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mc:AlternateContent xmlns:mc="http://schemas.openxmlformats.org/markup-compatibility/2006">
    <mc:Choice Requires="x15">
      <x15ac:absPath xmlns:x15ac="http://schemas.microsoft.com/office/spreadsheetml/2010/11/ac" url="https://d.docs.live.net/bc8573ebac44d9c6/Documents/On Deck Baseball/"/>
    </mc:Choice>
  </mc:AlternateContent>
  <xr:revisionPtr revIDLastSave="9089" documentId="8_{8EBA913E-7D1C-45E8-BCD7-74B31F9BC923}" xr6:coauthVersionLast="47" xr6:coauthVersionMax="47" xr10:uidLastSave="{EAAECBD1-5FB5-4FC2-AA1C-05EA62D91BB0}"/>
  <bookViews>
    <workbookView xWindow="-120" yWindow="-120" windowWidth="20730" windowHeight="11160" tabRatio="845" xr2:uid="{00000000-000D-0000-FFFF-FFFF00000000}"/>
  </bookViews>
  <sheets>
    <sheet name="Standings" sheetId="31" r:id="rId1"/>
    <sheet name="Transactions" sheetId="67" r:id="rId2"/>
    <sheet name="Game Log" sheetId="66" r:id="rId3"/>
    <sheet name="Team Totals" sheetId="32" r:id="rId4"/>
    <sheet name="Batting" sheetId="33" r:id="rId5"/>
    <sheet name="Pitching" sheetId="35" r:id="rId6"/>
    <sheet name="Bulls" sheetId="40" r:id="rId7"/>
    <sheet name="Phantoms" sheetId="60" r:id="rId8"/>
    <sheet name="Hornets" sheetId="61" r:id="rId9"/>
    <sheet name="Knights" sheetId="63" r:id="rId10"/>
    <sheet name="Gators" sheetId="64" r:id="rId11"/>
    <sheet name="Drillers" sheetId="65"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7" i="40" l="1"/>
  <c r="Y27" i="40"/>
  <c r="Z27" i="40"/>
  <c r="X28" i="40"/>
  <c r="Y28" i="40"/>
  <c r="Z28" i="40"/>
  <c r="U55" i="60"/>
  <c r="V55" i="60"/>
  <c r="U48" i="60"/>
  <c r="V48" i="60"/>
  <c r="AS53" i="60"/>
  <c r="AM53" i="60"/>
  <c r="AL53" i="60"/>
  <c r="AI53" i="60"/>
  <c r="X35" i="60"/>
  <c r="Y35" i="60"/>
  <c r="Z35" i="60"/>
  <c r="X28" i="60"/>
  <c r="Y28" i="60"/>
  <c r="Z28" i="60"/>
  <c r="U48" i="40" l="1"/>
  <c r="V48" i="40"/>
  <c r="U49" i="61" l="1"/>
  <c r="V49" i="61"/>
  <c r="Z21" i="65" l="1"/>
  <c r="Y21" i="65"/>
  <c r="X21" i="65"/>
  <c r="X30" i="61" l="1"/>
  <c r="Y30" i="61"/>
  <c r="Z30" i="61"/>
  <c r="X9" i="60" l="1"/>
  <c r="X30" i="65" l="1"/>
  <c r="Y30" i="65"/>
  <c r="Z30" i="65"/>
  <c r="Z15" i="60" l="1"/>
  <c r="Y15" i="60"/>
  <c r="X15" i="60"/>
  <c r="X39" i="40"/>
  <c r="Y39" i="40"/>
  <c r="Z39" i="40"/>
  <c r="Y8" i="40"/>
  <c r="Z8" i="40"/>
  <c r="X8" i="40"/>
  <c r="Z6" i="40"/>
  <c r="Y6" i="40"/>
  <c r="B18" i="33" l="1"/>
  <c r="C18" i="33"/>
  <c r="D18" i="33"/>
  <c r="E18" i="33"/>
  <c r="F18" i="33"/>
  <c r="G18" i="33"/>
  <c r="H18" i="33"/>
  <c r="I18" i="33"/>
  <c r="J18" i="33"/>
  <c r="K18" i="33"/>
  <c r="L18" i="33"/>
  <c r="M18" i="33"/>
  <c r="N18" i="33"/>
  <c r="O18" i="33"/>
  <c r="P18" i="33"/>
  <c r="Q18" i="33"/>
  <c r="R18" i="33"/>
  <c r="S18" i="33"/>
  <c r="T18" i="33"/>
  <c r="U18" i="33"/>
  <c r="V18" i="33"/>
  <c r="W18" i="33"/>
  <c r="B19" i="33"/>
  <c r="C19" i="33"/>
  <c r="D19" i="33"/>
  <c r="E19" i="33"/>
  <c r="F19" i="33"/>
  <c r="G19" i="33"/>
  <c r="H19" i="33"/>
  <c r="I19" i="33"/>
  <c r="J19" i="33"/>
  <c r="K19" i="33"/>
  <c r="L19" i="33"/>
  <c r="M19" i="33"/>
  <c r="N19" i="33"/>
  <c r="O19" i="33"/>
  <c r="P19" i="33"/>
  <c r="Q19" i="33"/>
  <c r="R19" i="33"/>
  <c r="S19" i="33"/>
  <c r="T19" i="33"/>
  <c r="U19" i="33"/>
  <c r="V19" i="33"/>
  <c r="W19" i="33"/>
  <c r="B20" i="33"/>
  <c r="C20" i="33"/>
  <c r="D20" i="33"/>
  <c r="E20" i="33"/>
  <c r="F20" i="33"/>
  <c r="G20" i="33"/>
  <c r="H20" i="33"/>
  <c r="I20" i="33"/>
  <c r="J20" i="33"/>
  <c r="K20" i="33"/>
  <c r="L20" i="33"/>
  <c r="M20" i="33"/>
  <c r="N20" i="33"/>
  <c r="O20" i="33"/>
  <c r="P20" i="33"/>
  <c r="Q20" i="33"/>
  <c r="R20" i="33"/>
  <c r="S20" i="33"/>
  <c r="T20" i="33"/>
  <c r="U20" i="33"/>
  <c r="V20" i="33"/>
  <c r="W20" i="33"/>
  <c r="B21" i="33"/>
  <c r="C21" i="33"/>
  <c r="D21" i="33"/>
  <c r="E21" i="33"/>
  <c r="F21" i="33"/>
  <c r="G21" i="33"/>
  <c r="H21" i="33"/>
  <c r="I21" i="33"/>
  <c r="J21" i="33"/>
  <c r="K21" i="33"/>
  <c r="L21" i="33"/>
  <c r="M21" i="33"/>
  <c r="N21" i="33"/>
  <c r="O21" i="33"/>
  <c r="P21" i="33"/>
  <c r="Q21" i="33"/>
  <c r="R21" i="33"/>
  <c r="S21" i="33"/>
  <c r="T21" i="33"/>
  <c r="U21" i="33"/>
  <c r="V21" i="33"/>
  <c r="W21" i="33"/>
  <c r="B22" i="33"/>
  <c r="C22" i="33"/>
  <c r="D22" i="33"/>
  <c r="E22" i="33"/>
  <c r="F22" i="33"/>
  <c r="G22" i="33"/>
  <c r="H22" i="33"/>
  <c r="I22" i="33"/>
  <c r="J22" i="33"/>
  <c r="K22" i="33"/>
  <c r="L22" i="33"/>
  <c r="M22" i="33"/>
  <c r="N22" i="33"/>
  <c r="O22" i="33"/>
  <c r="P22" i="33"/>
  <c r="Q22" i="33"/>
  <c r="R22" i="33"/>
  <c r="S22" i="33"/>
  <c r="T22" i="33"/>
  <c r="U22" i="33"/>
  <c r="V22" i="33"/>
  <c r="W22" i="33"/>
  <c r="B23" i="33"/>
  <c r="C23" i="33"/>
  <c r="D23" i="33"/>
  <c r="E23" i="33"/>
  <c r="F23" i="33"/>
  <c r="G23" i="33"/>
  <c r="H23" i="33"/>
  <c r="I23" i="33"/>
  <c r="J23" i="33"/>
  <c r="K23" i="33"/>
  <c r="L23" i="33"/>
  <c r="M23" i="33"/>
  <c r="N23" i="33"/>
  <c r="O23" i="33"/>
  <c r="P23" i="33"/>
  <c r="Q23" i="33"/>
  <c r="R23" i="33"/>
  <c r="S23" i="33"/>
  <c r="T23" i="33"/>
  <c r="U23" i="33"/>
  <c r="V23" i="33"/>
  <c r="W23" i="33"/>
  <c r="B24" i="33"/>
  <c r="C24" i="33"/>
  <c r="D24" i="33"/>
  <c r="E24" i="33"/>
  <c r="F24" i="33"/>
  <c r="G24" i="33"/>
  <c r="H24" i="33"/>
  <c r="I24" i="33"/>
  <c r="J24" i="33"/>
  <c r="K24" i="33"/>
  <c r="L24" i="33"/>
  <c r="M24" i="33"/>
  <c r="N24" i="33"/>
  <c r="O24" i="33"/>
  <c r="P24" i="33"/>
  <c r="Q24" i="33"/>
  <c r="R24" i="33"/>
  <c r="S24" i="33"/>
  <c r="T24" i="33"/>
  <c r="U24" i="33"/>
  <c r="V24" i="33"/>
  <c r="W24" i="33"/>
  <c r="B25" i="33"/>
  <c r="C25" i="33"/>
  <c r="D25" i="33"/>
  <c r="E25" i="33"/>
  <c r="F25" i="33"/>
  <c r="G25" i="33"/>
  <c r="H25" i="33"/>
  <c r="I25" i="33"/>
  <c r="J25" i="33"/>
  <c r="K25" i="33"/>
  <c r="L25" i="33"/>
  <c r="M25" i="33"/>
  <c r="N25" i="33"/>
  <c r="O25" i="33"/>
  <c r="P25" i="33"/>
  <c r="Q25" i="33"/>
  <c r="R25" i="33"/>
  <c r="S25" i="33"/>
  <c r="T25" i="33"/>
  <c r="U25" i="33"/>
  <c r="V25" i="33"/>
  <c r="W25" i="33"/>
  <c r="B26" i="33"/>
  <c r="C26" i="33"/>
  <c r="D26" i="33"/>
  <c r="E26" i="33"/>
  <c r="F26" i="33"/>
  <c r="G26" i="33"/>
  <c r="H26" i="33"/>
  <c r="I26" i="33"/>
  <c r="J26" i="33"/>
  <c r="K26" i="33"/>
  <c r="L26" i="33"/>
  <c r="M26" i="33"/>
  <c r="N26" i="33"/>
  <c r="O26" i="33"/>
  <c r="P26" i="33"/>
  <c r="Q26" i="33"/>
  <c r="R26" i="33"/>
  <c r="S26" i="33"/>
  <c r="T26" i="33"/>
  <c r="U26" i="33"/>
  <c r="V26" i="33"/>
  <c r="W26" i="33"/>
  <c r="B27" i="33"/>
  <c r="C27" i="33"/>
  <c r="D27" i="33"/>
  <c r="E27" i="33"/>
  <c r="F27" i="33"/>
  <c r="G27" i="33"/>
  <c r="H27" i="33"/>
  <c r="I27" i="33"/>
  <c r="J27" i="33"/>
  <c r="K27" i="33"/>
  <c r="L27" i="33"/>
  <c r="M27" i="33"/>
  <c r="N27" i="33"/>
  <c r="O27" i="33"/>
  <c r="P27" i="33"/>
  <c r="Q27" i="33"/>
  <c r="R27" i="33"/>
  <c r="S27" i="33"/>
  <c r="T27" i="33"/>
  <c r="U27" i="33"/>
  <c r="V27" i="33"/>
  <c r="W27" i="33"/>
  <c r="B28" i="33"/>
  <c r="C28" i="33"/>
  <c r="D28" i="33"/>
  <c r="E28" i="33"/>
  <c r="F28" i="33"/>
  <c r="G28" i="33"/>
  <c r="H28" i="33"/>
  <c r="I28" i="33"/>
  <c r="J28" i="33"/>
  <c r="K28" i="33"/>
  <c r="L28" i="33"/>
  <c r="M28" i="33"/>
  <c r="N28" i="33"/>
  <c r="O28" i="33"/>
  <c r="P28" i="33"/>
  <c r="Q28" i="33"/>
  <c r="R28" i="33"/>
  <c r="S28" i="33"/>
  <c r="T28" i="33"/>
  <c r="U28" i="33"/>
  <c r="V28" i="33"/>
  <c r="W28" i="33"/>
  <c r="B29" i="33"/>
  <c r="C29" i="33"/>
  <c r="D29" i="33"/>
  <c r="E29" i="33"/>
  <c r="F29" i="33"/>
  <c r="G29" i="33"/>
  <c r="H29" i="33"/>
  <c r="I29" i="33"/>
  <c r="J29" i="33"/>
  <c r="K29" i="33"/>
  <c r="L29" i="33"/>
  <c r="M29" i="33"/>
  <c r="N29" i="33"/>
  <c r="O29" i="33"/>
  <c r="P29" i="33"/>
  <c r="Q29" i="33"/>
  <c r="R29" i="33"/>
  <c r="S29" i="33"/>
  <c r="T29" i="33"/>
  <c r="U29" i="33"/>
  <c r="V29" i="33"/>
  <c r="W29" i="33"/>
  <c r="B30" i="33"/>
  <c r="C30" i="33"/>
  <c r="D30" i="33"/>
  <c r="E30" i="33"/>
  <c r="F30" i="33"/>
  <c r="G30" i="33"/>
  <c r="H30" i="33"/>
  <c r="I30" i="33"/>
  <c r="J30" i="33"/>
  <c r="K30" i="33"/>
  <c r="L30" i="33"/>
  <c r="M30" i="33"/>
  <c r="N30" i="33"/>
  <c r="O30" i="33"/>
  <c r="P30" i="33"/>
  <c r="Q30" i="33"/>
  <c r="R30" i="33"/>
  <c r="S30" i="33"/>
  <c r="T30" i="33"/>
  <c r="U30" i="33"/>
  <c r="V30" i="33"/>
  <c r="W30" i="33"/>
  <c r="B31" i="33"/>
  <c r="C31" i="33"/>
  <c r="D31" i="33"/>
  <c r="E31" i="33"/>
  <c r="F31" i="33"/>
  <c r="G31" i="33"/>
  <c r="H31" i="33"/>
  <c r="I31" i="33"/>
  <c r="J31" i="33"/>
  <c r="K31" i="33"/>
  <c r="L31" i="33"/>
  <c r="M31" i="33"/>
  <c r="N31" i="33"/>
  <c r="O31" i="33"/>
  <c r="P31" i="33"/>
  <c r="Q31" i="33"/>
  <c r="R31" i="33"/>
  <c r="S31" i="33"/>
  <c r="T31" i="33"/>
  <c r="U31" i="33"/>
  <c r="V31" i="33"/>
  <c r="W31" i="33"/>
  <c r="B32" i="33"/>
  <c r="C32" i="33"/>
  <c r="D32" i="33"/>
  <c r="E32" i="33"/>
  <c r="F32" i="33"/>
  <c r="G32" i="33"/>
  <c r="H32" i="33"/>
  <c r="I32" i="33"/>
  <c r="J32" i="33"/>
  <c r="K32" i="33"/>
  <c r="L32" i="33"/>
  <c r="M32" i="33"/>
  <c r="N32" i="33"/>
  <c r="O32" i="33"/>
  <c r="P32" i="33"/>
  <c r="Q32" i="33"/>
  <c r="R32" i="33"/>
  <c r="S32" i="33"/>
  <c r="T32" i="33"/>
  <c r="U32" i="33"/>
  <c r="V32" i="33"/>
  <c r="W32" i="33"/>
  <c r="C17" i="33"/>
  <c r="D17" i="33"/>
  <c r="E17" i="33"/>
  <c r="F17" i="33"/>
  <c r="G17" i="33"/>
  <c r="H17" i="33"/>
  <c r="I17" i="33"/>
  <c r="J17" i="33"/>
  <c r="K17" i="33"/>
  <c r="L17" i="33"/>
  <c r="M17" i="33"/>
  <c r="N17" i="33"/>
  <c r="O17" i="33"/>
  <c r="P17" i="33"/>
  <c r="Q17" i="33"/>
  <c r="R17" i="33"/>
  <c r="S17" i="33"/>
  <c r="T17" i="33"/>
  <c r="U17" i="33"/>
  <c r="V17" i="33"/>
  <c r="W17" i="33"/>
  <c r="B17" i="33"/>
  <c r="B34" i="33"/>
  <c r="C34" i="33"/>
  <c r="D34" i="33"/>
  <c r="E34" i="33"/>
  <c r="F34" i="33"/>
  <c r="G34" i="33"/>
  <c r="H34" i="33"/>
  <c r="I34" i="33"/>
  <c r="J34" i="33"/>
  <c r="K34" i="33"/>
  <c r="L34" i="33"/>
  <c r="M34" i="33"/>
  <c r="N34" i="33"/>
  <c r="O34" i="33"/>
  <c r="P34" i="33"/>
  <c r="Q34" i="33"/>
  <c r="R34" i="33"/>
  <c r="S34" i="33"/>
  <c r="T34" i="33"/>
  <c r="U34" i="33"/>
  <c r="V34" i="33"/>
  <c r="W34" i="33"/>
  <c r="B35" i="33"/>
  <c r="C35" i="33"/>
  <c r="D35" i="33"/>
  <c r="E35" i="33"/>
  <c r="F35" i="33"/>
  <c r="G35" i="33"/>
  <c r="H35" i="33"/>
  <c r="I35" i="33"/>
  <c r="J35" i="33"/>
  <c r="K35" i="33"/>
  <c r="L35" i="33"/>
  <c r="M35" i="33"/>
  <c r="N35" i="33"/>
  <c r="O35" i="33"/>
  <c r="P35" i="33"/>
  <c r="Q35" i="33"/>
  <c r="R35" i="33"/>
  <c r="S35" i="33"/>
  <c r="T35" i="33"/>
  <c r="U35" i="33"/>
  <c r="V35" i="33"/>
  <c r="W35" i="33"/>
  <c r="B36" i="33"/>
  <c r="C36" i="33"/>
  <c r="D36" i="33"/>
  <c r="E36" i="33"/>
  <c r="F36" i="33"/>
  <c r="G36" i="33"/>
  <c r="H36" i="33"/>
  <c r="I36" i="33"/>
  <c r="J36" i="33"/>
  <c r="K36" i="33"/>
  <c r="L36" i="33"/>
  <c r="M36" i="33"/>
  <c r="N36" i="33"/>
  <c r="O36" i="33"/>
  <c r="P36" i="33"/>
  <c r="Q36" i="33"/>
  <c r="R36" i="33"/>
  <c r="S36" i="33"/>
  <c r="T36" i="33"/>
  <c r="U36" i="33"/>
  <c r="V36" i="33"/>
  <c r="W36" i="33"/>
  <c r="B37" i="33"/>
  <c r="C37" i="33"/>
  <c r="D37" i="33"/>
  <c r="E37" i="33"/>
  <c r="F37" i="33"/>
  <c r="G37" i="33"/>
  <c r="H37" i="33"/>
  <c r="I37" i="33"/>
  <c r="J37" i="33"/>
  <c r="K37" i="33"/>
  <c r="L37" i="33"/>
  <c r="M37" i="33"/>
  <c r="N37" i="33"/>
  <c r="O37" i="33"/>
  <c r="P37" i="33"/>
  <c r="Q37" i="33"/>
  <c r="R37" i="33"/>
  <c r="S37" i="33"/>
  <c r="T37" i="33"/>
  <c r="U37" i="33"/>
  <c r="V37" i="33"/>
  <c r="W37" i="33"/>
  <c r="B38" i="33"/>
  <c r="C38" i="33"/>
  <c r="D38" i="33"/>
  <c r="E38" i="33"/>
  <c r="F38" i="33"/>
  <c r="G38" i="33"/>
  <c r="H38" i="33"/>
  <c r="I38" i="33"/>
  <c r="J38" i="33"/>
  <c r="K38" i="33"/>
  <c r="L38" i="33"/>
  <c r="M38" i="33"/>
  <c r="N38" i="33"/>
  <c r="O38" i="33"/>
  <c r="P38" i="33"/>
  <c r="Q38" i="33"/>
  <c r="R38" i="33"/>
  <c r="S38" i="33"/>
  <c r="T38" i="33"/>
  <c r="U38" i="33"/>
  <c r="V38" i="33"/>
  <c r="W38" i="33"/>
  <c r="B39" i="33"/>
  <c r="C39" i="33"/>
  <c r="D39" i="33"/>
  <c r="E39" i="33"/>
  <c r="F39" i="33"/>
  <c r="G39" i="33"/>
  <c r="H39" i="33"/>
  <c r="I39" i="33"/>
  <c r="J39" i="33"/>
  <c r="K39" i="33"/>
  <c r="L39" i="33"/>
  <c r="M39" i="33"/>
  <c r="N39" i="33"/>
  <c r="O39" i="33"/>
  <c r="P39" i="33"/>
  <c r="Q39" i="33"/>
  <c r="R39" i="33"/>
  <c r="S39" i="33"/>
  <c r="T39" i="33"/>
  <c r="U39" i="33"/>
  <c r="V39" i="33"/>
  <c r="W39" i="33"/>
  <c r="B40" i="33"/>
  <c r="C40" i="33"/>
  <c r="D40" i="33"/>
  <c r="E40" i="33"/>
  <c r="F40" i="33"/>
  <c r="G40" i="33"/>
  <c r="H40" i="33"/>
  <c r="I40" i="33"/>
  <c r="J40" i="33"/>
  <c r="K40" i="33"/>
  <c r="L40" i="33"/>
  <c r="M40" i="33"/>
  <c r="N40" i="33"/>
  <c r="O40" i="33"/>
  <c r="P40" i="33"/>
  <c r="Q40" i="33"/>
  <c r="R40" i="33"/>
  <c r="S40" i="33"/>
  <c r="T40" i="33"/>
  <c r="U40" i="33"/>
  <c r="V40" i="33"/>
  <c r="W40" i="33"/>
  <c r="B41" i="33"/>
  <c r="C41" i="33"/>
  <c r="D41" i="33"/>
  <c r="E41" i="33"/>
  <c r="F41" i="33"/>
  <c r="G41" i="33"/>
  <c r="H41" i="33"/>
  <c r="I41" i="33"/>
  <c r="J41" i="33"/>
  <c r="K41" i="33"/>
  <c r="L41" i="33"/>
  <c r="M41" i="33"/>
  <c r="N41" i="33"/>
  <c r="O41" i="33"/>
  <c r="P41" i="33"/>
  <c r="Q41" i="33"/>
  <c r="R41" i="33"/>
  <c r="S41" i="33"/>
  <c r="T41" i="33"/>
  <c r="U41" i="33"/>
  <c r="V41" i="33"/>
  <c r="W41" i="33"/>
  <c r="B42" i="33"/>
  <c r="C42" i="33"/>
  <c r="D42" i="33"/>
  <c r="E42" i="33"/>
  <c r="F42" i="33"/>
  <c r="G42" i="33"/>
  <c r="H42" i="33"/>
  <c r="I42" i="33"/>
  <c r="J42" i="33"/>
  <c r="K42" i="33"/>
  <c r="L42" i="33"/>
  <c r="M42" i="33"/>
  <c r="N42" i="33"/>
  <c r="O42" i="33"/>
  <c r="P42" i="33"/>
  <c r="Q42" i="33"/>
  <c r="R42" i="33"/>
  <c r="S42" i="33"/>
  <c r="T42" i="33"/>
  <c r="U42" i="33"/>
  <c r="V42" i="33"/>
  <c r="W42" i="33"/>
  <c r="B43" i="33"/>
  <c r="C43" i="33"/>
  <c r="D43" i="33"/>
  <c r="E43" i="33"/>
  <c r="F43" i="33"/>
  <c r="G43" i="33"/>
  <c r="H43" i="33"/>
  <c r="I43" i="33"/>
  <c r="J43" i="33"/>
  <c r="K43" i="33"/>
  <c r="L43" i="33"/>
  <c r="M43" i="33"/>
  <c r="N43" i="33"/>
  <c r="O43" i="33"/>
  <c r="P43" i="33"/>
  <c r="Q43" i="33"/>
  <c r="R43" i="33"/>
  <c r="S43" i="33"/>
  <c r="T43" i="33"/>
  <c r="U43" i="33"/>
  <c r="V43" i="33"/>
  <c r="W43" i="33"/>
  <c r="B44" i="33"/>
  <c r="C44" i="33"/>
  <c r="D44" i="33"/>
  <c r="E44" i="33"/>
  <c r="F44" i="33"/>
  <c r="G44" i="33"/>
  <c r="H44" i="33"/>
  <c r="I44" i="33"/>
  <c r="J44" i="33"/>
  <c r="K44" i="33"/>
  <c r="L44" i="33"/>
  <c r="M44" i="33"/>
  <c r="N44" i="33"/>
  <c r="O44" i="33"/>
  <c r="P44" i="33"/>
  <c r="Q44" i="33"/>
  <c r="R44" i="33"/>
  <c r="S44" i="33"/>
  <c r="T44" i="33"/>
  <c r="U44" i="33"/>
  <c r="V44" i="33"/>
  <c r="W44" i="33"/>
  <c r="B45" i="33"/>
  <c r="C45" i="33"/>
  <c r="D45" i="33"/>
  <c r="E45" i="33"/>
  <c r="F45" i="33"/>
  <c r="G45" i="33"/>
  <c r="H45" i="33"/>
  <c r="I45" i="33"/>
  <c r="J45" i="33"/>
  <c r="K45" i="33"/>
  <c r="L45" i="33"/>
  <c r="M45" i="33"/>
  <c r="N45" i="33"/>
  <c r="O45" i="33"/>
  <c r="P45" i="33"/>
  <c r="Q45" i="33"/>
  <c r="R45" i="33"/>
  <c r="S45" i="33"/>
  <c r="T45" i="33"/>
  <c r="U45" i="33"/>
  <c r="V45" i="33"/>
  <c r="W45" i="33"/>
  <c r="B46" i="33"/>
  <c r="C46" i="33"/>
  <c r="D46" i="33"/>
  <c r="E46" i="33"/>
  <c r="F46" i="33"/>
  <c r="G46" i="33"/>
  <c r="H46" i="33"/>
  <c r="I46" i="33"/>
  <c r="J46" i="33"/>
  <c r="K46" i="33"/>
  <c r="L46" i="33"/>
  <c r="M46" i="33"/>
  <c r="N46" i="33"/>
  <c r="O46" i="33"/>
  <c r="P46" i="33"/>
  <c r="Q46" i="33"/>
  <c r="R46" i="33"/>
  <c r="S46" i="33"/>
  <c r="T46" i="33"/>
  <c r="U46" i="33"/>
  <c r="V46" i="33"/>
  <c r="W46" i="33"/>
  <c r="B47" i="33"/>
  <c r="C47" i="33"/>
  <c r="D47" i="33"/>
  <c r="E47" i="33"/>
  <c r="F47" i="33"/>
  <c r="G47" i="33"/>
  <c r="H47" i="33"/>
  <c r="I47" i="33"/>
  <c r="J47" i="33"/>
  <c r="K47" i="33"/>
  <c r="L47" i="33"/>
  <c r="M47" i="33"/>
  <c r="N47" i="33"/>
  <c r="O47" i="33"/>
  <c r="P47" i="33"/>
  <c r="Q47" i="33"/>
  <c r="R47" i="33"/>
  <c r="S47" i="33"/>
  <c r="T47" i="33"/>
  <c r="U47" i="33"/>
  <c r="V47" i="33"/>
  <c r="W47" i="33"/>
  <c r="B48" i="33"/>
  <c r="C48" i="33"/>
  <c r="D48" i="33"/>
  <c r="E48" i="33"/>
  <c r="F48" i="33"/>
  <c r="G48" i="33"/>
  <c r="H48" i="33"/>
  <c r="I48" i="33"/>
  <c r="J48" i="33"/>
  <c r="K48" i="33"/>
  <c r="L48" i="33"/>
  <c r="M48" i="33"/>
  <c r="N48" i="33"/>
  <c r="O48" i="33"/>
  <c r="P48" i="33"/>
  <c r="Q48" i="33"/>
  <c r="R48" i="33"/>
  <c r="S48" i="33"/>
  <c r="T48" i="33"/>
  <c r="U48" i="33"/>
  <c r="V48" i="33"/>
  <c r="W48" i="33"/>
  <c r="X6" i="64"/>
  <c r="Y6" i="64"/>
  <c r="Z6" i="64"/>
  <c r="C33" i="33"/>
  <c r="D33" i="33"/>
  <c r="E33" i="33"/>
  <c r="F33" i="33"/>
  <c r="G33" i="33"/>
  <c r="H33" i="33"/>
  <c r="I33" i="33"/>
  <c r="J33" i="33"/>
  <c r="K33" i="33"/>
  <c r="L33" i="33"/>
  <c r="M33" i="33"/>
  <c r="N33" i="33"/>
  <c r="O33" i="33"/>
  <c r="P33" i="33"/>
  <c r="Q33" i="33"/>
  <c r="R33" i="33"/>
  <c r="S33" i="33"/>
  <c r="T33" i="33"/>
  <c r="U33" i="33"/>
  <c r="V33" i="33"/>
  <c r="W33" i="33"/>
  <c r="B33" i="33"/>
  <c r="X17" i="33" l="1"/>
  <c r="Z17" i="33"/>
  <c r="Y17" i="33"/>
  <c r="X34" i="33"/>
  <c r="X47" i="33"/>
  <c r="X48" i="33"/>
  <c r="X41" i="33"/>
  <c r="X42" i="33"/>
  <c r="X43" i="33"/>
  <c r="X40" i="33"/>
  <c r="Y39" i="33"/>
  <c r="Z41" i="33"/>
  <c r="Z47" i="33"/>
  <c r="X37" i="33"/>
  <c r="Z48" i="33"/>
  <c r="Y47" i="33"/>
  <c r="Y38" i="33"/>
  <c r="Z34" i="33"/>
  <c r="Y46" i="33"/>
  <c r="Y42" i="33"/>
  <c r="Y48" i="33"/>
  <c r="Y41" i="33"/>
  <c r="Z40" i="33"/>
  <c r="Y34" i="33"/>
  <c r="X46" i="33"/>
  <c r="Y40" i="33"/>
  <c r="Z46" i="33"/>
  <c r="Y43" i="33"/>
  <c r="Z42" i="33"/>
  <c r="X39" i="33"/>
  <c r="X38" i="33"/>
  <c r="Y35" i="33"/>
  <c r="X44" i="33"/>
  <c r="Z38" i="33"/>
  <c r="X36" i="33"/>
  <c r="X45" i="33"/>
  <c r="Z39" i="33"/>
  <c r="X35" i="33"/>
  <c r="Z45" i="33"/>
  <c r="Z37" i="33"/>
  <c r="Y45" i="33"/>
  <c r="Z44" i="33"/>
  <c r="Y37" i="33"/>
  <c r="Z36" i="33"/>
  <c r="Y44" i="33"/>
  <c r="Z43" i="33"/>
  <c r="Y36" i="33"/>
  <c r="Z35" i="33"/>
  <c r="B50" i="33"/>
  <c r="C50" i="33"/>
  <c r="D50" i="33"/>
  <c r="E50" i="33"/>
  <c r="F50" i="33"/>
  <c r="G50" i="33"/>
  <c r="H50" i="33"/>
  <c r="I50" i="33"/>
  <c r="J50" i="33"/>
  <c r="K50" i="33"/>
  <c r="L50" i="33"/>
  <c r="M50" i="33"/>
  <c r="N50" i="33"/>
  <c r="O50" i="33"/>
  <c r="P50" i="33"/>
  <c r="Q50" i="33"/>
  <c r="R50" i="33"/>
  <c r="S50" i="33"/>
  <c r="T50" i="33"/>
  <c r="U50" i="33"/>
  <c r="V50" i="33"/>
  <c r="W50" i="33"/>
  <c r="B51" i="33"/>
  <c r="C51" i="33"/>
  <c r="D51" i="33"/>
  <c r="E51" i="33"/>
  <c r="F51" i="33"/>
  <c r="G51" i="33"/>
  <c r="H51" i="33"/>
  <c r="I51" i="33"/>
  <c r="J51" i="33"/>
  <c r="K51" i="33"/>
  <c r="L51" i="33"/>
  <c r="M51" i="33"/>
  <c r="N51" i="33"/>
  <c r="O51" i="33"/>
  <c r="P51" i="33"/>
  <c r="Q51" i="33"/>
  <c r="R51" i="33"/>
  <c r="S51" i="33"/>
  <c r="T51" i="33"/>
  <c r="U51" i="33"/>
  <c r="V51" i="33"/>
  <c r="W51" i="33"/>
  <c r="B52" i="33"/>
  <c r="C52" i="33"/>
  <c r="D52" i="33"/>
  <c r="E52" i="33"/>
  <c r="F52" i="33"/>
  <c r="G52" i="33"/>
  <c r="H52" i="33"/>
  <c r="I52" i="33"/>
  <c r="J52" i="33"/>
  <c r="K52" i="33"/>
  <c r="L52" i="33"/>
  <c r="M52" i="33"/>
  <c r="N52" i="33"/>
  <c r="O52" i="33"/>
  <c r="P52" i="33"/>
  <c r="Q52" i="33"/>
  <c r="R52" i="33"/>
  <c r="S52" i="33"/>
  <c r="T52" i="33"/>
  <c r="U52" i="33"/>
  <c r="V52" i="33"/>
  <c r="W52" i="33"/>
  <c r="B53" i="33"/>
  <c r="C53" i="33"/>
  <c r="D53" i="33"/>
  <c r="E53" i="33"/>
  <c r="F53" i="33"/>
  <c r="G53" i="33"/>
  <c r="H53" i="33"/>
  <c r="I53" i="33"/>
  <c r="J53" i="33"/>
  <c r="K53" i="33"/>
  <c r="L53" i="33"/>
  <c r="M53" i="33"/>
  <c r="N53" i="33"/>
  <c r="O53" i="33"/>
  <c r="P53" i="33"/>
  <c r="Q53" i="33"/>
  <c r="R53" i="33"/>
  <c r="S53" i="33"/>
  <c r="T53" i="33"/>
  <c r="U53" i="33"/>
  <c r="V53" i="33"/>
  <c r="W53" i="33"/>
  <c r="B54" i="33"/>
  <c r="C54" i="33"/>
  <c r="D54" i="33"/>
  <c r="E54" i="33"/>
  <c r="F54" i="33"/>
  <c r="G54" i="33"/>
  <c r="H54" i="33"/>
  <c r="I54" i="33"/>
  <c r="J54" i="33"/>
  <c r="K54" i="33"/>
  <c r="L54" i="33"/>
  <c r="M54" i="33"/>
  <c r="N54" i="33"/>
  <c r="O54" i="33"/>
  <c r="P54" i="33"/>
  <c r="Q54" i="33"/>
  <c r="R54" i="33"/>
  <c r="S54" i="33"/>
  <c r="T54" i="33"/>
  <c r="U54" i="33"/>
  <c r="V54" i="33"/>
  <c r="W54" i="33"/>
  <c r="B55" i="33"/>
  <c r="C55" i="33"/>
  <c r="D55" i="33"/>
  <c r="E55" i="33"/>
  <c r="F55" i="33"/>
  <c r="G55" i="33"/>
  <c r="H55" i="33"/>
  <c r="I55" i="33"/>
  <c r="J55" i="33"/>
  <c r="K55" i="33"/>
  <c r="L55" i="33"/>
  <c r="M55" i="33"/>
  <c r="N55" i="33"/>
  <c r="O55" i="33"/>
  <c r="P55" i="33"/>
  <c r="Q55" i="33"/>
  <c r="R55" i="33"/>
  <c r="S55" i="33"/>
  <c r="T55" i="33"/>
  <c r="U55" i="33"/>
  <c r="V55" i="33"/>
  <c r="W55" i="33"/>
  <c r="B56" i="33"/>
  <c r="C56" i="33"/>
  <c r="D56" i="33"/>
  <c r="E56" i="33"/>
  <c r="F56" i="33"/>
  <c r="G56" i="33"/>
  <c r="H56" i="33"/>
  <c r="I56" i="33"/>
  <c r="J56" i="33"/>
  <c r="K56" i="33"/>
  <c r="L56" i="33"/>
  <c r="M56" i="33"/>
  <c r="N56" i="33"/>
  <c r="O56" i="33"/>
  <c r="P56" i="33"/>
  <c r="Q56" i="33"/>
  <c r="R56" i="33"/>
  <c r="S56" i="33"/>
  <c r="T56" i="33"/>
  <c r="U56" i="33"/>
  <c r="V56" i="33"/>
  <c r="W56" i="33"/>
  <c r="B57" i="33"/>
  <c r="C57" i="33"/>
  <c r="D57" i="33"/>
  <c r="E57" i="33"/>
  <c r="F57" i="33"/>
  <c r="G57" i="33"/>
  <c r="H57" i="33"/>
  <c r="I57" i="33"/>
  <c r="J57" i="33"/>
  <c r="K57" i="33"/>
  <c r="L57" i="33"/>
  <c r="M57" i="33"/>
  <c r="N57" i="33"/>
  <c r="O57" i="33"/>
  <c r="P57" i="33"/>
  <c r="Q57" i="33"/>
  <c r="R57" i="33"/>
  <c r="S57" i="33"/>
  <c r="T57" i="33"/>
  <c r="U57" i="33"/>
  <c r="V57" i="33"/>
  <c r="W57" i="33"/>
  <c r="B58" i="33"/>
  <c r="C58" i="33"/>
  <c r="D58" i="33"/>
  <c r="E58" i="33"/>
  <c r="F58" i="33"/>
  <c r="G58" i="33"/>
  <c r="H58" i="33"/>
  <c r="I58" i="33"/>
  <c r="J58" i="33"/>
  <c r="K58" i="33"/>
  <c r="L58" i="33"/>
  <c r="M58" i="33"/>
  <c r="N58" i="33"/>
  <c r="O58" i="33"/>
  <c r="P58" i="33"/>
  <c r="Q58" i="33"/>
  <c r="R58" i="33"/>
  <c r="S58" i="33"/>
  <c r="T58" i="33"/>
  <c r="U58" i="33"/>
  <c r="V58" i="33"/>
  <c r="W58" i="33"/>
  <c r="B59" i="33"/>
  <c r="C59" i="33"/>
  <c r="D59" i="33"/>
  <c r="E59" i="33"/>
  <c r="F59" i="33"/>
  <c r="G59" i="33"/>
  <c r="H59" i="33"/>
  <c r="I59" i="33"/>
  <c r="J59" i="33"/>
  <c r="K59" i="33"/>
  <c r="L59" i="33"/>
  <c r="M59" i="33"/>
  <c r="N59" i="33"/>
  <c r="O59" i="33"/>
  <c r="P59" i="33"/>
  <c r="Q59" i="33"/>
  <c r="R59" i="33"/>
  <c r="S59" i="33"/>
  <c r="T59" i="33"/>
  <c r="U59" i="33"/>
  <c r="V59" i="33"/>
  <c r="W59" i="33"/>
  <c r="B60" i="33"/>
  <c r="C60" i="33"/>
  <c r="D60" i="33"/>
  <c r="E60" i="33"/>
  <c r="F60" i="33"/>
  <c r="G60" i="33"/>
  <c r="H60" i="33"/>
  <c r="I60" i="33"/>
  <c r="J60" i="33"/>
  <c r="K60" i="33"/>
  <c r="L60" i="33"/>
  <c r="M60" i="33"/>
  <c r="N60" i="33"/>
  <c r="O60" i="33"/>
  <c r="P60" i="33"/>
  <c r="Q60" i="33"/>
  <c r="R60" i="33"/>
  <c r="S60" i="33"/>
  <c r="T60" i="33"/>
  <c r="U60" i="33"/>
  <c r="V60" i="33"/>
  <c r="W60" i="33"/>
  <c r="B61" i="33"/>
  <c r="C61" i="33"/>
  <c r="D61" i="33"/>
  <c r="E61" i="33"/>
  <c r="F61" i="33"/>
  <c r="G61" i="33"/>
  <c r="H61" i="33"/>
  <c r="I61" i="33"/>
  <c r="J61" i="33"/>
  <c r="K61" i="33"/>
  <c r="L61" i="33"/>
  <c r="M61" i="33"/>
  <c r="N61" i="33"/>
  <c r="O61" i="33"/>
  <c r="P61" i="33"/>
  <c r="Q61" i="33"/>
  <c r="R61" i="33"/>
  <c r="S61" i="33"/>
  <c r="T61" i="33"/>
  <c r="U61" i="33"/>
  <c r="V61" i="33"/>
  <c r="W61" i="33"/>
  <c r="B62" i="33"/>
  <c r="C62" i="33"/>
  <c r="D62" i="33"/>
  <c r="E62" i="33"/>
  <c r="F62" i="33"/>
  <c r="G62" i="33"/>
  <c r="H62" i="33"/>
  <c r="I62" i="33"/>
  <c r="J62" i="33"/>
  <c r="K62" i="33"/>
  <c r="L62" i="33"/>
  <c r="M62" i="33"/>
  <c r="N62" i="33"/>
  <c r="O62" i="33"/>
  <c r="P62" i="33"/>
  <c r="Q62" i="33"/>
  <c r="R62" i="33"/>
  <c r="S62" i="33"/>
  <c r="T62" i="33"/>
  <c r="U62" i="33"/>
  <c r="V62" i="33"/>
  <c r="W62" i="33"/>
  <c r="B63" i="33"/>
  <c r="C63" i="33"/>
  <c r="D63" i="33"/>
  <c r="E63" i="33"/>
  <c r="F63" i="33"/>
  <c r="G63" i="33"/>
  <c r="H63" i="33"/>
  <c r="I63" i="33"/>
  <c r="J63" i="33"/>
  <c r="K63" i="33"/>
  <c r="L63" i="33"/>
  <c r="M63" i="33"/>
  <c r="N63" i="33"/>
  <c r="O63" i="33"/>
  <c r="P63" i="33"/>
  <c r="Q63" i="33"/>
  <c r="R63" i="33"/>
  <c r="S63" i="33"/>
  <c r="T63" i="33"/>
  <c r="U63" i="33"/>
  <c r="V63" i="33"/>
  <c r="W63" i="33"/>
  <c r="B64" i="33"/>
  <c r="C64" i="33"/>
  <c r="D64" i="33"/>
  <c r="E64" i="33"/>
  <c r="F64" i="33"/>
  <c r="G64" i="33"/>
  <c r="H64" i="33"/>
  <c r="I64" i="33"/>
  <c r="J64" i="33"/>
  <c r="K64" i="33"/>
  <c r="L64" i="33"/>
  <c r="M64" i="33"/>
  <c r="N64" i="33"/>
  <c r="O64" i="33"/>
  <c r="P64" i="33"/>
  <c r="Q64" i="33"/>
  <c r="R64" i="33"/>
  <c r="S64" i="33"/>
  <c r="T64" i="33"/>
  <c r="U64" i="33"/>
  <c r="V64" i="33"/>
  <c r="W64" i="33"/>
  <c r="C49" i="33"/>
  <c r="D49" i="33"/>
  <c r="E49" i="33"/>
  <c r="F49" i="33"/>
  <c r="G49" i="33"/>
  <c r="H49" i="33"/>
  <c r="I49" i="33"/>
  <c r="J49" i="33"/>
  <c r="K49" i="33"/>
  <c r="L49" i="33"/>
  <c r="M49" i="33"/>
  <c r="N49" i="33"/>
  <c r="O49" i="33"/>
  <c r="P49" i="33"/>
  <c r="Q49" i="33"/>
  <c r="R49" i="33"/>
  <c r="S49" i="33"/>
  <c r="T49" i="33"/>
  <c r="U49" i="33"/>
  <c r="V49" i="33"/>
  <c r="W49" i="33"/>
  <c r="B49" i="33"/>
  <c r="X54" i="33" l="1"/>
  <c r="Y54" i="33"/>
  <c r="Z54" i="33"/>
  <c r="Z55" i="33"/>
  <c r="X55" i="33"/>
  <c r="Y55" i="33"/>
  <c r="S84" i="33"/>
  <c r="T84" i="33"/>
  <c r="U84" i="33"/>
  <c r="V84" i="33"/>
  <c r="W84" i="33"/>
  <c r="S85" i="33"/>
  <c r="T85" i="33"/>
  <c r="U85" i="33"/>
  <c r="V85" i="33"/>
  <c r="W85" i="33"/>
  <c r="S86" i="33"/>
  <c r="T86" i="33"/>
  <c r="U86" i="33"/>
  <c r="V86" i="33"/>
  <c r="W86" i="33"/>
  <c r="S87" i="33"/>
  <c r="T87" i="33"/>
  <c r="U87" i="33"/>
  <c r="V87" i="33"/>
  <c r="W87" i="33"/>
  <c r="S88" i="33"/>
  <c r="T88" i="33"/>
  <c r="U88" i="33"/>
  <c r="V88" i="33"/>
  <c r="W88" i="33"/>
  <c r="S89" i="33"/>
  <c r="T89" i="33"/>
  <c r="U89" i="33"/>
  <c r="V89" i="33"/>
  <c r="W89" i="33"/>
  <c r="S90" i="33"/>
  <c r="T90" i="33"/>
  <c r="U90" i="33"/>
  <c r="V90" i="33"/>
  <c r="W90" i="33"/>
  <c r="S91" i="33"/>
  <c r="T91" i="33"/>
  <c r="U91" i="33"/>
  <c r="V91" i="33"/>
  <c r="W91" i="33"/>
  <c r="S92" i="33"/>
  <c r="T92" i="33"/>
  <c r="U92" i="33"/>
  <c r="V92" i="33"/>
  <c r="W92" i="33"/>
  <c r="S93" i="33"/>
  <c r="T93" i="33"/>
  <c r="U93" i="33"/>
  <c r="V93" i="33"/>
  <c r="W93" i="33"/>
  <c r="S94" i="33"/>
  <c r="T94" i="33"/>
  <c r="U94" i="33"/>
  <c r="V94" i="33"/>
  <c r="W94" i="33"/>
  <c r="S67" i="33"/>
  <c r="T67" i="33"/>
  <c r="U67" i="33"/>
  <c r="V67" i="33"/>
  <c r="W67" i="33"/>
  <c r="S68" i="33"/>
  <c r="T68" i="33"/>
  <c r="U68" i="33"/>
  <c r="V68" i="33"/>
  <c r="W68" i="33"/>
  <c r="S69" i="33"/>
  <c r="T69" i="33"/>
  <c r="U69" i="33"/>
  <c r="V69" i="33"/>
  <c r="W69" i="33"/>
  <c r="S70" i="33"/>
  <c r="T70" i="33"/>
  <c r="U70" i="33"/>
  <c r="V70" i="33"/>
  <c r="W70" i="33"/>
  <c r="S71" i="33"/>
  <c r="T71" i="33"/>
  <c r="U71" i="33"/>
  <c r="V71" i="33"/>
  <c r="W71" i="33"/>
  <c r="S72" i="33"/>
  <c r="T72" i="33"/>
  <c r="U72" i="33"/>
  <c r="V72" i="33"/>
  <c r="W72" i="33"/>
  <c r="S73" i="33"/>
  <c r="T73" i="33"/>
  <c r="U73" i="33"/>
  <c r="V73" i="33"/>
  <c r="W73" i="33"/>
  <c r="S74" i="33"/>
  <c r="T74" i="33"/>
  <c r="U74" i="33"/>
  <c r="V74" i="33"/>
  <c r="W74" i="33"/>
  <c r="S75" i="33"/>
  <c r="T75" i="33"/>
  <c r="U75" i="33"/>
  <c r="V75" i="33"/>
  <c r="W75" i="33"/>
  <c r="S76" i="33"/>
  <c r="T76" i="33"/>
  <c r="U76" i="33"/>
  <c r="V76" i="33"/>
  <c r="W76" i="33"/>
  <c r="S77" i="33"/>
  <c r="T77" i="33"/>
  <c r="U77" i="33"/>
  <c r="V77" i="33"/>
  <c r="W77" i="33"/>
  <c r="S78" i="33"/>
  <c r="T78" i="33"/>
  <c r="U78" i="33"/>
  <c r="V78" i="33"/>
  <c r="W78" i="33"/>
  <c r="S79" i="33"/>
  <c r="T79" i="33"/>
  <c r="U79" i="33"/>
  <c r="V79" i="33"/>
  <c r="W79" i="33"/>
  <c r="S2" i="33"/>
  <c r="T2" i="33"/>
  <c r="U2" i="33"/>
  <c r="V2" i="33"/>
  <c r="W2" i="33"/>
  <c r="S3" i="33"/>
  <c r="T3" i="33"/>
  <c r="U3" i="33"/>
  <c r="V3" i="33"/>
  <c r="W3" i="33"/>
  <c r="S4" i="33"/>
  <c r="T4" i="33"/>
  <c r="U4" i="33"/>
  <c r="V4" i="33"/>
  <c r="W4" i="33"/>
  <c r="S5" i="33"/>
  <c r="T5" i="33"/>
  <c r="U5" i="33"/>
  <c r="V5" i="33"/>
  <c r="W5" i="33"/>
  <c r="S6" i="33"/>
  <c r="T6" i="33"/>
  <c r="U6" i="33"/>
  <c r="V6" i="33"/>
  <c r="W6" i="33"/>
  <c r="S7" i="33"/>
  <c r="T7" i="33"/>
  <c r="U7" i="33"/>
  <c r="V7" i="33"/>
  <c r="W7" i="33"/>
  <c r="S80" i="33"/>
  <c r="T80" i="33"/>
  <c r="U80" i="33"/>
  <c r="V80" i="33"/>
  <c r="W80" i="33"/>
  <c r="S81" i="33"/>
  <c r="T81" i="33"/>
  <c r="U81" i="33"/>
  <c r="V81" i="33"/>
  <c r="W81" i="33"/>
  <c r="S82" i="33"/>
  <c r="T82" i="33"/>
  <c r="U82" i="33"/>
  <c r="V82" i="33"/>
  <c r="W82" i="33"/>
  <c r="S83" i="33"/>
  <c r="T83" i="33"/>
  <c r="U83" i="33"/>
  <c r="V83" i="33"/>
  <c r="W83" i="33"/>
  <c r="S65" i="33"/>
  <c r="T65" i="33"/>
  <c r="U65" i="33"/>
  <c r="V65" i="33"/>
  <c r="W65" i="33"/>
  <c r="S66" i="33"/>
  <c r="T66" i="33"/>
  <c r="U66" i="33"/>
  <c r="V66" i="33"/>
  <c r="W66" i="33"/>
  <c r="S8" i="33"/>
  <c r="T8" i="33"/>
  <c r="U8" i="33"/>
  <c r="V8" i="33"/>
  <c r="W8" i="33"/>
  <c r="S9" i="33"/>
  <c r="T9" i="33"/>
  <c r="U9" i="33"/>
  <c r="V9" i="33"/>
  <c r="W9" i="33"/>
  <c r="S10" i="33"/>
  <c r="T10" i="33"/>
  <c r="U10" i="33"/>
  <c r="V10" i="33"/>
  <c r="W10" i="33"/>
  <c r="S11" i="33"/>
  <c r="T11" i="33"/>
  <c r="U11" i="33"/>
  <c r="V11" i="33"/>
  <c r="W11" i="33"/>
  <c r="S12" i="33"/>
  <c r="T12" i="33"/>
  <c r="U12" i="33"/>
  <c r="V12" i="33"/>
  <c r="W12" i="33"/>
  <c r="S13" i="33"/>
  <c r="T13" i="33"/>
  <c r="U13" i="33"/>
  <c r="V13" i="33"/>
  <c r="W13" i="33"/>
  <c r="S14" i="33"/>
  <c r="T14" i="33"/>
  <c r="U14" i="33"/>
  <c r="V14" i="33"/>
  <c r="W14" i="33"/>
  <c r="S15" i="33"/>
  <c r="T15" i="33"/>
  <c r="U15" i="33"/>
  <c r="V15" i="33"/>
  <c r="W15" i="33"/>
  <c r="S16" i="33"/>
  <c r="T16" i="33"/>
  <c r="U16" i="33"/>
  <c r="V16" i="33"/>
  <c r="W16" i="33"/>
  <c r="R2" i="33"/>
  <c r="S43" i="40"/>
  <c r="T43" i="40"/>
  <c r="S42" i="40"/>
  <c r="S44" i="40" s="1"/>
  <c r="T42" i="40"/>
  <c r="T44" i="40" s="1"/>
  <c r="U42" i="40"/>
  <c r="U44" i="40" s="1"/>
  <c r="V42" i="40"/>
  <c r="V44" i="40" s="1"/>
  <c r="W42" i="40"/>
  <c r="W44" i="40" s="1"/>
  <c r="W25" i="40"/>
  <c r="W43" i="40" s="1"/>
  <c r="V25" i="40"/>
  <c r="V43" i="40" s="1"/>
  <c r="U25" i="40"/>
  <c r="U43" i="40" s="1"/>
  <c r="X12" i="61"/>
  <c r="Y12" i="61"/>
  <c r="Z12" i="61"/>
  <c r="T45" i="40" l="1"/>
  <c r="W45" i="40"/>
  <c r="V2" i="32" s="1"/>
  <c r="S45" i="40"/>
  <c r="V45" i="40"/>
  <c r="U2" i="32" s="1"/>
  <c r="U45" i="40"/>
  <c r="T2" i="32" s="1"/>
  <c r="X18" i="33"/>
  <c r="E82" i="64"/>
  <c r="E79" i="63"/>
  <c r="W2" i="32" l="1"/>
  <c r="X2" i="32"/>
  <c r="X5" i="65"/>
  <c r="Y5" i="65"/>
  <c r="Z5" i="65"/>
  <c r="X6" i="65"/>
  <c r="Y6" i="65"/>
  <c r="Z6" i="65"/>
  <c r="E40" i="65"/>
  <c r="E42" i="65" s="1"/>
  <c r="F40" i="65"/>
  <c r="F42" i="65" s="1"/>
  <c r="G40" i="65"/>
  <c r="G42" i="65" s="1"/>
  <c r="H40" i="65"/>
  <c r="H42" i="65" s="1"/>
  <c r="I40" i="65"/>
  <c r="I42" i="65" s="1"/>
  <c r="J40" i="65"/>
  <c r="J42" i="65" s="1"/>
  <c r="K40" i="65"/>
  <c r="K42" i="65" s="1"/>
  <c r="L40" i="65"/>
  <c r="L42" i="65" s="1"/>
  <c r="M40" i="65"/>
  <c r="M42" i="65" s="1"/>
  <c r="N40" i="65"/>
  <c r="N42" i="65" s="1"/>
  <c r="O40" i="65"/>
  <c r="O42" i="65" s="1"/>
  <c r="P40" i="65"/>
  <c r="P42" i="65" s="1"/>
  <c r="Q40" i="65"/>
  <c r="Q42" i="65" s="1"/>
  <c r="R40" i="65"/>
  <c r="R42" i="65" s="1"/>
  <c r="U40" i="65"/>
  <c r="U42" i="65" s="1"/>
  <c r="V40" i="65"/>
  <c r="V42" i="65" s="1"/>
  <c r="W40" i="65"/>
  <c r="W42" i="65" s="1"/>
  <c r="D40" i="65"/>
  <c r="D42" i="65" s="1"/>
  <c r="E42" i="60"/>
  <c r="E44" i="60" s="1"/>
  <c r="F42" i="60"/>
  <c r="F44" i="60" s="1"/>
  <c r="G42" i="60"/>
  <c r="G44" i="60" s="1"/>
  <c r="H42" i="60"/>
  <c r="H44" i="60" s="1"/>
  <c r="I42" i="60"/>
  <c r="I44" i="60" s="1"/>
  <c r="J42" i="60"/>
  <c r="J44" i="60" s="1"/>
  <c r="K42" i="60"/>
  <c r="K44" i="60" s="1"/>
  <c r="L42" i="60"/>
  <c r="L44" i="60" s="1"/>
  <c r="M42" i="60"/>
  <c r="M44" i="60" s="1"/>
  <c r="N42" i="60"/>
  <c r="N44" i="60" s="1"/>
  <c r="O42" i="60"/>
  <c r="O44" i="60" s="1"/>
  <c r="P42" i="60"/>
  <c r="P44" i="60" s="1"/>
  <c r="Q42" i="60"/>
  <c r="Q44" i="60" s="1"/>
  <c r="R42" i="60"/>
  <c r="R44" i="60" s="1"/>
  <c r="U42" i="60"/>
  <c r="U44" i="60" s="1"/>
  <c r="V42" i="60"/>
  <c r="V44" i="60" s="1"/>
  <c r="W42" i="60"/>
  <c r="W44" i="60" s="1"/>
  <c r="D42" i="60"/>
  <c r="D44" i="60" s="1"/>
  <c r="E25" i="65"/>
  <c r="E41" i="65" s="1"/>
  <c r="F25" i="65"/>
  <c r="F41" i="65" s="1"/>
  <c r="G25" i="65"/>
  <c r="G41" i="65" s="1"/>
  <c r="H25" i="65"/>
  <c r="H41" i="65" s="1"/>
  <c r="I25" i="65"/>
  <c r="I41" i="65" s="1"/>
  <c r="J25" i="65"/>
  <c r="J41" i="65" s="1"/>
  <c r="K25" i="65"/>
  <c r="K41" i="65" s="1"/>
  <c r="L25" i="65"/>
  <c r="L41" i="65" s="1"/>
  <c r="M25" i="65"/>
  <c r="M41" i="65" s="1"/>
  <c r="N25" i="65"/>
  <c r="N41" i="65" s="1"/>
  <c r="O25" i="65"/>
  <c r="O41" i="65" s="1"/>
  <c r="P25" i="65"/>
  <c r="P41" i="65" s="1"/>
  <c r="Q25" i="65"/>
  <c r="Q41" i="65" s="1"/>
  <c r="R25" i="65"/>
  <c r="R41" i="65" s="1"/>
  <c r="U25" i="65"/>
  <c r="U41" i="65" s="1"/>
  <c r="V25" i="65"/>
  <c r="V41" i="65" s="1"/>
  <c r="W25" i="65"/>
  <c r="W41" i="65" s="1"/>
  <c r="D25" i="65"/>
  <c r="D41" i="65" s="1"/>
  <c r="D68" i="40"/>
  <c r="C44" i="40" s="1"/>
  <c r="D40" i="64"/>
  <c r="D42" i="64" s="1"/>
  <c r="E26" i="60"/>
  <c r="E43" i="60" s="1"/>
  <c r="F26" i="60"/>
  <c r="F43" i="60" s="1"/>
  <c r="G26" i="60"/>
  <c r="G43" i="60" s="1"/>
  <c r="H26" i="60"/>
  <c r="H43" i="60" s="1"/>
  <c r="I26" i="60"/>
  <c r="I43" i="60" s="1"/>
  <c r="J26" i="60"/>
  <c r="J43" i="60" s="1"/>
  <c r="K26" i="60"/>
  <c r="K43" i="60" s="1"/>
  <c r="L26" i="60"/>
  <c r="L43" i="60" s="1"/>
  <c r="M26" i="60"/>
  <c r="M43" i="60" s="1"/>
  <c r="N26" i="60"/>
  <c r="N43" i="60" s="1"/>
  <c r="O26" i="60"/>
  <c r="O43" i="60" s="1"/>
  <c r="P26" i="60"/>
  <c r="P43" i="60" s="1"/>
  <c r="Q26" i="60"/>
  <c r="Q43" i="60" s="1"/>
  <c r="R26" i="60"/>
  <c r="R43" i="60" s="1"/>
  <c r="U26" i="60"/>
  <c r="U43" i="60" s="1"/>
  <c r="V26" i="60"/>
  <c r="V43" i="60" s="1"/>
  <c r="W26" i="60"/>
  <c r="W43" i="60" s="1"/>
  <c r="D26" i="60"/>
  <c r="D43" i="60" s="1"/>
  <c r="E40" i="64"/>
  <c r="E42" i="64" s="1"/>
  <c r="F40" i="64"/>
  <c r="F42" i="64" s="1"/>
  <c r="G40" i="64"/>
  <c r="G42" i="64" s="1"/>
  <c r="H40" i="64"/>
  <c r="H42" i="64" s="1"/>
  <c r="I40" i="64"/>
  <c r="I42" i="64" s="1"/>
  <c r="J40" i="64"/>
  <c r="J42" i="64" s="1"/>
  <c r="K40" i="64"/>
  <c r="K42" i="64" s="1"/>
  <c r="L40" i="64"/>
  <c r="L42" i="64" s="1"/>
  <c r="M40" i="64"/>
  <c r="M42" i="64" s="1"/>
  <c r="N40" i="64"/>
  <c r="N42" i="64" s="1"/>
  <c r="O40" i="64"/>
  <c r="O42" i="64" s="1"/>
  <c r="P40" i="64"/>
  <c r="P42" i="64" s="1"/>
  <c r="Q40" i="64"/>
  <c r="Q42" i="64" s="1"/>
  <c r="R40" i="64"/>
  <c r="R42" i="64" s="1"/>
  <c r="U40" i="64"/>
  <c r="U42" i="64" s="1"/>
  <c r="V40" i="64"/>
  <c r="V42" i="64" s="1"/>
  <c r="W40" i="64"/>
  <c r="W42" i="64" s="1"/>
  <c r="E26" i="64"/>
  <c r="E41" i="64" s="1"/>
  <c r="F26" i="64"/>
  <c r="F41" i="64" s="1"/>
  <c r="G26" i="64"/>
  <c r="G41" i="64" s="1"/>
  <c r="H26" i="64"/>
  <c r="H41" i="64" s="1"/>
  <c r="I26" i="64"/>
  <c r="I41" i="64" s="1"/>
  <c r="J26" i="64"/>
  <c r="J41" i="64" s="1"/>
  <c r="K26" i="64"/>
  <c r="K41" i="64" s="1"/>
  <c r="L26" i="64"/>
  <c r="L41" i="64" s="1"/>
  <c r="M26" i="64"/>
  <c r="M41" i="64" s="1"/>
  <c r="N26" i="64"/>
  <c r="N41" i="64" s="1"/>
  <c r="O26" i="64"/>
  <c r="O41" i="64" s="1"/>
  <c r="P26" i="64"/>
  <c r="P41" i="64" s="1"/>
  <c r="Q26" i="64"/>
  <c r="Q41" i="64" s="1"/>
  <c r="R26" i="64"/>
  <c r="R41" i="64" s="1"/>
  <c r="U26" i="64"/>
  <c r="U41" i="64" s="1"/>
  <c r="V26" i="64"/>
  <c r="V41" i="64" s="1"/>
  <c r="W26" i="64"/>
  <c r="W41" i="64" s="1"/>
  <c r="D26" i="64"/>
  <c r="D41" i="64" s="1"/>
  <c r="K23" i="63"/>
  <c r="K38" i="63" s="1"/>
  <c r="E23" i="63"/>
  <c r="E38" i="63" s="1"/>
  <c r="E37" i="63"/>
  <c r="E39" i="63" s="1"/>
  <c r="F37" i="63"/>
  <c r="F39" i="63" s="1"/>
  <c r="G37" i="63"/>
  <c r="G39" i="63" s="1"/>
  <c r="H37" i="63"/>
  <c r="H39" i="63" s="1"/>
  <c r="I37" i="63"/>
  <c r="I39" i="63" s="1"/>
  <c r="J37" i="63"/>
  <c r="J39" i="63" s="1"/>
  <c r="K37" i="63"/>
  <c r="K39" i="63" s="1"/>
  <c r="L37" i="63"/>
  <c r="L39" i="63" s="1"/>
  <c r="M37" i="63"/>
  <c r="M39" i="63" s="1"/>
  <c r="N37" i="63"/>
  <c r="N39" i="63" s="1"/>
  <c r="O37" i="63"/>
  <c r="O39" i="63" s="1"/>
  <c r="P37" i="63"/>
  <c r="P39" i="63" s="1"/>
  <c r="Q37" i="63"/>
  <c r="Q39" i="63" s="1"/>
  <c r="R37" i="63"/>
  <c r="R39" i="63" s="1"/>
  <c r="U37" i="63"/>
  <c r="U39" i="63" s="1"/>
  <c r="V37" i="63"/>
  <c r="V39" i="63" s="1"/>
  <c r="W37" i="63"/>
  <c r="W39" i="63" s="1"/>
  <c r="D37" i="63"/>
  <c r="D39" i="63" s="1"/>
  <c r="F23" i="63"/>
  <c r="F38" i="63" s="1"/>
  <c r="G23" i="63"/>
  <c r="G38" i="63" s="1"/>
  <c r="H23" i="63"/>
  <c r="H38" i="63" s="1"/>
  <c r="I23" i="63"/>
  <c r="I38" i="63" s="1"/>
  <c r="J23" i="63"/>
  <c r="J38" i="63" s="1"/>
  <c r="L23" i="63"/>
  <c r="L38" i="63" s="1"/>
  <c r="M23" i="63"/>
  <c r="M38" i="63" s="1"/>
  <c r="N23" i="63"/>
  <c r="N38" i="63" s="1"/>
  <c r="O23" i="63"/>
  <c r="O38" i="63" s="1"/>
  <c r="P23" i="63"/>
  <c r="P38" i="63" s="1"/>
  <c r="Q23" i="63"/>
  <c r="Q38" i="63" s="1"/>
  <c r="R23" i="63"/>
  <c r="R38" i="63" s="1"/>
  <c r="U23" i="63"/>
  <c r="U38" i="63" s="1"/>
  <c r="V23" i="63"/>
  <c r="V38" i="63" s="1"/>
  <c r="W23" i="63"/>
  <c r="W38" i="63" s="1"/>
  <c r="D23" i="63"/>
  <c r="D38" i="63" s="1"/>
  <c r="V40" i="63" l="1"/>
  <c r="U5" i="32" s="1"/>
  <c r="R40" i="63"/>
  <c r="Q5" i="32" s="1"/>
  <c r="O40" i="63"/>
  <c r="N5" i="32" s="1"/>
  <c r="J43" i="64"/>
  <c r="I6" i="32" s="1"/>
  <c r="H43" i="64"/>
  <c r="G6" i="32" s="1"/>
  <c r="C43" i="40"/>
  <c r="C25" i="40"/>
  <c r="L40" i="63"/>
  <c r="K5" i="32" s="1"/>
  <c r="Z39" i="63"/>
  <c r="U40" i="63"/>
  <c r="T5" i="32" s="1"/>
  <c r="X39" i="63"/>
  <c r="R43" i="65"/>
  <c r="Q7" i="32" s="1"/>
  <c r="Q43" i="65"/>
  <c r="P7" i="32" s="1"/>
  <c r="N43" i="65"/>
  <c r="M7" i="32" s="1"/>
  <c r="V43" i="65"/>
  <c r="U7" i="32" s="1"/>
  <c r="E43" i="65"/>
  <c r="D7" i="32" s="1"/>
  <c r="X42" i="65"/>
  <c r="M43" i="65"/>
  <c r="L7" i="32" s="1"/>
  <c r="U43" i="65"/>
  <c r="T7" i="32" s="1"/>
  <c r="L43" i="65"/>
  <c r="K7" i="32" s="1"/>
  <c r="F43" i="65"/>
  <c r="E7" i="32" s="1"/>
  <c r="K43" i="65"/>
  <c r="J7" i="32" s="1"/>
  <c r="V45" i="60"/>
  <c r="U3" i="32" s="1"/>
  <c r="H45" i="60"/>
  <c r="G3" i="32" s="1"/>
  <c r="K45" i="60"/>
  <c r="J3" i="32" s="1"/>
  <c r="U45" i="60"/>
  <c r="T3" i="32" s="1"/>
  <c r="X41" i="64"/>
  <c r="Q43" i="64"/>
  <c r="P6" i="32" s="1"/>
  <c r="K43" i="64"/>
  <c r="J6" i="32" s="1"/>
  <c r="P43" i="64"/>
  <c r="O6" i="32" s="1"/>
  <c r="N43" i="64"/>
  <c r="M6" i="32" s="1"/>
  <c r="W43" i="64"/>
  <c r="V6" i="32" s="1"/>
  <c r="O43" i="64"/>
  <c r="N6" i="32" s="1"/>
  <c r="V43" i="64"/>
  <c r="U6" i="32" s="1"/>
  <c r="E43" i="64"/>
  <c r="D6" i="32" s="1"/>
  <c r="I43" i="64"/>
  <c r="H6" i="32" s="1"/>
  <c r="R43" i="64"/>
  <c r="Q6" i="32" s="1"/>
  <c r="L43" i="64"/>
  <c r="K6" i="32" s="1"/>
  <c r="X38" i="63"/>
  <c r="Z38" i="63"/>
  <c r="Y39" i="63"/>
  <c r="Y38" i="63"/>
  <c r="G40" i="63"/>
  <c r="F5" i="32" s="1"/>
  <c r="L45" i="60"/>
  <c r="K3" i="32" s="1"/>
  <c r="N45" i="60"/>
  <c r="M3" i="32" s="1"/>
  <c r="Q45" i="60"/>
  <c r="P3" i="32" s="1"/>
  <c r="O45" i="60"/>
  <c r="N3" i="32" s="1"/>
  <c r="W45" i="60"/>
  <c r="V3" i="32" s="1"/>
  <c r="M45" i="60"/>
  <c r="L3" i="32" s="1"/>
  <c r="E45" i="60"/>
  <c r="D3" i="32" s="1"/>
  <c r="I45" i="60"/>
  <c r="H3" i="32" s="1"/>
  <c r="G45" i="60"/>
  <c r="F3" i="32" s="1"/>
  <c r="R45" i="60"/>
  <c r="Q3" i="32" s="1"/>
  <c r="F45" i="60"/>
  <c r="E3" i="32" s="1"/>
  <c r="Z44" i="60"/>
  <c r="J43" i="65"/>
  <c r="I7" i="32" s="1"/>
  <c r="W43" i="65"/>
  <c r="V7" i="32" s="1"/>
  <c r="O43" i="65"/>
  <c r="N7" i="32" s="1"/>
  <c r="I43" i="65"/>
  <c r="H7" i="32" s="1"/>
  <c r="Z42" i="65"/>
  <c r="H43" i="65"/>
  <c r="G7" i="32" s="1"/>
  <c r="G43" i="65"/>
  <c r="F7" i="32" s="1"/>
  <c r="Y42" i="65"/>
  <c r="X44" i="60"/>
  <c r="Y44" i="60"/>
  <c r="P45" i="60"/>
  <c r="Y42" i="64"/>
  <c r="X42" i="64"/>
  <c r="Z42" i="64"/>
  <c r="M43" i="64"/>
  <c r="L6" i="32" s="1"/>
  <c r="F43" i="64"/>
  <c r="Z41" i="64"/>
  <c r="X41" i="65"/>
  <c r="Y41" i="65"/>
  <c r="D43" i="65"/>
  <c r="Z41" i="65"/>
  <c r="P43" i="65"/>
  <c r="D45" i="60"/>
  <c r="X43" i="60"/>
  <c r="Y43" i="60"/>
  <c r="J45" i="60"/>
  <c r="I3" i="32" s="1"/>
  <c r="U43" i="64"/>
  <c r="T6" i="32" s="1"/>
  <c r="W6" i="32" s="1"/>
  <c r="G43" i="64"/>
  <c r="F6" i="32" s="1"/>
  <c r="Z43" i="60"/>
  <c r="D43" i="64"/>
  <c r="Y41" i="64"/>
  <c r="J40" i="63"/>
  <c r="I5" i="32" s="1"/>
  <c r="K40" i="63"/>
  <c r="J5" i="32" s="1"/>
  <c r="D40" i="63"/>
  <c r="F40" i="63"/>
  <c r="E5" i="32" s="1"/>
  <c r="H40" i="63"/>
  <c r="G5" i="32" s="1"/>
  <c r="P40" i="63"/>
  <c r="O5" i="32" s="1"/>
  <c r="Q40" i="63"/>
  <c r="P5" i="32" s="1"/>
  <c r="I40" i="63"/>
  <c r="H5" i="32" s="1"/>
  <c r="N40" i="63"/>
  <c r="M5" i="32" s="1"/>
  <c r="W40" i="63"/>
  <c r="V5" i="32" s="1"/>
  <c r="M40" i="63"/>
  <c r="L5" i="32" s="1"/>
  <c r="E40" i="63"/>
  <c r="D5" i="32" s="1"/>
  <c r="W5" i="32" l="1"/>
  <c r="W7" i="32"/>
  <c r="X7" i="32"/>
  <c r="X6" i="32"/>
  <c r="X5" i="32"/>
  <c r="X3" i="32"/>
  <c r="W3" i="32"/>
  <c r="X40" i="63"/>
  <c r="R5" i="32" s="1"/>
  <c r="C5" i="32"/>
  <c r="Z43" i="65"/>
  <c r="O7" i="32"/>
  <c r="Z43" i="64"/>
  <c r="E6" i="32"/>
  <c r="X43" i="65"/>
  <c r="R7" i="32" s="1"/>
  <c r="Y43" i="65"/>
  <c r="C7" i="32"/>
  <c r="C6" i="32"/>
  <c r="X43" i="64"/>
  <c r="R6" i="32" s="1"/>
  <c r="Y43" i="64"/>
  <c r="X45" i="60"/>
  <c r="R3" i="32" s="1"/>
  <c r="C3" i="32"/>
  <c r="Y45" i="60"/>
  <c r="O3" i="32"/>
  <c r="Z45" i="60"/>
  <c r="Y40" i="63"/>
  <c r="Z40" i="63"/>
  <c r="D42" i="40" l="1"/>
  <c r="D44" i="40" s="1"/>
  <c r="C45" i="40"/>
  <c r="B2" i="32" s="1"/>
  <c r="E42" i="40"/>
  <c r="F42" i="40"/>
  <c r="G42" i="40"/>
  <c r="H42" i="40"/>
  <c r="I42" i="40"/>
  <c r="J42" i="40"/>
  <c r="K42" i="40"/>
  <c r="L42" i="40"/>
  <c r="M42" i="40"/>
  <c r="N42" i="40"/>
  <c r="O42" i="40"/>
  <c r="P42" i="40"/>
  <c r="Q42" i="40"/>
  <c r="R42" i="40"/>
  <c r="E25" i="40"/>
  <c r="E43" i="40" s="1"/>
  <c r="F25" i="40"/>
  <c r="F43" i="40" s="1"/>
  <c r="G25" i="40"/>
  <c r="G43" i="40" s="1"/>
  <c r="H25" i="40"/>
  <c r="H43" i="40" s="1"/>
  <c r="I25" i="40"/>
  <c r="I43" i="40" s="1"/>
  <c r="J25" i="40"/>
  <c r="J43" i="40" s="1"/>
  <c r="K25" i="40"/>
  <c r="K43" i="40" s="1"/>
  <c r="L25" i="40"/>
  <c r="L43" i="40" s="1"/>
  <c r="M25" i="40"/>
  <c r="M43" i="40" s="1"/>
  <c r="N25" i="40"/>
  <c r="N43" i="40" s="1"/>
  <c r="O25" i="40"/>
  <c r="O43" i="40" s="1"/>
  <c r="P25" i="40"/>
  <c r="P43" i="40" s="1"/>
  <c r="Q25" i="40"/>
  <c r="Q43" i="40" s="1"/>
  <c r="R25" i="40"/>
  <c r="R43" i="40" s="1"/>
  <c r="D25" i="40"/>
  <c r="D43" i="40" s="1"/>
  <c r="D26" i="61"/>
  <c r="D42" i="61" s="1"/>
  <c r="E26" i="61"/>
  <c r="E42" i="61" s="1"/>
  <c r="F26" i="61"/>
  <c r="F42" i="61" s="1"/>
  <c r="G26" i="61"/>
  <c r="G42" i="61" s="1"/>
  <c r="H26" i="61"/>
  <c r="H42" i="61" s="1"/>
  <c r="I26" i="61"/>
  <c r="I42" i="61" s="1"/>
  <c r="J26" i="61"/>
  <c r="J42" i="61" s="1"/>
  <c r="K26" i="61"/>
  <c r="K42" i="61" s="1"/>
  <c r="L26" i="61"/>
  <c r="L42" i="61" s="1"/>
  <c r="M26" i="61"/>
  <c r="M42" i="61" s="1"/>
  <c r="N26" i="61"/>
  <c r="N42" i="61" s="1"/>
  <c r="O26" i="61"/>
  <c r="O42" i="61" s="1"/>
  <c r="P26" i="61"/>
  <c r="P42" i="61" s="1"/>
  <c r="Q26" i="61"/>
  <c r="Q42" i="61" s="1"/>
  <c r="R26" i="61"/>
  <c r="R42" i="61" s="1"/>
  <c r="U26" i="61"/>
  <c r="U42" i="61" s="1"/>
  <c r="V26" i="61"/>
  <c r="V42" i="61" s="1"/>
  <c r="W26" i="61"/>
  <c r="W42" i="61" s="1"/>
  <c r="S26" i="61"/>
  <c r="T26" i="61"/>
  <c r="E41" i="61"/>
  <c r="E43" i="61" s="1"/>
  <c r="F41" i="61"/>
  <c r="F43" i="61" s="1"/>
  <c r="G41" i="61"/>
  <c r="G43" i="61" s="1"/>
  <c r="H41" i="61"/>
  <c r="H43" i="61" s="1"/>
  <c r="I41" i="61"/>
  <c r="I43" i="61" s="1"/>
  <c r="J41" i="61"/>
  <c r="J43" i="61" s="1"/>
  <c r="K41" i="61"/>
  <c r="K43" i="61" s="1"/>
  <c r="L41" i="61"/>
  <c r="L43" i="61" s="1"/>
  <c r="M41" i="61"/>
  <c r="M43" i="61" s="1"/>
  <c r="N41" i="61"/>
  <c r="N43" i="61" s="1"/>
  <c r="O41" i="61"/>
  <c r="O43" i="61" s="1"/>
  <c r="P41" i="61"/>
  <c r="P43" i="61" s="1"/>
  <c r="Q41" i="61"/>
  <c r="Q43" i="61" s="1"/>
  <c r="R41" i="61"/>
  <c r="R43" i="61" s="1"/>
  <c r="U41" i="61"/>
  <c r="U43" i="61" s="1"/>
  <c r="V41" i="61"/>
  <c r="V43" i="61" s="1"/>
  <c r="W41" i="61"/>
  <c r="W43" i="61" s="1"/>
  <c r="D41" i="61"/>
  <c r="D43" i="61" s="1"/>
  <c r="X43" i="61" l="1"/>
  <c r="Z42" i="61"/>
  <c r="Z43" i="61"/>
  <c r="Y42" i="61"/>
  <c r="X42" i="61"/>
  <c r="F44" i="61"/>
  <c r="E4" i="32" s="1"/>
  <c r="M44" i="61"/>
  <c r="L4" i="32" s="1"/>
  <c r="I44" i="61"/>
  <c r="H4" i="32" s="1"/>
  <c r="O44" i="61"/>
  <c r="N4" i="32" s="1"/>
  <c r="G44" i="61"/>
  <c r="F4" i="32" s="1"/>
  <c r="L44" i="61"/>
  <c r="K4" i="32" s="1"/>
  <c r="D44" i="61"/>
  <c r="C4" i="32" s="1"/>
  <c r="P44" i="61"/>
  <c r="O4" i="32" s="1"/>
  <c r="H44" i="61"/>
  <c r="G4" i="32" s="1"/>
  <c r="N44" i="61"/>
  <c r="M4" i="32" s="1"/>
  <c r="W44" i="61"/>
  <c r="V4" i="32" s="1"/>
  <c r="U44" i="61"/>
  <c r="T4" i="32" s="1"/>
  <c r="E44" i="61"/>
  <c r="D4" i="32" s="1"/>
  <c r="V44" i="61"/>
  <c r="U4" i="32" s="1"/>
  <c r="Q44" i="61"/>
  <c r="P4" i="32" s="1"/>
  <c r="K44" i="61"/>
  <c r="J4" i="32" s="1"/>
  <c r="Z43" i="40"/>
  <c r="X43" i="40"/>
  <c r="Y43" i="40"/>
  <c r="D45" i="40"/>
  <c r="R44" i="61"/>
  <c r="Q4" i="32" s="1"/>
  <c r="J44" i="61"/>
  <c r="I4" i="32" s="1"/>
  <c r="W4" i="32" l="1"/>
  <c r="X4" i="32"/>
  <c r="Y43" i="61"/>
  <c r="X44" i="61"/>
  <c r="R4" i="32" s="1"/>
  <c r="Y44" i="61"/>
  <c r="Z44" i="61"/>
  <c r="B53" i="35"/>
  <c r="C53" i="35"/>
  <c r="D53" i="35"/>
  <c r="E53" i="35"/>
  <c r="F53" i="35"/>
  <c r="G53" i="35"/>
  <c r="H53" i="35"/>
  <c r="I53" i="35"/>
  <c r="J53" i="35"/>
  <c r="K53" i="35"/>
  <c r="L53" i="35"/>
  <c r="M53" i="35"/>
  <c r="N53" i="35"/>
  <c r="O53" i="35"/>
  <c r="P53" i="35"/>
  <c r="Q53" i="35"/>
  <c r="R53" i="35"/>
  <c r="S53" i="35"/>
  <c r="B54" i="35"/>
  <c r="C54" i="35"/>
  <c r="D54" i="35"/>
  <c r="E54" i="35"/>
  <c r="F54" i="35"/>
  <c r="G54" i="35"/>
  <c r="H54" i="35"/>
  <c r="I54" i="35"/>
  <c r="J54" i="35"/>
  <c r="K54" i="35"/>
  <c r="L54" i="35"/>
  <c r="M54" i="35"/>
  <c r="N54" i="35"/>
  <c r="O54" i="35"/>
  <c r="P54" i="35"/>
  <c r="Q54" i="35"/>
  <c r="R54" i="35"/>
  <c r="S54" i="35"/>
  <c r="B55" i="35"/>
  <c r="C55" i="35"/>
  <c r="D55" i="35"/>
  <c r="E55" i="35"/>
  <c r="F55" i="35"/>
  <c r="G55" i="35"/>
  <c r="H55" i="35"/>
  <c r="I55" i="35"/>
  <c r="J55" i="35"/>
  <c r="K55" i="35"/>
  <c r="L55" i="35"/>
  <c r="M55" i="35"/>
  <c r="N55" i="35"/>
  <c r="O55" i="35"/>
  <c r="P55" i="35"/>
  <c r="Q55" i="35"/>
  <c r="R55" i="35"/>
  <c r="S55" i="35"/>
  <c r="B56" i="35"/>
  <c r="C56" i="35"/>
  <c r="D56" i="35"/>
  <c r="E56" i="35"/>
  <c r="F56" i="35"/>
  <c r="G56" i="35"/>
  <c r="H56" i="35"/>
  <c r="I56" i="35"/>
  <c r="J56" i="35"/>
  <c r="K56" i="35"/>
  <c r="L56" i="35"/>
  <c r="M56" i="35"/>
  <c r="N56" i="35"/>
  <c r="O56" i="35"/>
  <c r="P56" i="35"/>
  <c r="Q56" i="35"/>
  <c r="R56" i="35"/>
  <c r="S56" i="35"/>
  <c r="B57" i="35"/>
  <c r="C57" i="35"/>
  <c r="D57" i="35"/>
  <c r="E57" i="35"/>
  <c r="F57" i="35"/>
  <c r="G57" i="35"/>
  <c r="H57" i="35"/>
  <c r="I57" i="35"/>
  <c r="J57" i="35"/>
  <c r="K57" i="35"/>
  <c r="L57" i="35"/>
  <c r="M57" i="35"/>
  <c r="N57" i="35"/>
  <c r="O57" i="35"/>
  <c r="P57" i="35"/>
  <c r="Q57" i="35"/>
  <c r="R57" i="35"/>
  <c r="S57" i="35"/>
  <c r="B58" i="35"/>
  <c r="C58" i="35"/>
  <c r="D58" i="35"/>
  <c r="E58" i="35"/>
  <c r="F58" i="35"/>
  <c r="G58" i="35"/>
  <c r="H58" i="35"/>
  <c r="I58" i="35"/>
  <c r="J58" i="35"/>
  <c r="K58" i="35"/>
  <c r="L58" i="35"/>
  <c r="M58" i="35"/>
  <c r="N58" i="35"/>
  <c r="O58" i="35"/>
  <c r="P58" i="35"/>
  <c r="Q58" i="35"/>
  <c r="R58" i="35"/>
  <c r="S58" i="35"/>
  <c r="B59" i="35"/>
  <c r="C59" i="35"/>
  <c r="D59" i="35"/>
  <c r="E59" i="35"/>
  <c r="F59" i="35"/>
  <c r="G59" i="35"/>
  <c r="H59" i="35"/>
  <c r="I59" i="35"/>
  <c r="J59" i="35"/>
  <c r="K59" i="35"/>
  <c r="L59" i="35"/>
  <c r="M59" i="35"/>
  <c r="N59" i="35"/>
  <c r="O59" i="35"/>
  <c r="P59" i="35"/>
  <c r="Q59" i="35"/>
  <c r="R59" i="35"/>
  <c r="S59" i="35"/>
  <c r="B60" i="35"/>
  <c r="C60" i="35"/>
  <c r="D60" i="35"/>
  <c r="E60" i="35"/>
  <c r="F60" i="35"/>
  <c r="G60" i="35"/>
  <c r="H60" i="35"/>
  <c r="I60" i="35"/>
  <c r="J60" i="35"/>
  <c r="K60" i="35"/>
  <c r="L60" i="35"/>
  <c r="M60" i="35"/>
  <c r="N60" i="35"/>
  <c r="O60" i="35"/>
  <c r="P60" i="35"/>
  <c r="Q60" i="35"/>
  <c r="R60" i="35"/>
  <c r="S60" i="35"/>
  <c r="B61" i="35"/>
  <c r="C61" i="35"/>
  <c r="D61" i="35"/>
  <c r="E61" i="35"/>
  <c r="F61" i="35"/>
  <c r="G61" i="35"/>
  <c r="H61" i="35"/>
  <c r="I61" i="35"/>
  <c r="J61" i="35"/>
  <c r="K61" i="35"/>
  <c r="L61" i="35"/>
  <c r="M61" i="35"/>
  <c r="N61" i="35"/>
  <c r="O61" i="35"/>
  <c r="P61" i="35"/>
  <c r="Q61" i="35"/>
  <c r="R61" i="35"/>
  <c r="S61" i="35"/>
  <c r="C52" i="35"/>
  <c r="D52" i="35"/>
  <c r="E52" i="35"/>
  <c r="F52" i="35"/>
  <c r="G52" i="35"/>
  <c r="H52" i="35"/>
  <c r="I52" i="35"/>
  <c r="J52" i="35"/>
  <c r="K52" i="35"/>
  <c r="L52" i="35"/>
  <c r="M52" i="35"/>
  <c r="N52" i="35"/>
  <c r="O52" i="35"/>
  <c r="P52" i="35"/>
  <c r="Q52" i="35"/>
  <c r="R52" i="35"/>
  <c r="S52" i="35"/>
  <c r="B52" i="35"/>
  <c r="B43" i="35"/>
  <c r="C43" i="35"/>
  <c r="D43" i="35"/>
  <c r="E43" i="35"/>
  <c r="F43" i="35"/>
  <c r="G43" i="35"/>
  <c r="H43" i="35"/>
  <c r="I43" i="35"/>
  <c r="J43" i="35"/>
  <c r="K43" i="35"/>
  <c r="L43" i="35"/>
  <c r="M43" i="35"/>
  <c r="N43" i="35"/>
  <c r="O43" i="35"/>
  <c r="P43" i="35"/>
  <c r="Q43" i="35"/>
  <c r="R43" i="35"/>
  <c r="S43" i="35"/>
  <c r="B44" i="35"/>
  <c r="C44" i="35"/>
  <c r="D44" i="35"/>
  <c r="E44" i="35"/>
  <c r="F44" i="35"/>
  <c r="G44" i="35"/>
  <c r="H44" i="35"/>
  <c r="I44" i="35"/>
  <c r="J44" i="35"/>
  <c r="K44" i="35"/>
  <c r="L44" i="35"/>
  <c r="M44" i="35"/>
  <c r="N44" i="35"/>
  <c r="O44" i="35"/>
  <c r="P44" i="35"/>
  <c r="Q44" i="35"/>
  <c r="R44" i="35"/>
  <c r="S44" i="35"/>
  <c r="B45" i="35"/>
  <c r="C45" i="35"/>
  <c r="D45" i="35"/>
  <c r="E45" i="35"/>
  <c r="F45" i="35"/>
  <c r="G45" i="35"/>
  <c r="H45" i="35"/>
  <c r="I45" i="35"/>
  <c r="J45" i="35"/>
  <c r="K45" i="35"/>
  <c r="L45" i="35"/>
  <c r="M45" i="35"/>
  <c r="N45" i="35"/>
  <c r="O45" i="35"/>
  <c r="P45" i="35"/>
  <c r="Q45" i="35"/>
  <c r="R45" i="35"/>
  <c r="S45" i="35"/>
  <c r="B46" i="35"/>
  <c r="C46" i="35"/>
  <c r="D46" i="35"/>
  <c r="E46" i="35"/>
  <c r="F46" i="35"/>
  <c r="G46" i="35"/>
  <c r="H46" i="35"/>
  <c r="I46" i="35"/>
  <c r="J46" i="35"/>
  <c r="K46" i="35"/>
  <c r="L46" i="35"/>
  <c r="M46" i="35"/>
  <c r="N46" i="35"/>
  <c r="O46" i="35"/>
  <c r="P46" i="35"/>
  <c r="Q46" i="35"/>
  <c r="R46" i="35"/>
  <c r="S46" i="35"/>
  <c r="B47" i="35"/>
  <c r="C47" i="35"/>
  <c r="D47" i="35"/>
  <c r="E47" i="35"/>
  <c r="F47" i="35"/>
  <c r="G47" i="35"/>
  <c r="H47" i="35"/>
  <c r="I47" i="35"/>
  <c r="J47" i="35"/>
  <c r="K47" i="35"/>
  <c r="L47" i="35"/>
  <c r="M47" i="35"/>
  <c r="N47" i="35"/>
  <c r="O47" i="35"/>
  <c r="P47" i="35"/>
  <c r="Q47" i="35"/>
  <c r="R47" i="35"/>
  <c r="S47" i="35"/>
  <c r="B48" i="35"/>
  <c r="C48" i="35"/>
  <c r="D48" i="35"/>
  <c r="E48" i="35"/>
  <c r="F48" i="35"/>
  <c r="G48" i="35"/>
  <c r="H48" i="35"/>
  <c r="I48" i="35"/>
  <c r="J48" i="35"/>
  <c r="K48" i="35"/>
  <c r="L48" i="35"/>
  <c r="M48" i="35"/>
  <c r="N48" i="35"/>
  <c r="O48" i="35"/>
  <c r="P48" i="35"/>
  <c r="Q48" i="35"/>
  <c r="R48" i="35"/>
  <c r="S48" i="35"/>
  <c r="B49" i="35"/>
  <c r="C49" i="35"/>
  <c r="D49" i="35"/>
  <c r="E49" i="35"/>
  <c r="F49" i="35"/>
  <c r="G49" i="35"/>
  <c r="H49" i="35"/>
  <c r="I49" i="35"/>
  <c r="J49" i="35"/>
  <c r="K49" i="35"/>
  <c r="L49" i="35"/>
  <c r="M49" i="35"/>
  <c r="N49" i="35"/>
  <c r="O49" i="35"/>
  <c r="P49" i="35"/>
  <c r="Q49" i="35"/>
  <c r="R49" i="35"/>
  <c r="S49" i="35"/>
  <c r="B50" i="35"/>
  <c r="C50" i="35"/>
  <c r="D50" i="35"/>
  <c r="E50" i="35"/>
  <c r="F50" i="35"/>
  <c r="G50" i="35"/>
  <c r="H50" i="35"/>
  <c r="I50" i="35"/>
  <c r="J50" i="35"/>
  <c r="K50" i="35"/>
  <c r="L50" i="35"/>
  <c r="M50" i="35"/>
  <c r="N50" i="35"/>
  <c r="O50" i="35"/>
  <c r="P50" i="35"/>
  <c r="Q50" i="35"/>
  <c r="R50" i="35"/>
  <c r="S50" i="35"/>
  <c r="B51" i="35"/>
  <c r="C51" i="35"/>
  <c r="D51" i="35"/>
  <c r="E51" i="35"/>
  <c r="F51" i="35"/>
  <c r="G51" i="35"/>
  <c r="H51" i="35"/>
  <c r="I51" i="35"/>
  <c r="J51" i="35"/>
  <c r="K51" i="35"/>
  <c r="L51" i="35"/>
  <c r="M51" i="35"/>
  <c r="N51" i="35"/>
  <c r="O51" i="35"/>
  <c r="P51" i="35"/>
  <c r="Q51" i="35"/>
  <c r="R51" i="35"/>
  <c r="S51" i="35"/>
  <c r="C42" i="35"/>
  <c r="D42" i="35"/>
  <c r="E42" i="35"/>
  <c r="F42" i="35"/>
  <c r="G42" i="35"/>
  <c r="H42" i="35"/>
  <c r="I42" i="35"/>
  <c r="J42" i="35"/>
  <c r="K42" i="35"/>
  <c r="L42" i="35"/>
  <c r="M42" i="35"/>
  <c r="N42" i="35"/>
  <c r="O42" i="35"/>
  <c r="P42" i="35"/>
  <c r="Q42" i="35"/>
  <c r="R42" i="35"/>
  <c r="S42" i="35"/>
  <c r="B42" i="35"/>
  <c r="B33" i="35"/>
  <c r="C33" i="35"/>
  <c r="D33" i="35"/>
  <c r="E33" i="35"/>
  <c r="F33" i="35"/>
  <c r="G33" i="35"/>
  <c r="H33" i="35"/>
  <c r="I33" i="35"/>
  <c r="J33" i="35"/>
  <c r="K33" i="35"/>
  <c r="L33" i="35"/>
  <c r="M33" i="35"/>
  <c r="N33" i="35"/>
  <c r="O33" i="35"/>
  <c r="P33" i="35"/>
  <c r="Q33" i="35"/>
  <c r="R33" i="35"/>
  <c r="S33" i="35"/>
  <c r="B34" i="35"/>
  <c r="C34" i="35"/>
  <c r="D34" i="35"/>
  <c r="E34" i="35"/>
  <c r="F34" i="35"/>
  <c r="G34" i="35"/>
  <c r="H34" i="35"/>
  <c r="I34" i="35"/>
  <c r="J34" i="35"/>
  <c r="K34" i="35"/>
  <c r="L34" i="35"/>
  <c r="M34" i="35"/>
  <c r="N34" i="35"/>
  <c r="O34" i="35"/>
  <c r="P34" i="35"/>
  <c r="Q34" i="35"/>
  <c r="R34" i="35"/>
  <c r="S34" i="35"/>
  <c r="B35" i="35"/>
  <c r="C35" i="35"/>
  <c r="D35" i="35"/>
  <c r="E35" i="35"/>
  <c r="F35" i="35"/>
  <c r="G35" i="35"/>
  <c r="H35" i="35"/>
  <c r="I35" i="35"/>
  <c r="J35" i="35"/>
  <c r="K35" i="35"/>
  <c r="L35" i="35"/>
  <c r="M35" i="35"/>
  <c r="N35" i="35"/>
  <c r="O35" i="35"/>
  <c r="P35" i="35"/>
  <c r="Q35" i="35"/>
  <c r="R35" i="35"/>
  <c r="S35" i="35"/>
  <c r="B36" i="35"/>
  <c r="C36" i="35"/>
  <c r="D36" i="35"/>
  <c r="E36" i="35"/>
  <c r="F36" i="35"/>
  <c r="G36" i="35"/>
  <c r="H36" i="35"/>
  <c r="I36" i="35"/>
  <c r="J36" i="35"/>
  <c r="K36" i="35"/>
  <c r="L36" i="35"/>
  <c r="M36" i="35"/>
  <c r="N36" i="35"/>
  <c r="O36" i="35"/>
  <c r="P36" i="35"/>
  <c r="Q36" i="35"/>
  <c r="R36" i="35"/>
  <c r="S36" i="35"/>
  <c r="B37" i="35"/>
  <c r="C37" i="35"/>
  <c r="D37" i="35"/>
  <c r="E37" i="35"/>
  <c r="F37" i="35"/>
  <c r="G37" i="35"/>
  <c r="H37" i="35"/>
  <c r="I37" i="35"/>
  <c r="J37" i="35"/>
  <c r="K37" i="35"/>
  <c r="L37" i="35"/>
  <c r="M37" i="35"/>
  <c r="N37" i="35"/>
  <c r="O37" i="35"/>
  <c r="P37" i="35"/>
  <c r="Q37" i="35"/>
  <c r="R37" i="35"/>
  <c r="S37" i="35"/>
  <c r="B38" i="35"/>
  <c r="C38" i="35"/>
  <c r="D38" i="35"/>
  <c r="E38" i="35"/>
  <c r="F38" i="35"/>
  <c r="G38" i="35"/>
  <c r="H38" i="35"/>
  <c r="I38" i="35"/>
  <c r="J38" i="35"/>
  <c r="K38" i="35"/>
  <c r="L38" i="35"/>
  <c r="M38" i="35"/>
  <c r="N38" i="35"/>
  <c r="O38" i="35"/>
  <c r="P38" i="35"/>
  <c r="Q38" i="35"/>
  <c r="R38" i="35"/>
  <c r="S38" i="35"/>
  <c r="B39" i="35"/>
  <c r="C39" i="35"/>
  <c r="D39" i="35"/>
  <c r="E39" i="35"/>
  <c r="F39" i="35"/>
  <c r="G39" i="35"/>
  <c r="H39" i="35"/>
  <c r="I39" i="35"/>
  <c r="J39" i="35"/>
  <c r="K39" i="35"/>
  <c r="L39" i="35"/>
  <c r="M39" i="35"/>
  <c r="N39" i="35"/>
  <c r="O39" i="35"/>
  <c r="P39" i="35"/>
  <c r="Q39" i="35"/>
  <c r="R39" i="35"/>
  <c r="S39" i="35"/>
  <c r="B40" i="35"/>
  <c r="C40" i="35"/>
  <c r="D40" i="35"/>
  <c r="E40" i="35"/>
  <c r="F40" i="35"/>
  <c r="G40" i="35"/>
  <c r="H40" i="35"/>
  <c r="I40" i="35"/>
  <c r="J40" i="35"/>
  <c r="K40" i="35"/>
  <c r="L40" i="35"/>
  <c r="M40" i="35"/>
  <c r="N40" i="35"/>
  <c r="O40" i="35"/>
  <c r="P40" i="35"/>
  <c r="Q40" i="35"/>
  <c r="R40" i="35"/>
  <c r="S40" i="35"/>
  <c r="B41" i="35"/>
  <c r="C41" i="35"/>
  <c r="D41" i="35"/>
  <c r="E41" i="35"/>
  <c r="F41" i="35"/>
  <c r="G41" i="35"/>
  <c r="H41" i="35"/>
  <c r="I41" i="35"/>
  <c r="J41" i="35"/>
  <c r="K41" i="35"/>
  <c r="L41" i="35"/>
  <c r="M41" i="35"/>
  <c r="N41" i="35"/>
  <c r="O41" i="35"/>
  <c r="P41" i="35"/>
  <c r="Q41" i="35"/>
  <c r="R41" i="35"/>
  <c r="S41" i="35"/>
  <c r="C32" i="35"/>
  <c r="D32" i="35"/>
  <c r="E32" i="35"/>
  <c r="F32" i="35"/>
  <c r="G32" i="35"/>
  <c r="H32" i="35"/>
  <c r="I32" i="35"/>
  <c r="J32" i="35"/>
  <c r="K32" i="35"/>
  <c r="L32" i="35"/>
  <c r="M32" i="35"/>
  <c r="N32" i="35"/>
  <c r="O32" i="35"/>
  <c r="P32" i="35"/>
  <c r="Q32" i="35"/>
  <c r="R32" i="35"/>
  <c r="S32" i="35"/>
  <c r="B32" i="35"/>
  <c r="B23" i="35"/>
  <c r="C23" i="35"/>
  <c r="D23" i="35"/>
  <c r="E23" i="35"/>
  <c r="F23" i="35"/>
  <c r="G23" i="35"/>
  <c r="H23" i="35"/>
  <c r="I23" i="35"/>
  <c r="J23" i="35"/>
  <c r="K23" i="35"/>
  <c r="L23" i="35"/>
  <c r="M23" i="35"/>
  <c r="N23" i="35"/>
  <c r="O23" i="35"/>
  <c r="P23" i="35"/>
  <c r="Q23" i="35"/>
  <c r="R23" i="35"/>
  <c r="S23" i="35"/>
  <c r="B24" i="35"/>
  <c r="C24" i="35"/>
  <c r="D24" i="35"/>
  <c r="E24" i="35"/>
  <c r="F24" i="35"/>
  <c r="G24" i="35"/>
  <c r="H24" i="35"/>
  <c r="I24" i="35"/>
  <c r="J24" i="35"/>
  <c r="K24" i="35"/>
  <c r="L24" i="35"/>
  <c r="M24" i="35"/>
  <c r="N24" i="35"/>
  <c r="O24" i="35"/>
  <c r="P24" i="35"/>
  <c r="Q24" i="35"/>
  <c r="R24" i="35"/>
  <c r="S24" i="35"/>
  <c r="B25" i="35"/>
  <c r="C25" i="35"/>
  <c r="D25" i="35"/>
  <c r="E25" i="35"/>
  <c r="F25" i="35"/>
  <c r="G25" i="35"/>
  <c r="H25" i="35"/>
  <c r="I25" i="35"/>
  <c r="J25" i="35"/>
  <c r="K25" i="35"/>
  <c r="L25" i="35"/>
  <c r="M25" i="35"/>
  <c r="N25" i="35"/>
  <c r="O25" i="35"/>
  <c r="P25" i="35"/>
  <c r="Q25" i="35"/>
  <c r="R25" i="35"/>
  <c r="S25" i="35"/>
  <c r="B26" i="35"/>
  <c r="C26" i="35"/>
  <c r="D26" i="35"/>
  <c r="E26" i="35"/>
  <c r="F26" i="35"/>
  <c r="G26" i="35"/>
  <c r="H26" i="35"/>
  <c r="I26" i="35"/>
  <c r="J26" i="35"/>
  <c r="K26" i="35"/>
  <c r="L26" i="35"/>
  <c r="M26" i="35"/>
  <c r="N26" i="35"/>
  <c r="O26" i="35"/>
  <c r="P26" i="35"/>
  <c r="Q26" i="35"/>
  <c r="R26" i="35"/>
  <c r="S26" i="35"/>
  <c r="B27" i="35"/>
  <c r="C27" i="35"/>
  <c r="D27" i="35"/>
  <c r="E27" i="35"/>
  <c r="F27" i="35"/>
  <c r="G27" i="35"/>
  <c r="H27" i="35"/>
  <c r="I27" i="35"/>
  <c r="J27" i="35"/>
  <c r="K27" i="35"/>
  <c r="L27" i="35"/>
  <c r="M27" i="35"/>
  <c r="N27" i="35"/>
  <c r="O27" i="35"/>
  <c r="P27" i="35"/>
  <c r="Q27" i="35"/>
  <c r="R27" i="35"/>
  <c r="S27" i="35"/>
  <c r="B28" i="35"/>
  <c r="C28" i="35"/>
  <c r="D28" i="35"/>
  <c r="E28" i="35"/>
  <c r="F28" i="35"/>
  <c r="G28" i="35"/>
  <c r="H28" i="35"/>
  <c r="I28" i="35"/>
  <c r="J28" i="35"/>
  <c r="K28" i="35"/>
  <c r="L28" i="35"/>
  <c r="M28" i="35"/>
  <c r="N28" i="35"/>
  <c r="O28" i="35"/>
  <c r="P28" i="35"/>
  <c r="Q28" i="35"/>
  <c r="R28" i="35"/>
  <c r="S28" i="35"/>
  <c r="B29" i="35"/>
  <c r="C29" i="35"/>
  <c r="D29" i="35"/>
  <c r="E29" i="35"/>
  <c r="F29" i="35"/>
  <c r="G29" i="35"/>
  <c r="H29" i="35"/>
  <c r="I29" i="35"/>
  <c r="J29" i="35"/>
  <c r="K29" i="35"/>
  <c r="L29" i="35"/>
  <c r="M29" i="35"/>
  <c r="N29" i="35"/>
  <c r="O29" i="35"/>
  <c r="P29" i="35"/>
  <c r="Q29" i="35"/>
  <c r="R29" i="35"/>
  <c r="S29" i="35"/>
  <c r="B30" i="35"/>
  <c r="C30" i="35"/>
  <c r="D30" i="35"/>
  <c r="E30" i="35"/>
  <c r="F30" i="35"/>
  <c r="G30" i="35"/>
  <c r="H30" i="35"/>
  <c r="I30" i="35"/>
  <c r="J30" i="35"/>
  <c r="K30" i="35"/>
  <c r="L30" i="35"/>
  <c r="M30" i="35"/>
  <c r="N30" i="35"/>
  <c r="O30" i="35"/>
  <c r="P30" i="35"/>
  <c r="Q30" i="35"/>
  <c r="R30" i="35"/>
  <c r="S30" i="35"/>
  <c r="B31" i="35"/>
  <c r="C31" i="35"/>
  <c r="D31" i="35"/>
  <c r="E31" i="35"/>
  <c r="F31" i="35"/>
  <c r="G31" i="35"/>
  <c r="H31" i="35"/>
  <c r="I31" i="35"/>
  <c r="J31" i="35"/>
  <c r="K31" i="35"/>
  <c r="L31" i="35"/>
  <c r="M31" i="35"/>
  <c r="N31" i="35"/>
  <c r="O31" i="35"/>
  <c r="P31" i="35"/>
  <c r="Q31" i="35"/>
  <c r="R31" i="35"/>
  <c r="S31" i="35"/>
  <c r="C22" i="35"/>
  <c r="D22" i="35"/>
  <c r="E22" i="35"/>
  <c r="F22" i="35"/>
  <c r="G22" i="35"/>
  <c r="H22" i="35"/>
  <c r="I22" i="35"/>
  <c r="J22" i="35"/>
  <c r="K22" i="35"/>
  <c r="L22" i="35"/>
  <c r="M22" i="35"/>
  <c r="N22" i="35"/>
  <c r="O22" i="35"/>
  <c r="P22" i="35"/>
  <c r="Q22" i="35"/>
  <c r="R22" i="35"/>
  <c r="S22" i="35"/>
  <c r="B22" i="35"/>
  <c r="B13" i="35"/>
  <c r="C13" i="35"/>
  <c r="D13" i="35"/>
  <c r="E13" i="35"/>
  <c r="F13" i="35"/>
  <c r="G13" i="35"/>
  <c r="H13" i="35"/>
  <c r="I13" i="35"/>
  <c r="J13" i="35"/>
  <c r="K13" i="35"/>
  <c r="L13" i="35"/>
  <c r="M13" i="35"/>
  <c r="N13" i="35"/>
  <c r="O13" i="35"/>
  <c r="P13" i="35"/>
  <c r="Q13" i="35"/>
  <c r="R13" i="35"/>
  <c r="S13" i="35"/>
  <c r="B14" i="35"/>
  <c r="C14" i="35"/>
  <c r="D14" i="35"/>
  <c r="E14" i="35"/>
  <c r="F14" i="35"/>
  <c r="G14" i="35"/>
  <c r="H14" i="35"/>
  <c r="I14" i="35"/>
  <c r="J14" i="35"/>
  <c r="K14" i="35"/>
  <c r="L14" i="35"/>
  <c r="M14" i="35"/>
  <c r="N14" i="35"/>
  <c r="O14" i="35"/>
  <c r="P14" i="35"/>
  <c r="Q14" i="35"/>
  <c r="R14" i="35"/>
  <c r="S14" i="35"/>
  <c r="B15" i="35"/>
  <c r="C15" i="35"/>
  <c r="D15" i="35"/>
  <c r="E15" i="35"/>
  <c r="F15" i="35"/>
  <c r="G15" i="35"/>
  <c r="H15" i="35"/>
  <c r="I15" i="35"/>
  <c r="J15" i="35"/>
  <c r="K15" i="35"/>
  <c r="L15" i="35"/>
  <c r="M15" i="35"/>
  <c r="N15" i="35"/>
  <c r="O15" i="35"/>
  <c r="P15" i="35"/>
  <c r="Q15" i="35"/>
  <c r="R15" i="35"/>
  <c r="S15" i="35"/>
  <c r="B16" i="35"/>
  <c r="C16" i="35"/>
  <c r="D16" i="35"/>
  <c r="E16" i="35"/>
  <c r="F16" i="35"/>
  <c r="G16" i="35"/>
  <c r="H16" i="35"/>
  <c r="I16" i="35"/>
  <c r="J16" i="35"/>
  <c r="K16" i="35"/>
  <c r="L16" i="35"/>
  <c r="M16" i="35"/>
  <c r="N16" i="35"/>
  <c r="O16" i="35"/>
  <c r="P16" i="35"/>
  <c r="Q16" i="35"/>
  <c r="R16" i="35"/>
  <c r="S16" i="35"/>
  <c r="B17" i="35"/>
  <c r="C17" i="35"/>
  <c r="D17" i="35"/>
  <c r="E17" i="35"/>
  <c r="F17" i="35"/>
  <c r="G17" i="35"/>
  <c r="H17" i="35"/>
  <c r="I17" i="35"/>
  <c r="J17" i="35"/>
  <c r="K17" i="35"/>
  <c r="L17" i="35"/>
  <c r="M17" i="35"/>
  <c r="N17" i="35"/>
  <c r="O17" i="35"/>
  <c r="P17" i="35"/>
  <c r="Q17" i="35"/>
  <c r="R17" i="35"/>
  <c r="S17" i="35"/>
  <c r="B18" i="35"/>
  <c r="C18" i="35"/>
  <c r="D18" i="35"/>
  <c r="E18" i="35"/>
  <c r="F18" i="35"/>
  <c r="G18" i="35"/>
  <c r="H18" i="35"/>
  <c r="I18" i="35"/>
  <c r="J18" i="35"/>
  <c r="K18" i="35"/>
  <c r="L18" i="35"/>
  <c r="M18" i="35"/>
  <c r="N18" i="35"/>
  <c r="O18" i="35"/>
  <c r="P18" i="35"/>
  <c r="Q18" i="35"/>
  <c r="R18" i="35"/>
  <c r="S18" i="35"/>
  <c r="B19" i="35"/>
  <c r="C19" i="35"/>
  <c r="D19" i="35"/>
  <c r="E19" i="35"/>
  <c r="F19" i="35"/>
  <c r="G19" i="35"/>
  <c r="H19" i="35"/>
  <c r="I19" i="35"/>
  <c r="J19" i="35"/>
  <c r="K19" i="35"/>
  <c r="L19" i="35"/>
  <c r="M19" i="35"/>
  <c r="N19" i="35"/>
  <c r="O19" i="35"/>
  <c r="P19" i="35"/>
  <c r="Q19" i="35"/>
  <c r="R19" i="35"/>
  <c r="S19" i="35"/>
  <c r="B20" i="35"/>
  <c r="C20" i="35"/>
  <c r="D20" i="35"/>
  <c r="E20" i="35"/>
  <c r="F20" i="35"/>
  <c r="G20" i="35"/>
  <c r="H20" i="35"/>
  <c r="I20" i="35"/>
  <c r="J20" i="35"/>
  <c r="K20" i="35"/>
  <c r="L20" i="35"/>
  <c r="M20" i="35"/>
  <c r="N20" i="35"/>
  <c r="O20" i="35"/>
  <c r="P20" i="35"/>
  <c r="Q20" i="35"/>
  <c r="R20" i="35"/>
  <c r="S20" i="35"/>
  <c r="B21" i="35"/>
  <c r="C21" i="35"/>
  <c r="D21" i="35"/>
  <c r="E21" i="35"/>
  <c r="F21" i="35"/>
  <c r="G21" i="35"/>
  <c r="H21" i="35"/>
  <c r="I21" i="35"/>
  <c r="J21" i="35"/>
  <c r="K21" i="35"/>
  <c r="L21" i="35"/>
  <c r="M21" i="35"/>
  <c r="N21" i="35"/>
  <c r="O21" i="35"/>
  <c r="P21" i="35"/>
  <c r="Q21" i="35"/>
  <c r="R21" i="35"/>
  <c r="S21" i="35"/>
  <c r="C12" i="35"/>
  <c r="D12" i="35"/>
  <c r="E12" i="35"/>
  <c r="F12" i="35"/>
  <c r="G12" i="35"/>
  <c r="H12" i="35"/>
  <c r="I12" i="35"/>
  <c r="J12" i="35"/>
  <c r="K12" i="35"/>
  <c r="L12" i="35"/>
  <c r="M12" i="35"/>
  <c r="N12" i="35"/>
  <c r="O12" i="35"/>
  <c r="P12" i="35"/>
  <c r="Q12" i="35"/>
  <c r="R12" i="35"/>
  <c r="S12" i="35"/>
  <c r="B12" i="35"/>
  <c r="B3" i="35"/>
  <c r="C3" i="35"/>
  <c r="D3" i="35"/>
  <c r="E3" i="35"/>
  <c r="F3" i="35"/>
  <c r="G3" i="35"/>
  <c r="H3" i="35"/>
  <c r="I3" i="35"/>
  <c r="J3" i="35"/>
  <c r="K3" i="35"/>
  <c r="L3" i="35"/>
  <c r="M3" i="35"/>
  <c r="N3" i="35"/>
  <c r="O3" i="35"/>
  <c r="P3" i="35"/>
  <c r="Q3" i="35"/>
  <c r="R3" i="35"/>
  <c r="S3" i="35"/>
  <c r="B4" i="35"/>
  <c r="C4" i="35"/>
  <c r="D4" i="35"/>
  <c r="E4" i="35"/>
  <c r="F4" i="35"/>
  <c r="G4" i="35"/>
  <c r="H4" i="35"/>
  <c r="I4" i="35"/>
  <c r="J4" i="35"/>
  <c r="K4" i="35"/>
  <c r="L4" i="35"/>
  <c r="M4" i="35"/>
  <c r="N4" i="35"/>
  <c r="O4" i="35"/>
  <c r="P4" i="35"/>
  <c r="Q4" i="35"/>
  <c r="R4" i="35"/>
  <c r="S4" i="35"/>
  <c r="B5" i="35"/>
  <c r="C5" i="35"/>
  <c r="D5" i="35"/>
  <c r="E5" i="35"/>
  <c r="F5" i="35"/>
  <c r="G5" i="35"/>
  <c r="H5" i="35"/>
  <c r="I5" i="35"/>
  <c r="J5" i="35"/>
  <c r="K5" i="35"/>
  <c r="L5" i="35"/>
  <c r="M5" i="35"/>
  <c r="N5" i="35"/>
  <c r="O5" i="35"/>
  <c r="P5" i="35"/>
  <c r="Q5" i="35"/>
  <c r="R5" i="35"/>
  <c r="S5" i="35"/>
  <c r="B6" i="35"/>
  <c r="C6" i="35"/>
  <c r="D6" i="35"/>
  <c r="E6" i="35"/>
  <c r="F6" i="35"/>
  <c r="G6" i="35"/>
  <c r="H6" i="35"/>
  <c r="I6" i="35"/>
  <c r="J6" i="35"/>
  <c r="K6" i="35"/>
  <c r="L6" i="35"/>
  <c r="M6" i="35"/>
  <c r="N6" i="35"/>
  <c r="O6" i="35"/>
  <c r="P6" i="35"/>
  <c r="Q6" i="35"/>
  <c r="R6" i="35"/>
  <c r="S6" i="35"/>
  <c r="B7" i="35"/>
  <c r="C7" i="35"/>
  <c r="D7" i="35"/>
  <c r="E7" i="35"/>
  <c r="F7" i="35"/>
  <c r="G7" i="35"/>
  <c r="H7" i="35"/>
  <c r="I7" i="35"/>
  <c r="J7" i="35"/>
  <c r="K7" i="35"/>
  <c r="L7" i="35"/>
  <c r="M7" i="35"/>
  <c r="N7" i="35"/>
  <c r="O7" i="35"/>
  <c r="P7" i="35"/>
  <c r="Q7" i="35"/>
  <c r="R7" i="35"/>
  <c r="S7" i="35"/>
  <c r="B8" i="35"/>
  <c r="C8" i="35"/>
  <c r="D8" i="35"/>
  <c r="E8" i="35"/>
  <c r="F8" i="35"/>
  <c r="G8" i="35"/>
  <c r="H8" i="35"/>
  <c r="I8" i="35"/>
  <c r="J8" i="35"/>
  <c r="K8" i="35"/>
  <c r="L8" i="35"/>
  <c r="M8" i="35"/>
  <c r="N8" i="35"/>
  <c r="O8" i="35"/>
  <c r="P8" i="35"/>
  <c r="Q8" i="35"/>
  <c r="R8" i="35"/>
  <c r="S8" i="35"/>
  <c r="B9" i="35"/>
  <c r="C9" i="35"/>
  <c r="D9" i="35"/>
  <c r="E9" i="35"/>
  <c r="F9" i="35"/>
  <c r="G9" i="35"/>
  <c r="H9" i="35"/>
  <c r="I9" i="35"/>
  <c r="J9" i="35"/>
  <c r="K9" i="35"/>
  <c r="L9" i="35"/>
  <c r="M9" i="35"/>
  <c r="N9" i="35"/>
  <c r="O9" i="35"/>
  <c r="P9" i="35"/>
  <c r="Q9" i="35"/>
  <c r="R9" i="35"/>
  <c r="S9" i="35"/>
  <c r="B10" i="35"/>
  <c r="C10" i="35"/>
  <c r="D10" i="35"/>
  <c r="E10" i="35"/>
  <c r="F10" i="35"/>
  <c r="G10" i="35"/>
  <c r="H10" i="35"/>
  <c r="I10" i="35"/>
  <c r="J10" i="35"/>
  <c r="K10" i="35"/>
  <c r="L10" i="35"/>
  <c r="M10" i="35"/>
  <c r="N10" i="35"/>
  <c r="O10" i="35"/>
  <c r="P10" i="35"/>
  <c r="Q10" i="35"/>
  <c r="R10" i="35"/>
  <c r="S10" i="35"/>
  <c r="B11" i="35"/>
  <c r="C11" i="35"/>
  <c r="D11" i="35"/>
  <c r="E11" i="35"/>
  <c r="F11" i="35"/>
  <c r="G11" i="35"/>
  <c r="H11" i="35"/>
  <c r="I11" i="35"/>
  <c r="J11" i="35"/>
  <c r="K11" i="35"/>
  <c r="L11" i="35"/>
  <c r="M11" i="35"/>
  <c r="N11" i="35"/>
  <c r="O11" i="35"/>
  <c r="P11" i="35"/>
  <c r="Q11" i="35"/>
  <c r="R11" i="35"/>
  <c r="S11" i="35"/>
  <c r="C2" i="35"/>
  <c r="D2" i="35"/>
  <c r="E2" i="35"/>
  <c r="F2" i="35"/>
  <c r="G2" i="35"/>
  <c r="H2" i="35"/>
  <c r="I2" i="35"/>
  <c r="J2" i="35"/>
  <c r="K2" i="35"/>
  <c r="L2" i="35"/>
  <c r="M2" i="35"/>
  <c r="N2" i="35"/>
  <c r="O2" i="35"/>
  <c r="P2" i="35"/>
  <c r="Q2" i="35"/>
  <c r="R2" i="35"/>
  <c r="S2" i="35"/>
  <c r="B2" i="35"/>
  <c r="U19" i="35" l="1"/>
  <c r="T19" i="35"/>
  <c r="T15" i="35"/>
  <c r="U44" i="35"/>
  <c r="U48" i="35"/>
  <c r="T40" i="35"/>
  <c r="T36" i="35"/>
  <c r="T41" i="35"/>
  <c r="T37" i="35"/>
  <c r="T33" i="35"/>
  <c r="U38" i="35"/>
  <c r="T35" i="35"/>
  <c r="U34" i="35"/>
  <c r="T39" i="35"/>
  <c r="U39" i="35"/>
  <c r="U35" i="35"/>
  <c r="T38" i="35"/>
  <c r="U37" i="35"/>
  <c r="T34" i="35"/>
  <c r="U33" i="35"/>
  <c r="U41" i="35"/>
  <c r="T32" i="35"/>
  <c r="T2" i="35"/>
  <c r="T25" i="35"/>
  <c r="T29" i="35"/>
  <c r="T31" i="35"/>
  <c r="T27" i="35"/>
  <c r="U25" i="35"/>
  <c r="T30" i="35"/>
  <c r="T26" i="35"/>
  <c r="T20" i="35"/>
  <c r="T16" i="35"/>
  <c r="U15" i="35"/>
  <c r="T12" i="35"/>
  <c r="U16" i="35"/>
  <c r="U14" i="35"/>
  <c r="U20" i="35"/>
  <c r="U18" i="35"/>
  <c r="T18" i="35"/>
  <c r="T14" i="35"/>
  <c r="T13" i="35"/>
  <c r="T21" i="35"/>
  <c r="T17" i="35"/>
  <c r="U21" i="35"/>
  <c r="U17" i="35"/>
  <c r="U13" i="35"/>
  <c r="T28" i="35"/>
  <c r="T24" i="35"/>
  <c r="T22" i="35"/>
  <c r="T23" i="35"/>
  <c r="U22" i="35"/>
  <c r="U31" i="35"/>
  <c r="U29" i="35"/>
  <c r="U27" i="35"/>
  <c r="U23" i="35"/>
  <c r="T3" i="35"/>
  <c r="T11" i="35"/>
  <c r="U4" i="35"/>
  <c r="U7" i="35"/>
  <c r="T8" i="35"/>
  <c r="U2" i="35"/>
  <c r="T9" i="35"/>
  <c r="T5" i="35"/>
  <c r="U11" i="35"/>
  <c r="T10" i="35"/>
  <c r="T7" i="35"/>
  <c r="T6" i="35"/>
  <c r="U3" i="35"/>
  <c r="U10" i="35"/>
  <c r="U6" i="35"/>
  <c r="U8" i="35"/>
  <c r="U9" i="35"/>
  <c r="U5" i="35"/>
  <c r="T4" i="35"/>
  <c r="U46" i="35"/>
  <c r="U36" i="35"/>
  <c r="T49" i="35"/>
  <c r="T48" i="35"/>
  <c r="T45" i="35"/>
  <c r="T44" i="35"/>
  <c r="U51" i="35"/>
  <c r="U50" i="35"/>
  <c r="U47" i="35"/>
  <c r="U43" i="35"/>
  <c r="U40" i="35"/>
  <c r="T51" i="35"/>
  <c r="T50" i="35"/>
  <c r="T47" i="35"/>
  <c r="T46" i="35"/>
  <c r="T43" i="35"/>
  <c r="U49" i="35"/>
  <c r="U45" i="35"/>
  <c r="U30" i="35"/>
  <c r="U26" i="35"/>
  <c r="U12" i="35"/>
  <c r="U32" i="35"/>
  <c r="U28" i="35"/>
  <c r="U24" i="35"/>
  <c r="X13" i="40" l="1"/>
  <c r="Y13" i="40"/>
  <c r="Z13" i="40"/>
  <c r="X14" i="40"/>
  <c r="Y14" i="40"/>
  <c r="Z14" i="40"/>
  <c r="X15" i="40"/>
  <c r="Y15" i="40"/>
  <c r="Z15" i="40"/>
  <c r="X16" i="40"/>
  <c r="Y16" i="40"/>
  <c r="Z16" i="40"/>
  <c r="X17" i="40"/>
  <c r="Y17" i="40"/>
  <c r="Z17" i="40"/>
  <c r="X18" i="40"/>
  <c r="Y18" i="40"/>
  <c r="Z18" i="40"/>
  <c r="X19" i="40"/>
  <c r="Y19" i="40"/>
  <c r="Z19" i="40"/>
  <c r="X25" i="40"/>
  <c r="Y25" i="40"/>
  <c r="Z25" i="40"/>
  <c r="U52" i="63" l="1"/>
  <c r="V52" i="63"/>
  <c r="U53" i="63"/>
  <c r="V53" i="63"/>
  <c r="U54" i="63"/>
  <c r="V54" i="63"/>
  <c r="Z4" i="40" l="1"/>
  <c r="Y4" i="40"/>
  <c r="B65" i="33" l="1"/>
  <c r="C65" i="33"/>
  <c r="D65" i="33"/>
  <c r="E65" i="33"/>
  <c r="F65" i="33"/>
  <c r="G65" i="33"/>
  <c r="H65" i="33"/>
  <c r="I65" i="33"/>
  <c r="J65" i="33"/>
  <c r="K65" i="33"/>
  <c r="L65" i="33"/>
  <c r="M65" i="33"/>
  <c r="N65" i="33"/>
  <c r="O65" i="33"/>
  <c r="P65" i="33"/>
  <c r="Q65" i="33"/>
  <c r="R65" i="33"/>
  <c r="B68" i="33"/>
  <c r="C68" i="33"/>
  <c r="D68" i="33"/>
  <c r="E68" i="33"/>
  <c r="F68" i="33"/>
  <c r="G68" i="33"/>
  <c r="H68" i="33"/>
  <c r="I68" i="33"/>
  <c r="J68" i="33"/>
  <c r="K68" i="33"/>
  <c r="L68" i="33"/>
  <c r="M68" i="33"/>
  <c r="N68" i="33"/>
  <c r="O68" i="33"/>
  <c r="P68" i="33"/>
  <c r="Q68" i="33"/>
  <c r="R68" i="33"/>
  <c r="B69" i="33"/>
  <c r="C69" i="33"/>
  <c r="D69" i="33"/>
  <c r="E69" i="33"/>
  <c r="F69" i="33"/>
  <c r="G69" i="33"/>
  <c r="H69" i="33"/>
  <c r="I69" i="33"/>
  <c r="J69" i="33"/>
  <c r="K69" i="33"/>
  <c r="L69" i="33"/>
  <c r="M69" i="33"/>
  <c r="N69" i="33"/>
  <c r="O69" i="33"/>
  <c r="P69" i="33"/>
  <c r="Q69" i="33"/>
  <c r="R69" i="33"/>
  <c r="B70" i="33"/>
  <c r="C70" i="33"/>
  <c r="D70" i="33"/>
  <c r="E70" i="33"/>
  <c r="F70" i="33"/>
  <c r="G70" i="33"/>
  <c r="H70" i="33"/>
  <c r="I70" i="33"/>
  <c r="J70" i="33"/>
  <c r="K70" i="33"/>
  <c r="L70" i="33"/>
  <c r="M70" i="33"/>
  <c r="N70" i="33"/>
  <c r="O70" i="33"/>
  <c r="P70" i="33"/>
  <c r="Q70" i="33"/>
  <c r="R70" i="33"/>
  <c r="B71" i="33"/>
  <c r="C71" i="33"/>
  <c r="D71" i="33"/>
  <c r="E71" i="33"/>
  <c r="F71" i="33"/>
  <c r="G71" i="33"/>
  <c r="H71" i="33"/>
  <c r="I71" i="33"/>
  <c r="J71" i="33"/>
  <c r="K71" i="33"/>
  <c r="L71" i="33"/>
  <c r="M71" i="33"/>
  <c r="N71" i="33"/>
  <c r="O71" i="33"/>
  <c r="P71" i="33"/>
  <c r="Q71" i="33"/>
  <c r="R71" i="33"/>
  <c r="B72" i="33"/>
  <c r="C72" i="33"/>
  <c r="D72" i="33"/>
  <c r="E72" i="33"/>
  <c r="F72" i="33"/>
  <c r="G72" i="33"/>
  <c r="H72" i="33"/>
  <c r="I72" i="33"/>
  <c r="J72" i="33"/>
  <c r="K72" i="33"/>
  <c r="L72" i="33"/>
  <c r="M72" i="33"/>
  <c r="N72" i="33"/>
  <c r="O72" i="33"/>
  <c r="P72" i="33"/>
  <c r="Q72" i="33"/>
  <c r="R72" i="33"/>
  <c r="B73" i="33"/>
  <c r="C73" i="33"/>
  <c r="D73" i="33"/>
  <c r="E73" i="33"/>
  <c r="F73" i="33"/>
  <c r="G73" i="33"/>
  <c r="H73" i="33"/>
  <c r="I73" i="33"/>
  <c r="J73" i="33"/>
  <c r="K73" i="33"/>
  <c r="L73" i="33"/>
  <c r="M73" i="33"/>
  <c r="N73" i="33"/>
  <c r="O73" i="33"/>
  <c r="P73" i="33"/>
  <c r="Q73" i="33"/>
  <c r="R73" i="33"/>
  <c r="B74" i="33"/>
  <c r="C74" i="33"/>
  <c r="D74" i="33"/>
  <c r="E74" i="33"/>
  <c r="F74" i="33"/>
  <c r="G74" i="33"/>
  <c r="H74" i="33"/>
  <c r="I74" i="33"/>
  <c r="J74" i="33"/>
  <c r="K74" i="33"/>
  <c r="L74" i="33"/>
  <c r="M74" i="33"/>
  <c r="N74" i="33"/>
  <c r="O74" i="33"/>
  <c r="P74" i="33"/>
  <c r="Q74" i="33"/>
  <c r="R74" i="33"/>
  <c r="B75" i="33"/>
  <c r="C75" i="33"/>
  <c r="D75" i="33"/>
  <c r="E75" i="33"/>
  <c r="F75" i="33"/>
  <c r="G75" i="33"/>
  <c r="H75" i="33"/>
  <c r="I75" i="33"/>
  <c r="J75" i="33"/>
  <c r="K75" i="33"/>
  <c r="L75" i="33"/>
  <c r="M75" i="33"/>
  <c r="N75" i="33"/>
  <c r="O75" i="33"/>
  <c r="P75" i="33"/>
  <c r="Q75" i="33"/>
  <c r="R75" i="33"/>
  <c r="B76" i="33"/>
  <c r="C76" i="33"/>
  <c r="D76" i="33"/>
  <c r="E76" i="33"/>
  <c r="F76" i="33"/>
  <c r="G76" i="33"/>
  <c r="H76" i="33"/>
  <c r="I76" i="33"/>
  <c r="J76" i="33"/>
  <c r="K76" i="33"/>
  <c r="L76" i="33"/>
  <c r="M76" i="33"/>
  <c r="N76" i="33"/>
  <c r="O76" i="33"/>
  <c r="P76" i="33"/>
  <c r="Q76" i="33"/>
  <c r="R76" i="33"/>
  <c r="B77" i="33"/>
  <c r="C77" i="33"/>
  <c r="D77" i="33"/>
  <c r="E77" i="33"/>
  <c r="F77" i="33"/>
  <c r="G77" i="33"/>
  <c r="H77" i="33"/>
  <c r="I77" i="33"/>
  <c r="J77" i="33"/>
  <c r="K77" i="33"/>
  <c r="L77" i="33"/>
  <c r="M77" i="33"/>
  <c r="N77" i="33"/>
  <c r="O77" i="33"/>
  <c r="P77" i="33"/>
  <c r="Q77" i="33"/>
  <c r="R77" i="33"/>
  <c r="B78" i="33"/>
  <c r="C78" i="33"/>
  <c r="D78" i="33"/>
  <c r="E78" i="33"/>
  <c r="F78" i="33"/>
  <c r="G78" i="33"/>
  <c r="H78" i="33"/>
  <c r="I78" i="33"/>
  <c r="J78" i="33"/>
  <c r="K78" i="33"/>
  <c r="L78" i="33"/>
  <c r="M78" i="33"/>
  <c r="N78" i="33"/>
  <c r="O78" i="33"/>
  <c r="P78" i="33"/>
  <c r="Q78" i="33"/>
  <c r="R78" i="33"/>
  <c r="B79" i="33"/>
  <c r="C79" i="33"/>
  <c r="D79" i="33"/>
  <c r="E79" i="33"/>
  <c r="F79" i="33"/>
  <c r="G79" i="33"/>
  <c r="H79" i="33"/>
  <c r="I79" i="33"/>
  <c r="J79" i="33"/>
  <c r="K79" i="33"/>
  <c r="L79" i="33"/>
  <c r="M79" i="33"/>
  <c r="N79" i="33"/>
  <c r="O79" i="33"/>
  <c r="P79" i="33"/>
  <c r="Q79" i="33"/>
  <c r="R79" i="33"/>
  <c r="B66" i="33"/>
  <c r="C66" i="33"/>
  <c r="D66" i="33"/>
  <c r="E66" i="33"/>
  <c r="F66" i="33"/>
  <c r="G66" i="33"/>
  <c r="H66" i="33"/>
  <c r="I66" i="33"/>
  <c r="J66" i="33"/>
  <c r="K66" i="33"/>
  <c r="L66" i="33"/>
  <c r="M66" i="33"/>
  <c r="N66" i="33"/>
  <c r="O66" i="33"/>
  <c r="P66" i="33"/>
  <c r="Q66" i="33"/>
  <c r="R66" i="33"/>
  <c r="C67" i="33"/>
  <c r="D67" i="33"/>
  <c r="E67" i="33"/>
  <c r="F67" i="33"/>
  <c r="G67" i="33"/>
  <c r="H67" i="33"/>
  <c r="I67" i="33"/>
  <c r="J67" i="33"/>
  <c r="K67" i="33"/>
  <c r="L67" i="33"/>
  <c r="M67" i="33"/>
  <c r="N67" i="33"/>
  <c r="O67" i="33"/>
  <c r="P67" i="33"/>
  <c r="Q67" i="33"/>
  <c r="R67" i="33"/>
  <c r="B67" i="33"/>
  <c r="B85" i="33"/>
  <c r="C85" i="33"/>
  <c r="D85" i="33"/>
  <c r="E85" i="33"/>
  <c r="F85" i="33"/>
  <c r="G85" i="33"/>
  <c r="H85" i="33"/>
  <c r="I85" i="33"/>
  <c r="J85" i="33"/>
  <c r="K85" i="33"/>
  <c r="L85" i="33"/>
  <c r="M85" i="33"/>
  <c r="N85" i="33"/>
  <c r="O85" i="33"/>
  <c r="P85" i="33"/>
  <c r="Q85" i="33"/>
  <c r="R85" i="33"/>
  <c r="B86" i="33"/>
  <c r="C86" i="33"/>
  <c r="D86" i="33"/>
  <c r="E86" i="33"/>
  <c r="F86" i="33"/>
  <c r="G86" i="33"/>
  <c r="H86" i="33"/>
  <c r="I86" i="33"/>
  <c r="J86" i="33"/>
  <c r="K86" i="33"/>
  <c r="L86" i="33"/>
  <c r="M86" i="33"/>
  <c r="N86" i="33"/>
  <c r="O86" i="33"/>
  <c r="P86" i="33"/>
  <c r="Q86" i="33"/>
  <c r="R86" i="33"/>
  <c r="B80" i="33"/>
  <c r="C80" i="33"/>
  <c r="D80" i="33"/>
  <c r="E80" i="33"/>
  <c r="F80" i="33"/>
  <c r="G80" i="33"/>
  <c r="H80" i="33"/>
  <c r="I80" i="33"/>
  <c r="J80" i="33"/>
  <c r="K80" i="33"/>
  <c r="L80" i="33"/>
  <c r="M80" i="33"/>
  <c r="N80" i="33"/>
  <c r="O80" i="33"/>
  <c r="P80" i="33"/>
  <c r="Q80" i="33"/>
  <c r="R80" i="33"/>
  <c r="B81" i="33"/>
  <c r="C81" i="33"/>
  <c r="D81" i="33"/>
  <c r="E81" i="33"/>
  <c r="F81" i="33"/>
  <c r="G81" i="33"/>
  <c r="H81" i="33"/>
  <c r="I81" i="33"/>
  <c r="J81" i="33"/>
  <c r="K81" i="33"/>
  <c r="L81" i="33"/>
  <c r="M81" i="33"/>
  <c r="N81" i="33"/>
  <c r="O81" i="33"/>
  <c r="P81" i="33"/>
  <c r="Q81" i="33"/>
  <c r="R81" i="33"/>
  <c r="B87" i="33"/>
  <c r="C87" i="33"/>
  <c r="D87" i="33"/>
  <c r="E87" i="33"/>
  <c r="F87" i="33"/>
  <c r="G87" i="33"/>
  <c r="H87" i="33"/>
  <c r="I87" i="33"/>
  <c r="J87" i="33"/>
  <c r="K87" i="33"/>
  <c r="L87" i="33"/>
  <c r="M87" i="33"/>
  <c r="N87" i="33"/>
  <c r="O87" i="33"/>
  <c r="P87" i="33"/>
  <c r="Q87" i="33"/>
  <c r="R87" i="33"/>
  <c r="B88" i="33"/>
  <c r="C88" i="33"/>
  <c r="D88" i="33"/>
  <c r="E88" i="33"/>
  <c r="F88" i="33"/>
  <c r="G88" i="33"/>
  <c r="H88" i="33"/>
  <c r="I88" i="33"/>
  <c r="J88" i="33"/>
  <c r="K88" i="33"/>
  <c r="L88" i="33"/>
  <c r="M88" i="33"/>
  <c r="N88" i="33"/>
  <c r="O88" i="33"/>
  <c r="P88" i="33"/>
  <c r="Q88" i="33"/>
  <c r="R88" i="33"/>
  <c r="B89" i="33"/>
  <c r="C89" i="33"/>
  <c r="D89" i="33"/>
  <c r="E89" i="33"/>
  <c r="F89" i="33"/>
  <c r="G89" i="33"/>
  <c r="H89" i="33"/>
  <c r="I89" i="33"/>
  <c r="J89" i="33"/>
  <c r="K89" i="33"/>
  <c r="L89" i="33"/>
  <c r="M89" i="33"/>
  <c r="N89" i="33"/>
  <c r="O89" i="33"/>
  <c r="P89" i="33"/>
  <c r="Q89" i="33"/>
  <c r="R89" i="33"/>
  <c r="B90" i="33"/>
  <c r="C90" i="33"/>
  <c r="D90" i="33"/>
  <c r="E90" i="33"/>
  <c r="F90" i="33"/>
  <c r="G90" i="33"/>
  <c r="H90" i="33"/>
  <c r="I90" i="33"/>
  <c r="J90" i="33"/>
  <c r="K90" i="33"/>
  <c r="L90" i="33"/>
  <c r="M90" i="33"/>
  <c r="N90" i="33"/>
  <c r="O90" i="33"/>
  <c r="P90" i="33"/>
  <c r="Q90" i="33"/>
  <c r="R90" i="33"/>
  <c r="B91" i="33"/>
  <c r="C91" i="33"/>
  <c r="D91" i="33"/>
  <c r="E91" i="33"/>
  <c r="F91" i="33"/>
  <c r="G91" i="33"/>
  <c r="H91" i="33"/>
  <c r="I91" i="33"/>
  <c r="J91" i="33"/>
  <c r="K91" i="33"/>
  <c r="L91" i="33"/>
  <c r="M91" i="33"/>
  <c r="N91" i="33"/>
  <c r="O91" i="33"/>
  <c r="P91" i="33"/>
  <c r="Q91" i="33"/>
  <c r="R91" i="33"/>
  <c r="B92" i="33"/>
  <c r="C92" i="33"/>
  <c r="D92" i="33"/>
  <c r="E92" i="33"/>
  <c r="F92" i="33"/>
  <c r="G92" i="33"/>
  <c r="H92" i="33"/>
  <c r="I92" i="33"/>
  <c r="J92" i="33"/>
  <c r="K92" i="33"/>
  <c r="L92" i="33"/>
  <c r="M92" i="33"/>
  <c r="N92" i="33"/>
  <c r="O92" i="33"/>
  <c r="P92" i="33"/>
  <c r="Q92" i="33"/>
  <c r="R92" i="33"/>
  <c r="B82" i="33"/>
  <c r="C82" i="33"/>
  <c r="D82" i="33"/>
  <c r="E82" i="33"/>
  <c r="F82" i="33"/>
  <c r="G82" i="33"/>
  <c r="H82" i="33"/>
  <c r="I82" i="33"/>
  <c r="J82" i="33"/>
  <c r="K82" i="33"/>
  <c r="L82" i="33"/>
  <c r="M82" i="33"/>
  <c r="N82" i="33"/>
  <c r="O82" i="33"/>
  <c r="P82" i="33"/>
  <c r="Q82" i="33"/>
  <c r="R82" i="33"/>
  <c r="B93" i="33"/>
  <c r="C93" i="33"/>
  <c r="D93" i="33"/>
  <c r="E93" i="33"/>
  <c r="F93" i="33"/>
  <c r="G93" i="33"/>
  <c r="H93" i="33"/>
  <c r="I93" i="33"/>
  <c r="J93" i="33"/>
  <c r="K93" i="33"/>
  <c r="L93" i="33"/>
  <c r="M93" i="33"/>
  <c r="N93" i="33"/>
  <c r="O93" i="33"/>
  <c r="P93" i="33"/>
  <c r="Q93" i="33"/>
  <c r="R93" i="33"/>
  <c r="B83" i="33"/>
  <c r="C83" i="33"/>
  <c r="D83" i="33"/>
  <c r="E83" i="33"/>
  <c r="F83" i="33"/>
  <c r="G83" i="33"/>
  <c r="H83" i="33"/>
  <c r="I83" i="33"/>
  <c r="J83" i="33"/>
  <c r="K83" i="33"/>
  <c r="L83" i="33"/>
  <c r="M83" i="33"/>
  <c r="N83" i="33"/>
  <c r="O83" i="33"/>
  <c r="P83" i="33"/>
  <c r="Q83" i="33"/>
  <c r="R83" i="33"/>
  <c r="B94" i="33"/>
  <c r="C94" i="33"/>
  <c r="D94" i="33"/>
  <c r="E94" i="33"/>
  <c r="F94" i="33"/>
  <c r="G94" i="33"/>
  <c r="H94" i="33"/>
  <c r="I94" i="33"/>
  <c r="J94" i="33"/>
  <c r="K94" i="33"/>
  <c r="L94" i="33"/>
  <c r="M94" i="33"/>
  <c r="N94" i="33"/>
  <c r="O94" i="33"/>
  <c r="P94" i="33"/>
  <c r="Q94" i="33"/>
  <c r="R94" i="33"/>
  <c r="C84" i="33"/>
  <c r="D84" i="33"/>
  <c r="E84" i="33"/>
  <c r="F84" i="33"/>
  <c r="G84" i="33"/>
  <c r="H84" i="33"/>
  <c r="I84" i="33"/>
  <c r="J84" i="33"/>
  <c r="K84" i="33"/>
  <c r="L84" i="33"/>
  <c r="M84" i="33"/>
  <c r="N84" i="33"/>
  <c r="O84" i="33"/>
  <c r="P84" i="33"/>
  <c r="Q84" i="33"/>
  <c r="R84" i="33"/>
  <c r="B84" i="33"/>
  <c r="Z31" i="33" l="1"/>
  <c r="Z26" i="33"/>
  <c r="X32" i="33"/>
  <c r="X30" i="33"/>
  <c r="X29" i="33"/>
  <c r="X27" i="33"/>
  <c r="X25" i="33"/>
  <c r="X19" i="33"/>
  <c r="Y21" i="33"/>
  <c r="Y20" i="33"/>
  <c r="X21" i="33"/>
  <c r="Y28" i="33"/>
  <c r="X20" i="33"/>
  <c r="Z24" i="33"/>
  <c r="Y31" i="33"/>
  <c r="Y26" i="33"/>
  <c r="Z21" i="33"/>
  <c r="Z29" i="33"/>
  <c r="Z19" i="33"/>
  <c r="Z20" i="33"/>
  <c r="X63" i="33"/>
  <c r="X61" i="33"/>
  <c r="X60" i="33"/>
  <c r="X59" i="33"/>
  <c r="X57" i="33"/>
  <c r="X62" i="33"/>
  <c r="X58" i="33"/>
  <c r="X56" i="33"/>
  <c r="Y50" i="33"/>
  <c r="Z51" i="33"/>
  <c r="Y51" i="33"/>
  <c r="Z64" i="33"/>
  <c r="Y61" i="33"/>
  <c r="Z49" i="33"/>
  <c r="Y57" i="33"/>
  <c r="Z53" i="33"/>
  <c r="X52" i="33"/>
  <c r="Z56" i="33"/>
  <c r="Y62" i="33"/>
  <c r="Y58" i="33"/>
  <c r="Z62" i="33"/>
  <c r="Z61" i="33"/>
  <c r="Z58" i="33"/>
  <c r="Z57" i="33"/>
  <c r="X64" i="33"/>
  <c r="X49" i="33"/>
  <c r="X53" i="33"/>
  <c r="Z50" i="33"/>
  <c r="Y49" i="33"/>
  <c r="Y56" i="33"/>
  <c r="Y24" i="33"/>
  <c r="X50" i="33"/>
  <c r="X51" i="33"/>
  <c r="X31" i="33"/>
  <c r="X28" i="33"/>
  <c r="X26" i="33"/>
  <c r="X24" i="33"/>
  <c r="Z60" i="33"/>
  <c r="Z52" i="33"/>
  <c r="Z32" i="33"/>
  <c r="Z30" i="33"/>
  <c r="Z27" i="33"/>
  <c r="Z25" i="33"/>
  <c r="Y60" i="33"/>
  <c r="Y59" i="33"/>
  <c r="Y52" i="33"/>
  <c r="Y32" i="33"/>
  <c r="Y30" i="33"/>
  <c r="Y29" i="33"/>
  <c r="Y27" i="33"/>
  <c r="Y25" i="33"/>
  <c r="Y19" i="33"/>
  <c r="Z28" i="33"/>
  <c r="Y64" i="33"/>
  <c r="Y53" i="33"/>
  <c r="Z63" i="33"/>
  <c r="Z59" i="33"/>
  <c r="Y63" i="33"/>
  <c r="Z94" i="33"/>
  <c r="X93" i="33"/>
  <c r="X90" i="33"/>
  <c r="Z92" i="33"/>
  <c r="X94" i="33"/>
  <c r="Y93" i="33"/>
  <c r="X92" i="33"/>
  <c r="Z90" i="33"/>
  <c r="X83" i="33"/>
  <c r="Y82" i="33"/>
  <c r="Z91" i="33"/>
  <c r="X89" i="33"/>
  <c r="Y90" i="33"/>
  <c r="Y92" i="33"/>
  <c r="Y91" i="33"/>
  <c r="Y94" i="33"/>
  <c r="Z82" i="33"/>
  <c r="X91" i="33"/>
  <c r="X82" i="33"/>
  <c r="Y83" i="33"/>
  <c r="Z83" i="33"/>
  <c r="Z89" i="33"/>
  <c r="Z93" i="33"/>
  <c r="Y89" i="33"/>
  <c r="X77" i="33"/>
  <c r="X73" i="33"/>
  <c r="X69" i="33"/>
  <c r="Y79" i="33"/>
  <c r="Y65" i="33"/>
  <c r="Y75" i="33"/>
  <c r="Y71" i="33"/>
  <c r="X66" i="33"/>
  <c r="X78" i="33"/>
  <c r="X74" i="33"/>
  <c r="X70" i="33"/>
  <c r="X79" i="33"/>
  <c r="X75" i="33"/>
  <c r="X71" i="33"/>
  <c r="X65" i="33"/>
  <c r="Z77" i="33"/>
  <c r="Y68" i="33"/>
  <c r="Y72" i="33"/>
  <c r="Z68" i="33"/>
  <c r="X67" i="33"/>
  <c r="X68" i="33"/>
  <c r="X72" i="33"/>
  <c r="Z73" i="33"/>
  <c r="Z69" i="33"/>
  <c r="Z65" i="33"/>
  <c r="Y66" i="33"/>
  <c r="Y76" i="33"/>
  <c r="Y77" i="33"/>
  <c r="Z74" i="33"/>
  <c r="Y73" i="33"/>
  <c r="Y69" i="33"/>
  <c r="Z78" i="33"/>
  <c r="X76" i="33"/>
  <c r="Z70" i="33"/>
  <c r="Y78" i="33"/>
  <c r="Z75" i="33"/>
  <c r="Y70" i="33"/>
  <c r="Z66" i="33"/>
  <c r="Z72" i="33"/>
  <c r="Z67" i="33"/>
  <c r="Z79" i="33"/>
  <c r="Y74" i="33"/>
  <c r="Z71" i="33"/>
  <c r="Y67" i="33"/>
  <c r="Z76" i="33"/>
  <c r="X23" i="33"/>
  <c r="Y33" i="33"/>
  <c r="Y22" i="33"/>
  <c r="Z22" i="33"/>
  <c r="Z23" i="33"/>
  <c r="Y23" i="33"/>
  <c r="X33" i="33"/>
  <c r="Z18" i="33"/>
  <c r="Y18" i="33"/>
  <c r="Z33" i="33"/>
  <c r="X22" i="33"/>
  <c r="X87" i="33"/>
  <c r="X85" i="33"/>
  <c r="X84" i="33"/>
  <c r="Z80" i="33"/>
  <c r="X81" i="33"/>
  <c r="X86" i="33"/>
  <c r="Y88" i="33"/>
  <c r="X88" i="33"/>
  <c r="Z84" i="33"/>
  <c r="Y80" i="33"/>
  <c r="Z87" i="33"/>
  <c r="X80" i="33"/>
  <c r="Y84" i="33"/>
  <c r="Y87" i="33"/>
  <c r="Z86" i="33"/>
  <c r="Y86" i="33"/>
  <c r="Z81" i="33"/>
  <c r="Y81" i="33"/>
  <c r="Z85" i="33"/>
  <c r="Z88" i="33"/>
  <c r="Y85" i="33"/>
  <c r="Y7" i="40"/>
  <c r="Y4" i="60"/>
  <c r="B9" i="33"/>
  <c r="C9" i="33"/>
  <c r="D9" i="33"/>
  <c r="E9" i="33"/>
  <c r="F9" i="33"/>
  <c r="G9" i="33"/>
  <c r="H9" i="33"/>
  <c r="I9" i="33"/>
  <c r="J9" i="33"/>
  <c r="K9" i="33"/>
  <c r="L9" i="33"/>
  <c r="M9" i="33"/>
  <c r="N9" i="33"/>
  <c r="O9" i="33"/>
  <c r="P9" i="33"/>
  <c r="Q9" i="33"/>
  <c r="R9" i="33"/>
  <c r="B2" i="33"/>
  <c r="C2" i="33"/>
  <c r="D2" i="33"/>
  <c r="E2" i="33"/>
  <c r="F2" i="33"/>
  <c r="G2" i="33"/>
  <c r="H2" i="33"/>
  <c r="I2" i="33"/>
  <c r="J2" i="33"/>
  <c r="K2" i="33"/>
  <c r="L2" i="33"/>
  <c r="M2" i="33"/>
  <c r="N2" i="33"/>
  <c r="O2" i="33"/>
  <c r="P2" i="33"/>
  <c r="Q2" i="33"/>
  <c r="B5" i="33"/>
  <c r="C5" i="33"/>
  <c r="D5" i="33"/>
  <c r="E5" i="33"/>
  <c r="F5" i="33"/>
  <c r="G5" i="33"/>
  <c r="H5" i="33"/>
  <c r="I5" i="33"/>
  <c r="J5" i="33"/>
  <c r="K5" i="33"/>
  <c r="L5" i="33"/>
  <c r="M5" i="33"/>
  <c r="N5" i="33"/>
  <c r="O5" i="33"/>
  <c r="P5" i="33"/>
  <c r="Q5" i="33"/>
  <c r="R5" i="33"/>
  <c r="B10" i="33"/>
  <c r="C10" i="33"/>
  <c r="D10" i="33"/>
  <c r="E10" i="33"/>
  <c r="F10" i="33"/>
  <c r="G10" i="33"/>
  <c r="H10" i="33"/>
  <c r="I10" i="33"/>
  <c r="J10" i="33"/>
  <c r="K10" i="33"/>
  <c r="L10" i="33"/>
  <c r="M10" i="33"/>
  <c r="N10" i="33"/>
  <c r="O10" i="33"/>
  <c r="P10" i="33"/>
  <c r="Q10" i="33"/>
  <c r="R10" i="33"/>
  <c r="B11" i="33"/>
  <c r="C11" i="33"/>
  <c r="D11" i="33"/>
  <c r="E11" i="33"/>
  <c r="F11" i="33"/>
  <c r="G11" i="33"/>
  <c r="H11" i="33"/>
  <c r="I11" i="33"/>
  <c r="J11" i="33"/>
  <c r="K11" i="33"/>
  <c r="L11" i="33"/>
  <c r="M11" i="33"/>
  <c r="N11" i="33"/>
  <c r="O11" i="33"/>
  <c r="P11" i="33"/>
  <c r="Q11" i="33"/>
  <c r="R11" i="33"/>
  <c r="B12" i="33"/>
  <c r="C12" i="33"/>
  <c r="D12" i="33"/>
  <c r="E12" i="33"/>
  <c r="F12" i="33"/>
  <c r="G12" i="33"/>
  <c r="H12" i="33"/>
  <c r="I12" i="33"/>
  <c r="J12" i="33"/>
  <c r="K12" i="33"/>
  <c r="L12" i="33"/>
  <c r="M12" i="33"/>
  <c r="N12" i="33"/>
  <c r="O12" i="33"/>
  <c r="P12" i="33"/>
  <c r="Q12" i="33"/>
  <c r="R12" i="33"/>
  <c r="B3" i="33"/>
  <c r="C3" i="33"/>
  <c r="D3" i="33"/>
  <c r="E3" i="33"/>
  <c r="F3" i="33"/>
  <c r="G3" i="33"/>
  <c r="H3" i="33"/>
  <c r="I3" i="33"/>
  <c r="J3" i="33"/>
  <c r="K3" i="33"/>
  <c r="L3" i="33"/>
  <c r="M3" i="33"/>
  <c r="N3" i="33"/>
  <c r="O3" i="33"/>
  <c r="P3" i="33"/>
  <c r="Q3" i="33"/>
  <c r="R3" i="33"/>
  <c r="B13" i="33"/>
  <c r="C13" i="33"/>
  <c r="D13" i="33"/>
  <c r="E13" i="33"/>
  <c r="F13" i="33"/>
  <c r="G13" i="33"/>
  <c r="H13" i="33"/>
  <c r="I13" i="33"/>
  <c r="J13" i="33"/>
  <c r="K13" i="33"/>
  <c r="L13" i="33"/>
  <c r="M13" i="33"/>
  <c r="N13" i="33"/>
  <c r="O13" i="33"/>
  <c r="P13" i="33"/>
  <c r="Q13" i="33"/>
  <c r="R13" i="33"/>
  <c r="B4" i="33"/>
  <c r="C4" i="33"/>
  <c r="D4" i="33"/>
  <c r="E4" i="33"/>
  <c r="F4" i="33"/>
  <c r="G4" i="33"/>
  <c r="H4" i="33"/>
  <c r="I4" i="33"/>
  <c r="J4" i="33"/>
  <c r="K4" i="33"/>
  <c r="L4" i="33"/>
  <c r="M4" i="33"/>
  <c r="N4" i="33"/>
  <c r="O4" i="33"/>
  <c r="P4" i="33"/>
  <c r="Q4" i="33"/>
  <c r="R4" i="33"/>
  <c r="B14" i="33"/>
  <c r="C14" i="33"/>
  <c r="D14" i="33"/>
  <c r="E14" i="33"/>
  <c r="F14" i="33"/>
  <c r="G14" i="33"/>
  <c r="H14" i="33"/>
  <c r="I14" i="33"/>
  <c r="J14" i="33"/>
  <c r="K14" i="33"/>
  <c r="L14" i="33"/>
  <c r="M14" i="33"/>
  <c r="N14" i="33"/>
  <c r="O14" i="33"/>
  <c r="P14" i="33"/>
  <c r="Q14" i="33"/>
  <c r="R14" i="33"/>
  <c r="B15" i="33"/>
  <c r="C15" i="33"/>
  <c r="D15" i="33"/>
  <c r="E15" i="33"/>
  <c r="F15" i="33"/>
  <c r="G15" i="33"/>
  <c r="H15" i="33"/>
  <c r="I15" i="33"/>
  <c r="J15" i="33"/>
  <c r="K15" i="33"/>
  <c r="L15" i="33"/>
  <c r="M15" i="33"/>
  <c r="N15" i="33"/>
  <c r="O15" i="33"/>
  <c r="P15" i="33"/>
  <c r="Q15" i="33"/>
  <c r="R15" i="33"/>
  <c r="B6" i="33"/>
  <c r="C6" i="33"/>
  <c r="D6" i="33"/>
  <c r="E6" i="33"/>
  <c r="F6" i="33"/>
  <c r="G6" i="33"/>
  <c r="H6" i="33"/>
  <c r="I6" i="33"/>
  <c r="J6" i="33"/>
  <c r="K6" i="33"/>
  <c r="L6" i="33"/>
  <c r="M6" i="33"/>
  <c r="N6" i="33"/>
  <c r="O6" i="33"/>
  <c r="P6" i="33"/>
  <c r="Q6" i="33"/>
  <c r="R6" i="33"/>
  <c r="B7" i="33"/>
  <c r="C7" i="33"/>
  <c r="D7" i="33"/>
  <c r="E7" i="33"/>
  <c r="F7" i="33"/>
  <c r="G7" i="33"/>
  <c r="H7" i="33"/>
  <c r="I7" i="33"/>
  <c r="J7" i="33"/>
  <c r="K7" i="33"/>
  <c r="L7" i="33"/>
  <c r="M7" i="33"/>
  <c r="N7" i="33"/>
  <c r="O7" i="33"/>
  <c r="P7" i="33"/>
  <c r="Q7" i="33"/>
  <c r="R7" i="33"/>
  <c r="B16" i="33"/>
  <c r="C16" i="33"/>
  <c r="D16" i="33"/>
  <c r="E16" i="33"/>
  <c r="F16" i="33"/>
  <c r="G16" i="33"/>
  <c r="H16" i="33"/>
  <c r="I16" i="33"/>
  <c r="J16" i="33"/>
  <c r="K16" i="33"/>
  <c r="L16" i="33"/>
  <c r="M16" i="33"/>
  <c r="N16" i="33"/>
  <c r="O16" i="33"/>
  <c r="P16" i="33"/>
  <c r="Q16" i="33"/>
  <c r="R16" i="33"/>
  <c r="C8" i="33"/>
  <c r="D8" i="33"/>
  <c r="E8" i="33"/>
  <c r="F8" i="33"/>
  <c r="G8" i="33"/>
  <c r="H8" i="33"/>
  <c r="I8" i="33"/>
  <c r="J8" i="33"/>
  <c r="K8" i="33"/>
  <c r="L8" i="33"/>
  <c r="M8" i="33"/>
  <c r="N8" i="33"/>
  <c r="O8" i="33"/>
  <c r="P8" i="33"/>
  <c r="Q8" i="33"/>
  <c r="R8" i="33"/>
  <c r="B8" i="33"/>
  <c r="X15" i="33" l="1"/>
  <c r="X4" i="33"/>
  <c r="X3" i="33"/>
  <c r="X11" i="33"/>
  <c r="X5" i="33"/>
  <c r="X7" i="33"/>
  <c r="X9" i="33"/>
  <c r="X14" i="33"/>
  <c r="X16" i="33"/>
  <c r="X2" i="33"/>
  <c r="X8" i="33"/>
  <c r="Y6" i="33"/>
  <c r="Z6" i="33"/>
  <c r="Z14" i="33"/>
  <c r="Y14" i="33"/>
  <c r="Y13" i="33"/>
  <c r="Z13" i="33"/>
  <c r="Y12" i="33"/>
  <c r="Z12" i="33"/>
  <c r="Y10" i="33"/>
  <c r="Z10" i="33"/>
  <c r="Z2" i="33"/>
  <c r="Y2" i="33"/>
  <c r="X13" i="33"/>
  <c r="X12" i="33"/>
  <c r="Y16" i="33"/>
  <c r="Z16" i="33"/>
  <c r="Y8" i="33"/>
  <c r="Z8" i="33"/>
  <c r="Z7" i="33"/>
  <c r="Y7" i="33"/>
  <c r="Z15" i="33"/>
  <c r="Y15" i="33"/>
  <c r="Y4" i="33"/>
  <c r="Z4" i="33"/>
  <c r="Y3" i="33"/>
  <c r="Z3" i="33"/>
  <c r="Y11" i="33"/>
  <c r="Z11" i="33"/>
  <c r="Z5" i="33"/>
  <c r="Y5" i="33"/>
  <c r="Y9" i="33"/>
  <c r="Z9" i="33"/>
  <c r="X6" i="33"/>
  <c r="X10" i="33"/>
  <c r="E61" i="63" l="1"/>
  <c r="F61" i="63"/>
  <c r="G61" i="63"/>
  <c r="H61" i="63"/>
  <c r="I61" i="63"/>
  <c r="J61" i="63"/>
  <c r="K61" i="63"/>
  <c r="L61" i="63"/>
  <c r="M61" i="63"/>
  <c r="N61" i="63"/>
  <c r="O61" i="63"/>
  <c r="P61" i="63"/>
  <c r="Q61" i="63"/>
  <c r="R61" i="63"/>
  <c r="S61" i="63"/>
  <c r="T61" i="63"/>
  <c r="X19" i="63"/>
  <c r="Y19" i="63"/>
  <c r="Z19" i="63"/>
  <c r="O16" i="32" l="1"/>
  <c r="P15" i="32"/>
  <c r="P14" i="32"/>
  <c r="P13" i="32"/>
  <c r="R11" i="32"/>
  <c r="X5" i="63"/>
  <c r="S66" i="61"/>
  <c r="R13" i="32" s="1"/>
  <c r="R68" i="60"/>
  <c r="Q12" i="32" s="1"/>
  <c r="Z4" i="60"/>
  <c r="X4" i="60"/>
  <c r="V53" i="40"/>
  <c r="V54" i="40"/>
  <c r="U54" i="40"/>
  <c r="Y41" i="40"/>
  <c r="X29" i="40"/>
  <c r="Y29" i="40"/>
  <c r="Z29" i="40"/>
  <c r="X30" i="40"/>
  <c r="Y30" i="40"/>
  <c r="Z30" i="40"/>
  <c r="X31" i="40"/>
  <c r="Y31" i="40"/>
  <c r="Z31" i="40"/>
  <c r="X32" i="40"/>
  <c r="Y32" i="40"/>
  <c r="Z32" i="40"/>
  <c r="X33" i="40"/>
  <c r="Y33" i="40"/>
  <c r="Z33" i="40"/>
  <c r="X34" i="40"/>
  <c r="Y34" i="40"/>
  <c r="Z34" i="40"/>
  <c r="X35" i="40"/>
  <c r="Y35" i="40"/>
  <c r="Z35" i="40"/>
  <c r="X36" i="40"/>
  <c r="Y36" i="40"/>
  <c r="Z36" i="40"/>
  <c r="X38" i="40"/>
  <c r="Y38" i="40"/>
  <c r="Z38" i="40"/>
  <c r="X40" i="40"/>
  <c r="Y40" i="40"/>
  <c r="Z40" i="40"/>
  <c r="X41" i="40"/>
  <c r="Z41" i="40"/>
  <c r="Z5" i="40"/>
  <c r="Z7" i="40"/>
  <c r="Z9" i="40"/>
  <c r="Z10" i="40"/>
  <c r="Z11" i="40"/>
  <c r="Z12" i="40"/>
  <c r="Y5" i="40"/>
  <c r="Y9" i="40"/>
  <c r="Y10" i="40"/>
  <c r="Y11" i="40"/>
  <c r="Y12" i="40"/>
  <c r="X5" i="40"/>
  <c r="X6" i="40"/>
  <c r="X7" i="40"/>
  <c r="X9" i="40"/>
  <c r="X10" i="40"/>
  <c r="X11" i="40"/>
  <c r="X12" i="40"/>
  <c r="X4" i="40"/>
  <c r="T8" i="32" l="1"/>
  <c r="F75" i="65"/>
  <c r="E75" i="65"/>
  <c r="D75" i="65"/>
  <c r="C75" i="65"/>
  <c r="T65" i="65"/>
  <c r="S16" i="32" s="1"/>
  <c r="S65" i="65"/>
  <c r="R16" i="32" s="1"/>
  <c r="R65" i="65"/>
  <c r="Q16" i="32" s="1"/>
  <c r="Q65" i="65"/>
  <c r="P16" i="32" s="1"/>
  <c r="O65" i="65"/>
  <c r="N16" i="32" s="1"/>
  <c r="N65" i="65"/>
  <c r="M16" i="32" s="1"/>
  <c r="M65" i="65"/>
  <c r="L16" i="32" s="1"/>
  <c r="L65" i="65"/>
  <c r="K16" i="32" s="1"/>
  <c r="K65" i="65"/>
  <c r="J16" i="32" s="1"/>
  <c r="J65" i="65"/>
  <c r="I16" i="32" s="1"/>
  <c r="I65" i="65"/>
  <c r="H65" i="65"/>
  <c r="G16" i="32" s="1"/>
  <c r="G65" i="65"/>
  <c r="F16" i="32" s="1"/>
  <c r="F65" i="65"/>
  <c r="D16" i="32" s="1"/>
  <c r="E65" i="65"/>
  <c r="C16" i="32" s="1"/>
  <c r="D65" i="65"/>
  <c r="V64" i="65"/>
  <c r="U64" i="65"/>
  <c r="V63" i="65"/>
  <c r="U63" i="65"/>
  <c r="V62" i="65"/>
  <c r="U62" i="65"/>
  <c r="V61" i="65"/>
  <c r="U61" i="65"/>
  <c r="V60" i="65"/>
  <c r="U60" i="65"/>
  <c r="V59" i="65"/>
  <c r="U59" i="65"/>
  <c r="V58" i="65"/>
  <c r="U58" i="65"/>
  <c r="V57" i="65"/>
  <c r="U57" i="65"/>
  <c r="V56" i="65"/>
  <c r="U56" i="65"/>
  <c r="V55" i="65"/>
  <c r="U55" i="65"/>
  <c r="V54" i="65"/>
  <c r="U54" i="65"/>
  <c r="V53" i="65"/>
  <c r="U53" i="65"/>
  <c r="V52" i="65"/>
  <c r="U52" i="65"/>
  <c r="V51" i="65"/>
  <c r="U51" i="65"/>
  <c r="V50" i="65"/>
  <c r="U50" i="65"/>
  <c r="V48" i="65"/>
  <c r="U48" i="65"/>
  <c r="V47" i="65"/>
  <c r="U47" i="65"/>
  <c r="V46" i="65"/>
  <c r="U46" i="65"/>
  <c r="Z39" i="65"/>
  <c r="Y39" i="65"/>
  <c r="X39" i="65"/>
  <c r="Z38" i="65"/>
  <c r="Y38" i="65"/>
  <c r="X38" i="65"/>
  <c r="Z37" i="65"/>
  <c r="Y37" i="65"/>
  <c r="X37" i="65"/>
  <c r="Z36" i="65"/>
  <c r="Y36" i="65"/>
  <c r="X36" i="65"/>
  <c r="Z35" i="65"/>
  <c r="Y35" i="65"/>
  <c r="X35" i="65"/>
  <c r="Z34" i="65"/>
  <c r="Y34" i="65"/>
  <c r="X34" i="65"/>
  <c r="Z33" i="65"/>
  <c r="Y33" i="65"/>
  <c r="X33" i="65"/>
  <c r="Z32" i="65"/>
  <c r="Y32" i="65"/>
  <c r="X32" i="65"/>
  <c r="Z31" i="65"/>
  <c r="Y31" i="65"/>
  <c r="X31" i="65"/>
  <c r="Z29" i="65"/>
  <c r="Y29" i="65"/>
  <c r="X29" i="65"/>
  <c r="Z28" i="65"/>
  <c r="Y28" i="65"/>
  <c r="X28" i="65"/>
  <c r="Z27" i="65"/>
  <c r="Y27" i="65"/>
  <c r="X27" i="65"/>
  <c r="Z25" i="65"/>
  <c r="Y25" i="65"/>
  <c r="X25" i="65"/>
  <c r="Z20" i="65"/>
  <c r="Y20" i="65"/>
  <c r="X20" i="65"/>
  <c r="Z19" i="65"/>
  <c r="Y19" i="65"/>
  <c r="X19" i="65"/>
  <c r="Z18" i="65"/>
  <c r="Y18" i="65"/>
  <c r="X18" i="65"/>
  <c r="Z17" i="65"/>
  <c r="Y17" i="65"/>
  <c r="X17" i="65"/>
  <c r="Z16" i="65"/>
  <c r="Y16" i="65"/>
  <c r="X16" i="65"/>
  <c r="Z15" i="65"/>
  <c r="Y15" i="65"/>
  <c r="X15" i="65"/>
  <c r="Z14" i="65"/>
  <c r="Y14" i="65"/>
  <c r="X14" i="65"/>
  <c r="Z13" i="65"/>
  <c r="Y13" i="65"/>
  <c r="X13" i="65"/>
  <c r="Z12" i="65"/>
  <c r="Y12" i="65"/>
  <c r="X12" i="65"/>
  <c r="Z11" i="65"/>
  <c r="Y11" i="65"/>
  <c r="X11" i="65"/>
  <c r="Z10" i="65"/>
  <c r="Y10" i="65"/>
  <c r="X10" i="65"/>
  <c r="Z9" i="65"/>
  <c r="Y9" i="65"/>
  <c r="X9" i="65"/>
  <c r="Z8" i="65"/>
  <c r="Y8" i="65"/>
  <c r="X8" i="65"/>
  <c r="Z7" i="65"/>
  <c r="Y7" i="65"/>
  <c r="X7" i="65"/>
  <c r="C41" i="65" l="1"/>
  <c r="C43" i="65"/>
  <c r="X40" i="65"/>
  <c r="U65" i="65"/>
  <c r="H16" i="32"/>
  <c r="C40" i="65"/>
  <c r="B16" i="32"/>
  <c r="V65" i="65"/>
  <c r="Z40" i="65"/>
  <c r="Y40" i="65"/>
  <c r="T64" i="64"/>
  <c r="S15" i="32" s="1"/>
  <c r="S64" i="64"/>
  <c r="R15" i="32" s="1"/>
  <c r="R64" i="64"/>
  <c r="Q15" i="32" s="1"/>
  <c r="P64" i="64"/>
  <c r="O15" i="32" s="1"/>
  <c r="O64" i="64"/>
  <c r="N15" i="32" s="1"/>
  <c r="N64" i="64"/>
  <c r="M15" i="32" s="1"/>
  <c r="M64" i="64"/>
  <c r="L15" i="32" s="1"/>
  <c r="L64" i="64"/>
  <c r="K15" i="32" s="1"/>
  <c r="K64" i="64"/>
  <c r="J15" i="32" s="1"/>
  <c r="J64" i="64"/>
  <c r="I15" i="32" s="1"/>
  <c r="I64" i="64"/>
  <c r="H15" i="32" s="1"/>
  <c r="H64" i="64"/>
  <c r="G15" i="32" s="1"/>
  <c r="G64" i="64"/>
  <c r="F15" i="32" s="1"/>
  <c r="F64" i="64"/>
  <c r="D15" i="32" s="1"/>
  <c r="E64" i="64"/>
  <c r="C15" i="32" s="1"/>
  <c r="D64" i="64"/>
  <c r="V63" i="64"/>
  <c r="U63" i="64"/>
  <c r="V62" i="64"/>
  <c r="U62" i="64"/>
  <c r="V61" i="64"/>
  <c r="U61" i="64"/>
  <c r="V60" i="64"/>
  <c r="U60" i="64"/>
  <c r="V59" i="64"/>
  <c r="U59" i="64"/>
  <c r="V58" i="64"/>
  <c r="U58" i="64"/>
  <c r="V57" i="64"/>
  <c r="U57" i="64"/>
  <c r="V56" i="64"/>
  <c r="U56" i="64"/>
  <c r="V55" i="64"/>
  <c r="U55" i="64"/>
  <c r="V54" i="64"/>
  <c r="U54" i="64"/>
  <c r="V53" i="64"/>
  <c r="U53" i="64"/>
  <c r="V52" i="64"/>
  <c r="U52" i="64"/>
  <c r="V51" i="64"/>
  <c r="U51" i="64"/>
  <c r="V50" i="64"/>
  <c r="U50" i="64"/>
  <c r="V49" i="64"/>
  <c r="U49" i="64"/>
  <c r="V48" i="64"/>
  <c r="U48" i="64"/>
  <c r="V47" i="64"/>
  <c r="U47" i="64"/>
  <c r="V46" i="64"/>
  <c r="U46" i="64"/>
  <c r="U8" i="32"/>
  <c r="Z38" i="64"/>
  <c r="Y38" i="64"/>
  <c r="X38" i="64"/>
  <c r="Z37" i="64"/>
  <c r="Y37" i="64"/>
  <c r="X37" i="64"/>
  <c r="Z36" i="64"/>
  <c r="Y36" i="64"/>
  <c r="X36" i="64"/>
  <c r="Z35" i="64"/>
  <c r="Y35" i="64"/>
  <c r="X35" i="64"/>
  <c r="Z34" i="64"/>
  <c r="Y34" i="64"/>
  <c r="X34" i="64"/>
  <c r="Z33" i="64"/>
  <c r="Y33" i="64"/>
  <c r="X33" i="64"/>
  <c r="Z32" i="64"/>
  <c r="Y32" i="64"/>
  <c r="X32" i="64"/>
  <c r="Z31" i="64"/>
  <c r="Y31" i="64"/>
  <c r="X31" i="64"/>
  <c r="Z30" i="64"/>
  <c r="Y30" i="64"/>
  <c r="X30" i="64"/>
  <c r="Z29" i="64"/>
  <c r="Y29" i="64"/>
  <c r="X29" i="64"/>
  <c r="Z28" i="64"/>
  <c r="Y28" i="64"/>
  <c r="X28" i="64"/>
  <c r="Z26" i="64"/>
  <c r="Y26" i="64"/>
  <c r="X26" i="64"/>
  <c r="Z20" i="64"/>
  <c r="Y20" i="64"/>
  <c r="X20" i="64"/>
  <c r="Z19" i="64"/>
  <c r="Y19" i="64"/>
  <c r="X19" i="64"/>
  <c r="Z18" i="64"/>
  <c r="Y18" i="64"/>
  <c r="X18" i="64"/>
  <c r="Z17" i="64"/>
  <c r="Y17" i="64"/>
  <c r="X17" i="64"/>
  <c r="Z16" i="64"/>
  <c r="Y16" i="64"/>
  <c r="X16" i="64"/>
  <c r="Z15" i="64"/>
  <c r="Y15" i="64"/>
  <c r="X15" i="64"/>
  <c r="Z14" i="64"/>
  <c r="Y14" i="64"/>
  <c r="X14" i="64"/>
  <c r="Z13" i="64"/>
  <c r="Y13" i="64"/>
  <c r="X13" i="64"/>
  <c r="Z12" i="64"/>
  <c r="Y12" i="64"/>
  <c r="X12" i="64"/>
  <c r="Z11" i="64"/>
  <c r="Y11" i="64"/>
  <c r="X11" i="64"/>
  <c r="Z10" i="64"/>
  <c r="Y10" i="64"/>
  <c r="X10" i="64"/>
  <c r="Z9" i="64"/>
  <c r="Y9" i="64"/>
  <c r="X9" i="64"/>
  <c r="Z8" i="64"/>
  <c r="Y8" i="64"/>
  <c r="X8" i="64"/>
  <c r="Z7" i="64"/>
  <c r="Y7" i="64"/>
  <c r="X7" i="64"/>
  <c r="Z5" i="64"/>
  <c r="Y5" i="64"/>
  <c r="X5" i="64"/>
  <c r="B7" i="32" l="1"/>
  <c r="C42" i="65"/>
  <c r="C43" i="64"/>
  <c r="B6" i="32" s="1"/>
  <c r="C41" i="64"/>
  <c r="C40" i="64"/>
  <c r="B15" i="32"/>
  <c r="X40" i="64"/>
  <c r="Y40" i="64"/>
  <c r="Z40" i="64"/>
  <c r="U64" i="64"/>
  <c r="V64" i="64"/>
  <c r="S14" i="32"/>
  <c r="R14" i="32"/>
  <c r="Q14" i="32"/>
  <c r="O14" i="32"/>
  <c r="N14" i="32"/>
  <c r="M14" i="32"/>
  <c r="L14" i="32"/>
  <c r="K14" i="32"/>
  <c r="J14" i="32"/>
  <c r="I14" i="32"/>
  <c r="H14" i="32"/>
  <c r="G14" i="32"/>
  <c r="F14" i="32"/>
  <c r="D14" i="32"/>
  <c r="C14" i="32"/>
  <c r="D61" i="63"/>
  <c r="V60" i="63"/>
  <c r="U60" i="63"/>
  <c r="V59" i="63"/>
  <c r="U59" i="63"/>
  <c r="V58" i="63"/>
  <c r="U58" i="63"/>
  <c r="V57" i="63"/>
  <c r="U57" i="63"/>
  <c r="V56" i="63"/>
  <c r="U56" i="63"/>
  <c r="V55" i="63"/>
  <c r="U55" i="63"/>
  <c r="V51" i="63"/>
  <c r="U51" i="63"/>
  <c r="V50" i="63"/>
  <c r="U50" i="63"/>
  <c r="V49" i="63"/>
  <c r="U49" i="63"/>
  <c r="V48" i="63"/>
  <c r="U48" i="63"/>
  <c r="V47" i="63"/>
  <c r="U47" i="63"/>
  <c r="V46" i="63"/>
  <c r="U46" i="63"/>
  <c r="V45" i="63"/>
  <c r="U45" i="63"/>
  <c r="V44" i="63"/>
  <c r="U44" i="63"/>
  <c r="V43" i="63"/>
  <c r="U43" i="63"/>
  <c r="Z36" i="63"/>
  <c r="Y36" i="63"/>
  <c r="X36" i="63"/>
  <c r="Z35" i="63"/>
  <c r="Y35" i="63"/>
  <c r="X35" i="63"/>
  <c r="Z34" i="63"/>
  <c r="Y34" i="63"/>
  <c r="X34" i="63"/>
  <c r="Z33" i="63"/>
  <c r="Y33" i="63"/>
  <c r="X33" i="63"/>
  <c r="Z32" i="63"/>
  <c r="Y32" i="63"/>
  <c r="X32" i="63"/>
  <c r="Z31" i="63"/>
  <c r="Y31" i="63"/>
  <c r="X31" i="63"/>
  <c r="Z30" i="63"/>
  <c r="Y30" i="63"/>
  <c r="X30" i="63"/>
  <c r="Z29" i="63"/>
  <c r="Y29" i="63"/>
  <c r="X29" i="63"/>
  <c r="Z28" i="63"/>
  <c r="Y28" i="63"/>
  <c r="X28" i="63"/>
  <c r="Z27" i="63"/>
  <c r="Y27" i="63"/>
  <c r="X27" i="63"/>
  <c r="Z26" i="63"/>
  <c r="Y26" i="63"/>
  <c r="X26" i="63"/>
  <c r="Z25" i="63"/>
  <c r="Y25" i="63"/>
  <c r="X25" i="63"/>
  <c r="Z23" i="63"/>
  <c r="Y23" i="63"/>
  <c r="X23" i="63"/>
  <c r="Z18" i="63"/>
  <c r="Y18" i="63"/>
  <c r="X18" i="63"/>
  <c r="Z17" i="63"/>
  <c r="Y17" i="63"/>
  <c r="X17" i="63"/>
  <c r="Z16" i="63"/>
  <c r="Y16" i="63"/>
  <c r="X16" i="63"/>
  <c r="Z15" i="63"/>
  <c r="Y15" i="63"/>
  <c r="X15" i="63"/>
  <c r="Z14" i="63"/>
  <c r="Y14" i="63"/>
  <c r="X14" i="63"/>
  <c r="Z13" i="63"/>
  <c r="Y13" i="63"/>
  <c r="X13" i="63"/>
  <c r="Z12" i="63"/>
  <c r="Y12" i="63"/>
  <c r="X12" i="63"/>
  <c r="Z11" i="63"/>
  <c r="Y11" i="63"/>
  <c r="X11" i="63"/>
  <c r="Z10" i="63"/>
  <c r="Y10" i="63"/>
  <c r="X10" i="63"/>
  <c r="Z9" i="63"/>
  <c r="Y9" i="63"/>
  <c r="X9" i="63"/>
  <c r="Z8" i="63"/>
  <c r="Y8" i="63"/>
  <c r="X8" i="63"/>
  <c r="Z7" i="63"/>
  <c r="Y7" i="63"/>
  <c r="X7" i="63"/>
  <c r="Z6" i="63"/>
  <c r="Y6" i="63"/>
  <c r="X6" i="63"/>
  <c r="Z5" i="63"/>
  <c r="Y5" i="63"/>
  <c r="Z4" i="63"/>
  <c r="Y4" i="63"/>
  <c r="X4" i="63"/>
  <c r="C26" i="64" l="1"/>
  <c r="C42" i="64"/>
  <c r="C40" i="63"/>
  <c r="C23" i="63"/>
  <c r="C37" i="63"/>
  <c r="B5" i="32" s="1"/>
  <c r="B14" i="32"/>
  <c r="X37" i="63"/>
  <c r="U61" i="63"/>
  <c r="V61" i="63"/>
  <c r="Y37" i="63"/>
  <c r="Z37" i="63"/>
  <c r="T66" i="61" l="1"/>
  <c r="S13" i="32" s="1"/>
  <c r="R66" i="61"/>
  <c r="Q13" i="32" s="1"/>
  <c r="P66" i="61"/>
  <c r="O13" i="32" s="1"/>
  <c r="O66" i="61"/>
  <c r="N13" i="32" s="1"/>
  <c r="N66" i="61"/>
  <c r="M13" i="32" s="1"/>
  <c r="M66" i="61"/>
  <c r="L13" i="32" s="1"/>
  <c r="L66" i="61"/>
  <c r="K13" i="32" s="1"/>
  <c r="K66" i="61"/>
  <c r="J13" i="32" s="1"/>
  <c r="J66" i="61"/>
  <c r="I13" i="32" s="1"/>
  <c r="I66" i="61"/>
  <c r="H13" i="32" s="1"/>
  <c r="H66" i="61"/>
  <c r="G13" i="32" s="1"/>
  <c r="G66" i="61"/>
  <c r="F13" i="32" s="1"/>
  <c r="F66" i="61"/>
  <c r="D13" i="32" s="1"/>
  <c r="E66" i="61"/>
  <c r="C13" i="32" s="1"/>
  <c r="D66" i="61"/>
  <c r="C44" i="61" s="1"/>
  <c r="B4" i="32" s="1"/>
  <c r="V65" i="61"/>
  <c r="U65" i="61"/>
  <c r="V64" i="61"/>
  <c r="U64" i="61"/>
  <c r="V63" i="61"/>
  <c r="U63" i="61"/>
  <c r="V62" i="61"/>
  <c r="U62" i="61"/>
  <c r="V61" i="61"/>
  <c r="U61" i="61"/>
  <c r="V60" i="61"/>
  <c r="U60" i="61"/>
  <c r="V59" i="61"/>
  <c r="U59" i="61"/>
  <c r="V58" i="61"/>
  <c r="U58" i="61"/>
  <c r="V57" i="61"/>
  <c r="U57" i="61"/>
  <c r="V56" i="61"/>
  <c r="U56" i="61"/>
  <c r="V55" i="61"/>
  <c r="U55" i="61"/>
  <c r="V54" i="61"/>
  <c r="U54" i="61"/>
  <c r="V53" i="61"/>
  <c r="U53" i="61"/>
  <c r="V52" i="61"/>
  <c r="U52" i="61"/>
  <c r="V51" i="61"/>
  <c r="U51" i="61"/>
  <c r="V50" i="61"/>
  <c r="U50" i="61"/>
  <c r="V48" i="61"/>
  <c r="U48" i="61"/>
  <c r="V47" i="61"/>
  <c r="U47" i="61"/>
  <c r="Z40" i="61"/>
  <c r="Y40" i="61"/>
  <c r="X40" i="61"/>
  <c r="Z39" i="61"/>
  <c r="Y39" i="61"/>
  <c r="X39" i="61"/>
  <c r="Z38" i="61"/>
  <c r="Y38" i="61"/>
  <c r="X38" i="61"/>
  <c r="Z37" i="61"/>
  <c r="Y37" i="61"/>
  <c r="X37" i="61"/>
  <c r="Z36" i="61"/>
  <c r="Y36" i="61"/>
  <c r="X36" i="61"/>
  <c r="Z35" i="61"/>
  <c r="Y35" i="61"/>
  <c r="X35" i="61"/>
  <c r="Z34" i="61"/>
  <c r="Y34" i="61"/>
  <c r="X34" i="61"/>
  <c r="Z33" i="61"/>
  <c r="Y33" i="61"/>
  <c r="X33" i="61"/>
  <c r="Z32" i="61"/>
  <c r="Y32" i="61"/>
  <c r="X32" i="61"/>
  <c r="Z31" i="61"/>
  <c r="Y31" i="61"/>
  <c r="X31" i="61"/>
  <c r="Z29" i="61"/>
  <c r="Y29" i="61"/>
  <c r="X29" i="61"/>
  <c r="Z28" i="61"/>
  <c r="Y28" i="61"/>
  <c r="X28" i="61"/>
  <c r="Z26" i="61"/>
  <c r="Y26" i="61"/>
  <c r="X26" i="61"/>
  <c r="Z20" i="61"/>
  <c r="Y20" i="61"/>
  <c r="X20" i="61"/>
  <c r="Z19" i="61"/>
  <c r="Y19" i="61"/>
  <c r="X19" i="61"/>
  <c r="Z18" i="61"/>
  <c r="Y18" i="61"/>
  <c r="X18" i="61"/>
  <c r="Z17" i="61"/>
  <c r="Y17" i="61"/>
  <c r="X17" i="61"/>
  <c r="Z16" i="61"/>
  <c r="Y16" i="61"/>
  <c r="X16" i="61"/>
  <c r="Z15" i="61"/>
  <c r="Y15" i="61"/>
  <c r="X15" i="61"/>
  <c r="Z14" i="61"/>
  <c r="Y14" i="61"/>
  <c r="X14" i="61"/>
  <c r="Z13" i="61"/>
  <c r="Y13" i="61"/>
  <c r="X13" i="61"/>
  <c r="Z11" i="61"/>
  <c r="Y11" i="61"/>
  <c r="X11" i="61"/>
  <c r="Z10" i="61"/>
  <c r="Y10" i="61"/>
  <c r="X10" i="61"/>
  <c r="Z9" i="61"/>
  <c r="Y9" i="61"/>
  <c r="X9" i="61"/>
  <c r="Z8" i="61"/>
  <c r="Y8" i="61"/>
  <c r="X8" i="61"/>
  <c r="Z7" i="61"/>
  <c r="Y7" i="61"/>
  <c r="X7" i="61"/>
  <c r="Z6" i="61"/>
  <c r="Y6" i="61"/>
  <c r="X6" i="61"/>
  <c r="Z5" i="61"/>
  <c r="Y5" i="61"/>
  <c r="X5" i="61"/>
  <c r="Y11" i="60"/>
  <c r="X30" i="60"/>
  <c r="Y30" i="60"/>
  <c r="Z30" i="60"/>
  <c r="X31" i="60"/>
  <c r="Y31" i="60"/>
  <c r="Z31" i="60"/>
  <c r="X32" i="60"/>
  <c r="Y32" i="60"/>
  <c r="Z32" i="60"/>
  <c r="X33" i="60"/>
  <c r="Y33" i="60"/>
  <c r="Z33" i="60"/>
  <c r="X34" i="60"/>
  <c r="Y34" i="60"/>
  <c r="Z34" i="60"/>
  <c r="T68" i="60"/>
  <c r="S12" i="32" s="1"/>
  <c r="S68" i="60"/>
  <c r="R12" i="32" s="1"/>
  <c r="Q68" i="60"/>
  <c r="P12" i="32" s="1"/>
  <c r="P68" i="60"/>
  <c r="O12" i="32" s="1"/>
  <c r="O68" i="60"/>
  <c r="N12" i="32" s="1"/>
  <c r="N68" i="60"/>
  <c r="M12" i="32" s="1"/>
  <c r="M68" i="60"/>
  <c r="L12" i="32" s="1"/>
  <c r="L68" i="60"/>
  <c r="K12" i="32" s="1"/>
  <c r="K68" i="60"/>
  <c r="J12" i="32" s="1"/>
  <c r="J68" i="60"/>
  <c r="I12" i="32" s="1"/>
  <c r="I68" i="60"/>
  <c r="H12" i="32" s="1"/>
  <c r="H68" i="60"/>
  <c r="G12" i="32" s="1"/>
  <c r="G68" i="60"/>
  <c r="F12" i="32" s="1"/>
  <c r="F68" i="60"/>
  <c r="D12" i="32" s="1"/>
  <c r="E68" i="60"/>
  <c r="C12" i="32" s="1"/>
  <c r="D68" i="60"/>
  <c r="V67" i="60"/>
  <c r="U67" i="60"/>
  <c r="V66" i="60"/>
  <c r="U66" i="60"/>
  <c r="V65" i="60"/>
  <c r="U65" i="60"/>
  <c r="V64" i="60"/>
  <c r="U64" i="60"/>
  <c r="V63" i="60"/>
  <c r="U63" i="60"/>
  <c r="V62" i="60"/>
  <c r="U62" i="60"/>
  <c r="V61" i="60"/>
  <c r="U61" i="60"/>
  <c r="V60" i="60"/>
  <c r="U60" i="60"/>
  <c r="V59" i="60"/>
  <c r="U59" i="60"/>
  <c r="V58" i="60"/>
  <c r="U58" i="60"/>
  <c r="V57" i="60"/>
  <c r="U57" i="60"/>
  <c r="V56" i="60"/>
  <c r="U56" i="60"/>
  <c r="V54" i="60"/>
  <c r="U54" i="60"/>
  <c r="V53" i="60"/>
  <c r="U53" i="60"/>
  <c r="V52" i="60"/>
  <c r="U52" i="60"/>
  <c r="V51" i="60"/>
  <c r="U51" i="60"/>
  <c r="V50" i="60"/>
  <c r="U50" i="60"/>
  <c r="V49" i="60"/>
  <c r="U49" i="60"/>
  <c r="V8" i="32"/>
  <c r="Z41" i="60"/>
  <c r="Y41" i="60"/>
  <c r="X41" i="60"/>
  <c r="Z40" i="60"/>
  <c r="Y40" i="60"/>
  <c r="X40" i="60"/>
  <c r="Z39" i="60"/>
  <c r="Y39" i="60"/>
  <c r="X39" i="60"/>
  <c r="Z38" i="60"/>
  <c r="Y38" i="60"/>
  <c r="X38" i="60"/>
  <c r="Z37" i="60"/>
  <c r="Y37" i="60"/>
  <c r="X37" i="60"/>
  <c r="Z36" i="60"/>
  <c r="Y36" i="60"/>
  <c r="X36" i="60"/>
  <c r="Z29" i="60"/>
  <c r="Y29" i="60"/>
  <c r="X29" i="60"/>
  <c r="Z26" i="60"/>
  <c r="Y26" i="60"/>
  <c r="X26" i="60"/>
  <c r="Z19" i="60"/>
  <c r="Y19" i="60"/>
  <c r="X19" i="60"/>
  <c r="Z18" i="60"/>
  <c r="Y18" i="60"/>
  <c r="X18" i="60"/>
  <c r="Z17" i="60"/>
  <c r="Y17" i="60"/>
  <c r="X17" i="60"/>
  <c r="Z16" i="60"/>
  <c r="Y16" i="60"/>
  <c r="X16" i="60"/>
  <c r="Z14" i="60"/>
  <c r="Y14" i="60"/>
  <c r="X14" i="60"/>
  <c r="Z13" i="60"/>
  <c r="Y13" i="60"/>
  <c r="X13" i="60"/>
  <c r="Z12" i="60"/>
  <c r="Y12" i="60"/>
  <c r="X12" i="60"/>
  <c r="Z11" i="60"/>
  <c r="X11" i="60"/>
  <c r="Z10" i="60"/>
  <c r="Y10" i="60"/>
  <c r="X10" i="60"/>
  <c r="Z9" i="60"/>
  <c r="Y9" i="60"/>
  <c r="Z8" i="60"/>
  <c r="Y8" i="60"/>
  <c r="X8" i="60"/>
  <c r="Z7" i="60"/>
  <c r="Y7" i="60"/>
  <c r="X7" i="60"/>
  <c r="Z6" i="60"/>
  <c r="Y6" i="60"/>
  <c r="X6" i="60"/>
  <c r="Z5" i="60"/>
  <c r="Y5" i="60"/>
  <c r="X5" i="60"/>
  <c r="C26" i="60" l="1"/>
  <c r="C44" i="60"/>
  <c r="C43" i="60"/>
  <c r="C45" i="60"/>
  <c r="B3" i="32" s="1"/>
  <c r="C41" i="61"/>
  <c r="B13" i="32"/>
  <c r="X41" i="61"/>
  <c r="C42" i="60"/>
  <c r="B12" i="32"/>
  <c r="V66" i="61"/>
  <c r="U66" i="61"/>
  <c r="Z41" i="61"/>
  <c r="Y41" i="61"/>
  <c r="V68" i="60"/>
  <c r="X42" i="60"/>
  <c r="Y42" i="60"/>
  <c r="Z42" i="60"/>
  <c r="U68" i="60"/>
  <c r="T68" i="40" l="1"/>
  <c r="S11" i="32" s="1"/>
  <c r="R68" i="40"/>
  <c r="Q11" i="32" s="1"/>
  <c r="Q68" i="40"/>
  <c r="P11" i="32" s="1"/>
  <c r="P68" i="40"/>
  <c r="O11" i="32" s="1"/>
  <c r="O68" i="40"/>
  <c r="N11" i="32" s="1"/>
  <c r="N68" i="40"/>
  <c r="M11" i="32" s="1"/>
  <c r="M68" i="40"/>
  <c r="L11" i="32" s="1"/>
  <c r="L68" i="40"/>
  <c r="K11" i="32" s="1"/>
  <c r="K68" i="40"/>
  <c r="J11" i="32" s="1"/>
  <c r="J68" i="40"/>
  <c r="I11" i="32" s="1"/>
  <c r="I68" i="40"/>
  <c r="H11" i="32" s="1"/>
  <c r="H68" i="40"/>
  <c r="G11" i="32" s="1"/>
  <c r="G68" i="40"/>
  <c r="F11" i="32" s="1"/>
  <c r="F68" i="40"/>
  <c r="D11" i="32" s="1"/>
  <c r="E68" i="40"/>
  <c r="C11" i="32" s="1"/>
  <c r="V67" i="40"/>
  <c r="U67" i="40"/>
  <c r="V66" i="40"/>
  <c r="U66" i="40"/>
  <c r="V65" i="40"/>
  <c r="U65" i="40"/>
  <c r="V64" i="40"/>
  <c r="U64" i="40"/>
  <c r="V63" i="40"/>
  <c r="U63" i="40"/>
  <c r="V62" i="40"/>
  <c r="U62" i="40"/>
  <c r="V61" i="40"/>
  <c r="U61" i="40"/>
  <c r="V60" i="40"/>
  <c r="U60" i="40"/>
  <c r="V59" i="40"/>
  <c r="U59" i="40"/>
  <c r="V57" i="40"/>
  <c r="U57" i="40"/>
  <c r="V56" i="40"/>
  <c r="U56" i="40"/>
  <c r="V55" i="40"/>
  <c r="U55" i="40"/>
  <c r="U53" i="40"/>
  <c r="V52" i="40"/>
  <c r="U52" i="40"/>
  <c r="V51" i="40"/>
  <c r="U51" i="40"/>
  <c r="V50" i="40"/>
  <c r="U50" i="40"/>
  <c r="V49" i="40"/>
  <c r="U49" i="40"/>
  <c r="F73" i="64"/>
  <c r="E73" i="64"/>
  <c r="D73" i="64"/>
  <c r="C73" i="64"/>
  <c r="F70" i="63"/>
  <c r="E70" i="63"/>
  <c r="D70" i="63"/>
  <c r="C70" i="63"/>
  <c r="F76" i="61"/>
  <c r="E76" i="61"/>
  <c r="D76" i="61"/>
  <c r="C76" i="61"/>
  <c r="F77" i="60"/>
  <c r="E77" i="60"/>
  <c r="D77" i="60"/>
  <c r="C77" i="60"/>
  <c r="M44" i="40" l="1"/>
  <c r="M45" i="40" s="1"/>
  <c r="L2" i="32" s="1"/>
  <c r="L8" i="32" s="1"/>
  <c r="I44" i="40"/>
  <c r="I45" i="40" s="1"/>
  <c r="H2" i="32" s="1"/>
  <c r="H8" i="32" s="1"/>
  <c r="Q44" i="40"/>
  <c r="Q45" i="40" s="1"/>
  <c r="J44" i="40"/>
  <c r="J45" i="40" s="1"/>
  <c r="I2" i="32" s="1"/>
  <c r="I8" i="32" s="1"/>
  <c r="R44" i="40"/>
  <c r="R45" i="40" s="1"/>
  <c r="K44" i="40"/>
  <c r="K45" i="40" s="1"/>
  <c r="J2" i="32" s="1"/>
  <c r="J8" i="32" s="1"/>
  <c r="L44" i="40"/>
  <c r="L45" i="40" s="1"/>
  <c r="K2" i="32" s="1"/>
  <c r="K8" i="32" s="1"/>
  <c r="E44" i="40"/>
  <c r="E45" i="40" s="1"/>
  <c r="D2" i="32" s="1"/>
  <c r="D8" i="32" s="1"/>
  <c r="F44" i="40"/>
  <c r="N44" i="40"/>
  <c r="N45" i="40" s="1"/>
  <c r="M2" i="32" s="1"/>
  <c r="M8" i="32" s="1"/>
  <c r="G44" i="40"/>
  <c r="G45" i="40" s="1"/>
  <c r="F2" i="32" s="1"/>
  <c r="F8" i="32" s="1"/>
  <c r="O44" i="40"/>
  <c r="O45" i="40" s="1"/>
  <c r="N2" i="32" s="1"/>
  <c r="N8" i="32" s="1"/>
  <c r="H44" i="40"/>
  <c r="H45" i="40" s="1"/>
  <c r="G2" i="32" s="1"/>
  <c r="G8" i="32" s="1"/>
  <c r="P44" i="40"/>
  <c r="P45" i="40" s="1"/>
  <c r="O2" i="32" s="1"/>
  <c r="O8" i="32" s="1"/>
  <c r="C2" i="32"/>
  <c r="C8" i="32" s="1"/>
  <c r="C42" i="40"/>
  <c r="B8" i="32" s="1"/>
  <c r="B11" i="32"/>
  <c r="X42" i="40"/>
  <c r="Z42" i="40"/>
  <c r="Y42" i="40"/>
  <c r="U68" i="40"/>
  <c r="V68" i="40"/>
  <c r="Q2" i="32" l="1"/>
  <c r="Q8" i="32" s="1"/>
  <c r="P2" i="32"/>
  <c r="P8" i="32" s="1"/>
  <c r="Y5" i="32"/>
  <c r="Z3" i="32"/>
  <c r="Z5" i="32"/>
  <c r="Z7" i="32"/>
  <c r="Y7" i="32"/>
  <c r="F45" i="40"/>
  <c r="E2" i="32" s="1"/>
  <c r="E8" i="32" s="1"/>
  <c r="Y3" i="32" s="1"/>
  <c r="Z44" i="40"/>
  <c r="X44" i="40"/>
  <c r="Y44" i="40"/>
  <c r="T60" i="35"/>
  <c r="U59" i="35"/>
  <c r="T59" i="35"/>
  <c r="U61" i="35"/>
  <c r="T58" i="35"/>
  <c r="T61" i="35"/>
  <c r="U58" i="35"/>
  <c r="U60" i="35"/>
  <c r="U54" i="35"/>
  <c r="T52" i="35"/>
  <c r="T55" i="35"/>
  <c r="T54" i="35"/>
  <c r="T57" i="35"/>
  <c r="U55" i="35"/>
  <c r="T53" i="35"/>
  <c r="U57" i="35"/>
  <c r="T56" i="35"/>
  <c r="U53" i="35"/>
  <c r="U56" i="35"/>
  <c r="T42" i="35"/>
  <c r="U42" i="35"/>
  <c r="U52" i="35"/>
  <c r="Z45" i="40" l="1"/>
  <c r="X45" i="40"/>
  <c r="R2" i="32" s="1"/>
  <c r="Y45" i="40"/>
  <c r="D78" i="40"/>
  <c r="E78" i="40"/>
  <c r="F78" i="40"/>
  <c r="C78" i="40"/>
  <c r="L5" i="31" l="1"/>
  <c r="L4" i="31"/>
  <c r="K3" i="31"/>
  <c r="L3" i="31"/>
  <c r="L8" i="31"/>
  <c r="L6" i="31"/>
  <c r="L7" i="31"/>
  <c r="K7" i="31" l="1"/>
  <c r="T15" i="32" l="1"/>
  <c r="T13" i="32"/>
  <c r="T14" i="32"/>
  <c r="T11" i="32"/>
  <c r="T12" i="32"/>
  <c r="T16" i="32"/>
  <c r="K4" i="31" l="1"/>
  <c r="K8" i="31" l="1"/>
  <c r="K5" i="31"/>
  <c r="K6" i="31"/>
  <c r="P17" i="32" l="1"/>
  <c r="L17" i="32"/>
  <c r="C17" i="32"/>
  <c r="O17" i="32"/>
  <c r="K17" i="32"/>
  <c r="G17" i="32"/>
  <c r="S17" i="32"/>
  <c r="N17" i="32"/>
  <c r="J17" i="32"/>
  <c r="Q17" i="32"/>
  <c r="M17" i="32"/>
  <c r="I17" i="32"/>
  <c r="B17" i="32" l="1"/>
  <c r="U12" i="32" s="1"/>
  <c r="F17" i="32"/>
  <c r="D17" i="32"/>
  <c r="H17" i="32"/>
  <c r="U14" i="32" l="1"/>
  <c r="R8" i="32"/>
  <c r="T17" i="32"/>
</calcChain>
</file>

<file path=xl/sharedStrings.xml><?xml version="1.0" encoding="utf-8"?>
<sst xmlns="http://schemas.openxmlformats.org/spreadsheetml/2006/main" count="3753" uniqueCount="600">
  <si>
    <t>#</t>
  </si>
  <si>
    <t xml:space="preserve">Date </t>
  </si>
  <si>
    <t>Away</t>
  </si>
  <si>
    <t>Score</t>
  </si>
  <si>
    <t>Home</t>
  </si>
  <si>
    <t>Extra</t>
  </si>
  <si>
    <t>Sunday, April 1</t>
  </si>
  <si>
    <t>Bulls</t>
  </si>
  <si>
    <t>Gators</t>
  </si>
  <si>
    <t>Knights</t>
  </si>
  <si>
    <t>Phantoms</t>
  </si>
  <si>
    <t xml:space="preserve"> </t>
  </si>
  <si>
    <t>W</t>
  </si>
  <si>
    <t>L</t>
  </si>
  <si>
    <t>PCT</t>
  </si>
  <si>
    <t>GB</t>
  </si>
  <si>
    <t>RS</t>
  </si>
  <si>
    <t>RA</t>
  </si>
  <si>
    <t>STK</t>
  </si>
  <si>
    <t>LONG</t>
  </si>
  <si>
    <t>HOME</t>
  </si>
  <si>
    <t>AWAY</t>
  </si>
  <si>
    <t>EXTRA</t>
  </si>
  <si>
    <t>Hornets</t>
  </si>
  <si>
    <t>Drillers</t>
  </si>
  <si>
    <t>Monday, April 2</t>
  </si>
  <si>
    <t>Tuesday, April 3</t>
  </si>
  <si>
    <t>Wednesday, April 4</t>
  </si>
  <si>
    <t>No Games Scheduled</t>
  </si>
  <si>
    <t>Thursday, April 5</t>
  </si>
  <si>
    <t>Friday, April 6</t>
  </si>
  <si>
    <t>Saturday, April 7</t>
  </si>
  <si>
    <t>Sunday, April 8</t>
  </si>
  <si>
    <t>Monday, April 9</t>
  </si>
  <si>
    <t>Tuesday, April 10</t>
  </si>
  <si>
    <t>Wednesday, April 11</t>
  </si>
  <si>
    <t>Thursday, April 12</t>
  </si>
  <si>
    <t>Friday, April 13</t>
  </si>
  <si>
    <t>Saturday, April 14</t>
  </si>
  <si>
    <t>Sunday, April 15</t>
  </si>
  <si>
    <t>Monday, April 16</t>
  </si>
  <si>
    <t>Tuesday, April 17</t>
  </si>
  <si>
    <t>Sunday, April 18</t>
  </si>
  <si>
    <t>Thursday, April 19</t>
  </si>
  <si>
    <t>Friday, April 20</t>
  </si>
  <si>
    <t>Saturday, April 21</t>
  </si>
  <si>
    <t>Sunday, April 22</t>
  </si>
  <si>
    <t>Monday, April 23</t>
  </si>
  <si>
    <t>Tuesday, April 24</t>
  </si>
  <si>
    <t>Wednesday, April 25</t>
  </si>
  <si>
    <t>Thursday, April 26</t>
  </si>
  <si>
    <t>Friday, April 27</t>
  </si>
  <si>
    <t>Saturday, April 28</t>
  </si>
  <si>
    <t>Sunday, April 29</t>
  </si>
  <si>
    <t>Monday, April 30</t>
  </si>
  <si>
    <t>Tuesday, May 1</t>
  </si>
  <si>
    <t>Wednesday, May 2</t>
  </si>
  <si>
    <t>Thursday, May 3</t>
  </si>
  <si>
    <t>Friday, May 4</t>
  </si>
  <si>
    <t>Saturday, May 5</t>
  </si>
  <si>
    <t>Sunday, May 6</t>
  </si>
  <si>
    <t>Monday, May 7</t>
  </si>
  <si>
    <t>Tuesday, May 8</t>
  </si>
  <si>
    <t>Wednesday, May 9</t>
  </si>
  <si>
    <t>Thursday, May 10</t>
  </si>
  <si>
    <t>Friday, May 11</t>
  </si>
  <si>
    <t>Saturday, May 12</t>
  </si>
  <si>
    <t>Sunday, May 13</t>
  </si>
  <si>
    <t>Monday, May 14</t>
  </si>
  <si>
    <t>Tuesday, May 15</t>
  </si>
  <si>
    <t>All-Star Break</t>
  </si>
  <si>
    <t>Wednesday, May 16</t>
  </si>
  <si>
    <t>Thursday, May 17</t>
  </si>
  <si>
    <t>Friday, May 18</t>
  </si>
  <si>
    <t>Saturday, May19</t>
  </si>
  <si>
    <t>Sunday, May 20</t>
  </si>
  <si>
    <t>Monday, May 21</t>
  </si>
  <si>
    <t>Tuesday, May 22</t>
  </si>
  <si>
    <t>Wednesday, May 23</t>
  </si>
  <si>
    <t>Thursday, May 24</t>
  </si>
  <si>
    <t>Friday, May 25</t>
  </si>
  <si>
    <t>Saturday, May 26</t>
  </si>
  <si>
    <t>Sunday, May 27</t>
  </si>
  <si>
    <t>Monday, May 28</t>
  </si>
  <si>
    <t>Tuesday, May 29</t>
  </si>
  <si>
    <t>Wednesday, May 30</t>
  </si>
  <si>
    <t>Thursday, May 31</t>
  </si>
  <si>
    <t>Saturday, June 2</t>
  </si>
  <si>
    <t>Sunday, June 3</t>
  </si>
  <si>
    <t>Monday, June 4</t>
  </si>
  <si>
    <t>Tuesday, June 5</t>
  </si>
  <si>
    <t>Wednesday, June 6</t>
  </si>
  <si>
    <t>Thursday, June 7</t>
  </si>
  <si>
    <t>Friday, June 8</t>
  </si>
  <si>
    <t>Saturday, June 9</t>
  </si>
  <si>
    <t>Sunday, June 10</t>
  </si>
  <si>
    <t>Monday, June 11</t>
  </si>
  <si>
    <t>Tuesday, June 12</t>
  </si>
  <si>
    <t>Wednesday, June 13</t>
  </si>
  <si>
    <t>Thursday, June 14</t>
  </si>
  <si>
    <t>Friday, June 15</t>
  </si>
  <si>
    <t>Saturday, June 16</t>
  </si>
  <si>
    <t>Sunday, June 17</t>
  </si>
  <si>
    <t>Monday, June 18</t>
  </si>
  <si>
    <t>Tuesday, June 19</t>
  </si>
  <si>
    <t>Wednesday, June 20</t>
  </si>
  <si>
    <t>Thursday, June 21</t>
  </si>
  <si>
    <t>Friday, June 22</t>
  </si>
  <si>
    <t>Saturday, June 23</t>
  </si>
  <si>
    <t>Sunday, June 24</t>
  </si>
  <si>
    <t>Monday, June 25</t>
  </si>
  <si>
    <t>Tuesday, June 26</t>
  </si>
  <si>
    <t>Wednesday, June 27</t>
  </si>
  <si>
    <t>Thursday, June 28</t>
  </si>
  <si>
    <t>Friday, June 29</t>
  </si>
  <si>
    <t>Saturday, June 30</t>
  </si>
  <si>
    <t>Reg</t>
  </si>
  <si>
    <t>G</t>
  </si>
  <si>
    <t>AB</t>
  </si>
  <si>
    <t>R</t>
  </si>
  <si>
    <t>H</t>
  </si>
  <si>
    <t>2B</t>
  </si>
  <si>
    <t>3B</t>
  </si>
  <si>
    <t>HR</t>
  </si>
  <si>
    <t>RBI</t>
  </si>
  <si>
    <t>BB</t>
  </si>
  <si>
    <t>SO</t>
  </si>
  <si>
    <t>SB</t>
  </si>
  <si>
    <t>CS</t>
  </si>
  <si>
    <t>SH</t>
  </si>
  <si>
    <t>SF</t>
  </si>
  <si>
    <t>HBP</t>
  </si>
  <si>
    <t>DP</t>
  </si>
  <si>
    <t>E</t>
  </si>
  <si>
    <t>AVG</t>
  </si>
  <si>
    <t>Boise Bulls</t>
  </si>
  <si>
    <t>Hits/G</t>
  </si>
  <si>
    <t>Runs/G</t>
  </si>
  <si>
    <t>Philly Phantoms</t>
  </si>
  <si>
    <t>Hudson Valley Hornets</t>
  </si>
  <si>
    <t>2B/G</t>
  </si>
  <si>
    <t>HR/G</t>
  </si>
  <si>
    <t>,</t>
  </si>
  <si>
    <t>Twin City Knights</t>
  </si>
  <si>
    <t>Georgia Gators</t>
  </si>
  <si>
    <t>SB/G</t>
  </si>
  <si>
    <t>KO's/G</t>
  </si>
  <si>
    <t>Dallas Drillers</t>
  </si>
  <si>
    <t>Totals</t>
  </si>
  <si>
    <t>GS</t>
  </si>
  <si>
    <t>CG</t>
  </si>
  <si>
    <t>IP</t>
  </si>
  <si>
    <t>ER</t>
  </si>
  <si>
    <t>KO</t>
  </si>
  <si>
    <t>SV</t>
  </si>
  <si>
    <t>BS</t>
  </si>
  <si>
    <t>SHO</t>
  </si>
  <si>
    <t>HP</t>
  </si>
  <si>
    <t>WP</t>
  </si>
  <si>
    <t>ERA</t>
  </si>
  <si>
    <t>K/G</t>
  </si>
  <si>
    <t>TEAM</t>
  </si>
  <si>
    <t>Batter</t>
  </si>
  <si>
    <t>HS</t>
  </si>
  <si>
    <t>LHS</t>
  </si>
  <si>
    <t>SLG%</t>
  </si>
  <si>
    <t>OBP%</t>
  </si>
  <si>
    <t>Team</t>
  </si>
  <si>
    <t>Pitcher</t>
  </si>
  <si>
    <t>WHIP</t>
  </si>
  <si>
    <t>{i</t>
  </si>
  <si>
    <t>Boise</t>
  </si>
  <si>
    <t>Won</t>
  </si>
  <si>
    <t>Lost</t>
  </si>
  <si>
    <t>Status</t>
  </si>
  <si>
    <t>Player</t>
  </si>
  <si>
    <t>A</t>
  </si>
  <si>
    <t>Paul Moody</t>
  </si>
  <si>
    <t>LeRoy Ramey</t>
  </si>
  <si>
    <t>Dave Bryant</t>
  </si>
  <si>
    <t>Pancho Carmona</t>
  </si>
  <si>
    <t>Juan Ventura</t>
  </si>
  <si>
    <t>Carl Phelps</t>
  </si>
  <si>
    <t>Craig McKenzie</t>
  </si>
  <si>
    <t>Robert Bartlett</t>
  </si>
  <si>
    <t>Bill Scruby</t>
  </si>
  <si>
    <t>Ken Fairchild</t>
  </si>
  <si>
    <t>Jaime Arispe</t>
  </si>
  <si>
    <t>Ken Lidstrom</t>
  </si>
  <si>
    <t>Bob Rosson</t>
  </si>
  <si>
    <t>Octavio Valencia</t>
  </si>
  <si>
    <t>Pitchers</t>
  </si>
  <si>
    <t>Daryl Edwards</t>
  </si>
  <si>
    <t>Gomez Lameira</t>
  </si>
  <si>
    <t>Curt Horsford</t>
  </si>
  <si>
    <t>Raul Huerta</t>
  </si>
  <si>
    <t>Rob MacGregor</t>
  </si>
  <si>
    <t>Pete Ledesma</t>
  </si>
  <si>
    <t>Ernesto Ortiz</t>
  </si>
  <si>
    <t>Robert Knight</t>
  </si>
  <si>
    <t>Robin Salas</t>
  </si>
  <si>
    <t>Enrique Morin</t>
  </si>
  <si>
    <t>DL</t>
  </si>
  <si>
    <t>M</t>
  </si>
  <si>
    <t>vs.</t>
  </si>
  <si>
    <t xml:space="preserve">  Date</t>
  </si>
  <si>
    <t>Game day highlights</t>
  </si>
  <si>
    <t>Team vs. Team</t>
  </si>
  <si>
    <t>Date</t>
  </si>
  <si>
    <t>Opponent</t>
  </si>
  <si>
    <t>W/L</t>
  </si>
  <si>
    <t>Scr</t>
  </si>
  <si>
    <t>Rec</t>
  </si>
  <si>
    <t>Winning Pitcher</t>
  </si>
  <si>
    <t>Losing Pitcher</t>
  </si>
  <si>
    <t>Save</t>
  </si>
  <si>
    <t>@ Gators</t>
  </si>
  <si>
    <t>@ Hornets</t>
  </si>
  <si>
    <t>W1</t>
  </si>
  <si>
    <t>L1</t>
  </si>
  <si>
    <t>@ Drillers</t>
  </si>
  <si>
    <t>@ Phantomes</t>
  </si>
  <si>
    <t>@ Knights</t>
  </si>
  <si>
    <t>Philly</t>
  </si>
  <si>
    <t>Pedro Marquez</t>
  </si>
  <si>
    <t>Jasper Garrett</t>
  </si>
  <si>
    <t>Ricardo Trejo</t>
  </si>
  <si>
    <t>Scott Lariego</t>
  </si>
  <si>
    <t>Roberto Franco</t>
  </si>
  <si>
    <t>Reese Davis</t>
  </si>
  <si>
    <t>Craig Stewart</t>
  </si>
  <si>
    <t>Joe Glenn</t>
  </si>
  <si>
    <t>Millard McClure</t>
  </si>
  <si>
    <t>Donovan Walker</t>
  </si>
  <si>
    <t>Leroy Tucker</t>
  </si>
  <si>
    <t>Jack Hicks</t>
  </si>
  <si>
    <t>Neil Millar</t>
  </si>
  <si>
    <t>Billy Rollins</t>
  </si>
  <si>
    <t>Anthony Hatfield</t>
  </si>
  <si>
    <t>Enrique Garza</t>
  </si>
  <si>
    <t>Matt McDonald</t>
  </si>
  <si>
    <t>Freddie Washington</t>
  </si>
  <si>
    <t>Jamie Deacon</t>
  </si>
  <si>
    <t>Antonio Ibanez</t>
  </si>
  <si>
    <t>Lorenzo Correa</t>
  </si>
  <si>
    <t>Joe Foster</t>
  </si>
  <si>
    <t>Adrian Ellis</t>
  </si>
  <si>
    <t>Preston Brooks</t>
  </si>
  <si>
    <t>Keith Howell</t>
  </si>
  <si>
    <t>F</t>
  </si>
  <si>
    <t>INJURY TRACKER</t>
  </si>
  <si>
    <t>PITCHER FATIQUE</t>
  </si>
  <si>
    <t>Injury</t>
  </si>
  <si>
    <t>Recovery</t>
  </si>
  <si>
    <t>Rest</t>
  </si>
  <si>
    <t>LHP</t>
  </si>
  <si>
    <t>RHP</t>
  </si>
  <si>
    <t>Speed</t>
  </si>
  <si>
    <t>Fielding</t>
  </si>
  <si>
    <t>@  Bulls</t>
  </si>
  <si>
    <t>@ Bulls</t>
  </si>
  <si>
    <t>Hudson Valley</t>
  </si>
  <si>
    <t>Pedro Lopez</t>
  </si>
  <si>
    <t>Bill Shelton</t>
  </si>
  <si>
    <t>Todd Stanley</t>
  </si>
  <si>
    <t>Dennis Johnstone</t>
  </si>
  <si>
    <t>Chris Holland</t>
  </si>
  <si>
    <t>Edgar Hernandez</t>
  </si>
  <si>
    <t>Jose Garcia</t>
  </si>
  <si>
    <t>Bill O'Sheehan</t>
  </si>
  <si>
    <t>Octavio Medina</t>
  </si>
  <si>
    <t>Ivan Castillo</t>
  </si>
  <si>
    <t>Orlando Rosas</t>
  </si>
  <si>
    <t>Tony Villarreal</t>
  </si>
  <si>
    <t>Daniel Callaway</t>
  </si>
  <si>
    <t>Luis Monteso</t>
  </si>
  <si>
    <t>John Rhodes</t>
  </si>
  <si>
    <t>Derek Little</t>
  </si>
  <si>
    <t>Edgar Stanford</t>
  </si>
  <si>
    <t>Robert Bradford</t>
  </si>
  <si>
    <t>Jesus Molina</t>
  </si>
  <si>
    <t>Gary Pierson</t>
  </si>
  <si>
    <t>Julian Phillips</t>
  </si>
  <si>
    <t>Keith Samuels</t>
  </si>
  <si>
    <t>Johnny Robinson</t>
  </si>
  <si>
    <t>Dennis Joseph</t>
  </si>
  <si>
    <t>Vince Berry</t>
  </si>
  <si>
    <t>@ Phantoms</t>
  </si>
  <si>
    <t>2</t>
  </si>
  <si>
    <t xml:space="preserve">Twin City </t>
  </si>
  <si>
    <t>David Tucker</t>
  </si>
  <si>
    <t>Alberto Torres</t>
  </si>
  <si>
    <t>Martin Figueroa</t>
  </si>
  <si>
    <t>Alfonzo Diaz</t>
  </si>
  <si>
    <t>Ed Chaney</t>
  </si>
  <si>
    <t>Ruben Valenzuela</t>
  </si>
  <si>
    <t>Felix Navarro</t>
  </si>
  <si>
    <t>Toby Thomas</t>
  </si>
  <si>
    <t>George Gabriel</t>
  </si>
  <si>
    <t>Jose Feliz</t>
  </si>
  <si>
    <t>John Roe</t>
  </si>
  <si>
    <t>Richard Callahan</t>
  </si>
  <si>
    <t>Lyle Good</t>
  </si>
  <si>
    <t>Tommy Alcova</t>
  </si>
  <si>
    <t>Joe Garland</t>
  </si>
  <si>
    <t>Lucio Rodriguez</t>
  </si>
  <si>
    <t>Angel Peralta</t>
  </si>
  <si>
    <t>Cory Robertson</t>
  </si>
  <si>
    <t>Ken Maddox</t>
  </si>
  <si>
    <t>Chris Castle</t>
  </si>
  <si>
    <t>Rudy Yates</t>
  </si>
  <si>
    <t>Morgan Young</t>
  </si>
  <si>
    <t>Enrique Olivares</t>
  </si>
  <si>
    <t>Hank Henderson</t>
  </si>
  <si>
    <t>Georgia</t>
  </si>
  <si>
    <t>Joe Aldridge</t>
  </si>
  <si>
    <t>Colton Ornelas</t>
  </si>
  <si>
    <t>Ramon Santos</t>
  </si>
  <si>
    <t>Orlando Cruz</t>
  </si>
  <si>
    <t>Bill Sharkey</t>
  </si>
  <si>
    <t>Chris MacAldonich</t>
  </si>
  <si>
    <t>Octavio Moran</t>
  </si>
  <si>
    <t>Jose Gonzalez</t>
  </si>
  <si>
    <t>Howard Holley</t>
  </si>
  <si>
    <t>Augusto Gomez</t>
  </si>
  <si>
    <t>Randy Clark</t>
  </si>
  <si>
    <t>Jay Kemp</t>
  </si>
  <si>
    <t>Shane Lowery</t>
  </si>
  <si>
    <t>Jon Metcalf</t>
  </si>
  <si>
    <t>Peter Lucas</t>
  </si>
  <si>
    <t>Shane McAughey</t>
  </si>
  <si>
    <t>John Kelley</t>
  </si>
  <si>
    <t>Jose Serrano</t>
  </si>
  <si>
    <t>Francisco Marino</t>
  </si>
  <si>
    <t>Antonio Rivas</t>
  </si>
  <si>
    <t>Stanley Hoover</t>
  </si>
  <si>
    <t>Juan Zamora</t>
  </si>
  <si>
    <t>Tony Gracim</t>
  </si>
  <si>
    <t>Mark Francis</t>
  </si>
  <si>
    <t>Nate Bowerman</t>
  </si>
  <si>
    <t>Dallas</t>
  </si>
  <si>
    <t>Drew Ward</t>
  </si>
  <si>
    <t>Jorge Ramos</t>
  </si>
  <si>
    <t>Rich Rosen</t>
  </si>
  <si>
    <t>Jose Juarez</t>
  </si>
  <si>
    <t>James Glenden</t>
  </si>
  <si>
    <t>Scott Little</t>
  </si>
  <si>
    <t>Sergio Perez</t>
  </si>
  <si>
    <t>Raul Miranda</t>
  </si>
  <si>
    <t>Rico Morales</t>
  </si>
  <si>
    <t>Vincent Melendez</t>
  </si>
  <si>
    <t>Bob MacPherson</t>
  </si>
  <si>
    <t>Michael Nelson</t>
  </si>
  <si>
    <t>Dave Schultz</t>
  </si>
  <si>
    <t>Mark Hagerty</t>
  </si>
  <si>
    <t>Chris Hodges</t>
  </si>
  <si>
    <t>Bill Henry</t>
  </si>
  <si>
    <t>George Armstrong</t>
  </si>
  <si>
    <t>Mike Jones</t>
  </si>
  <si>
    <t>Jiro Uchmaya</t>
  </si>
  <si>
    <t>Millard Moore</t>
  </si>
  <si>
    <t>Juan Montez</t>
  </si>
  <si>
    <t>Hector Martinez</t>
  </si>
  <si>
    <t>Ray Brown</t>
  </si>
  <si>
    <t>Manuel Alvarez</t>
  </si>
  <si>
    <t>PO</t>
  </si>
  <si>
    <t xml:space="preserve">Chris Lane                                 </t>
  </si>
  <si>
    <t>Chris Lane</t>
  </si>
  <si>
    <t>BF</t>
  </si>
  <si>
    <t>1-2</t>
  </si>
  <si>
    <t>0-1</t>
  </si>
  <si>
    <t>Tony Garcim</t>
  </si>
  <si>
    <t xml:space="preserve">Tony Garcim                          </t>
  </si>
  <si>
    <t>v</t>
  </si>
  <si>
    <t>2-1</t>
  </si>
  <si>
    <t>1-0</t>
  </si>
  <si>
    <t>DBBL - Season 1</t>
  </si>
  <si>
    <t>DBBL Batting</t>
  </si>
  <si>
    <t>DBBL Pitching</t>
  </si>
  <si>
    <t>BB/G</t>
  </si>
  <si>
    <t>D2D</t>
  </si>
  <si>
    <t>Tommy</t>
  </si>
  <si>
    <t>Alcova</t>
  </si>
  <si>
    <t>Matt MacDonald</t>
  </si>
  <si>
    <t>Freddy Washington</t>
  </si>
  <si>
    <t>2-3</t>
  </si>
  <si>
    <t>3-2</t>
  </si>
  <si>
    <t>3-5</t>
  </si>
  <si>
    <t>5-3</t>
  </si>
  <si>
    <t>W2</t>
  </si>
  <si>
    <t>2-0</t>
  </si>
  <si>
    <t>L2</t>
  </si>
  <si>
    <t>0-2</t>
  </si>
  <si>
    <t>4-5</t>
  </si>
  <si>
    <t>5-4</t>
  </si>
  <si>
    <t>Martin ReId</t>
  </si>
  <si>
    <t>1-1</t>
  </si>
  <si>
    <t xml:space="preserve">Lucio Rodriguez                                    </t>
  </si>
  <si>
    <t xml:space="preserve">Stanley Hoover                                             </t>
  </si>
  <si>
    <t>4-2</t>
  </si>
  <si>
    <t>2-4</t>
  </si>
  <si>
    <t>5-0</t>
  </si>
  <si>
    <t>0-5</t>
  </si>
  <si>
    <t>GAMES OF APRIL 1st</t>
  </si>
  <si>
    <t>Game 1 - Boise Bulls at Georgia Gators</t>
  </si>
  <si>
    <t>The Gator's Nate Bowerman didn't bring his best stuff to the park this afternoon, but was able to work out of a few jams. In the first the Bulls loaded the bases on two walks and a double. But Bowerman worked out of it by fanning Dave Bryant, Leroy Ramey to Octavio Valencia. Thanks to his rightfielder, Jon Metcalf, he also worked out of trouble in the 6th. Carl Phelps singled to start off the frame. Pancho Carmona followed, lacing a single to right, trying for third on the play, Metcalf threw a laser to Augusto Gomez at third, cutting down Phelps. Bowerman then plunked Leroy Ramey in the side, setting up runners on 1st and 2nd with just 1 out. But like in the first, Bowerman worked out of it with no damage. In the home half the Gators went to work. With one out Gomez doubled to the gap in left center. Bowerman hit a grounder to second, advancing Gomez to third where he scored on Metcalf's base hit. 1-0 Gators after 6. Figuring he had enough pitches under his belt, Gator skipper, Dave Noll went to his pen, bringing in his best prospect for closer this year, Tony Garcim, and instantly regretted the move. With one out Chis Lane singled. Garcim fanned pinch hitter Juan Ventura. Two outs, tyring run on first. Bulls skipper, Don Blanton called back Robert Bartlett and sent up Rob Rosson, who hit a routine grounder to short, Jay Kemp fielded, dropped, fielded again and dropped again for a very costly error as Paul Moody doubled, scoring Chris Lane with the unearned run. Dave Bryant flied out to end the inning, but the damage was done. With Pete Ledesma on the bump now for the Boise Bulls, it looked like extra innings were on tap as Ledesma got Metcalf and Lowery to ground out. Howard Holley got a few eye brows raised when he followed with a double. Jay Kemp, who made the unfortunate error in the top half, redeemed himself in the home half, lacing a walk-off double down the line. GATORS WIN!  Winning pitcher - Tony Garcim (1-0), he also picks up a blown save. Losing pitcher - Pete Ledesma (0-1)</t>
  </si>
  <si>
    <t>Game 2 - Twin City Knights at Philly Phantoms</t>
  </si>
  <si>
    <t>Talk about a bad start for the new season, the Phantoms' Billy Rollins, who has a reputation for going all out while between the lines, had an impromptu meeting with the center field wall. The wall won! With only one out in the books, Jasper Garrett hit a deep drive to center where Rollins had his mishap. He is officially listed as day to day, complaining of back pain. Now, let's talk about a good start to the year. Hank Henderson was in mid-season form, retiring the first 13 batters he faced, taking a no-no into the 5th. While Henderson was mowing down the Phantoms, the Knights scored single runs in the first and second. Back to back doubles by Jose Feliz and Richard Callahan put the Knights on theboard. They doubled their lead in the second. The third double of the day for the Knights, this one off the bat of George Gabriel. A bloop single by Toby Thomas put runners on the corners for pitcher Henderson, who helped his own cause with a ringing single, scoring Gabriel. 2-0 Knights after 2. Joe Glenn broke up the no-hitter with a single just past the diving John Roe, and it all went down hill from there for the Knights. Craig Stewart followed with a double off the wall (no casualties this time). With runners now on the corners, Roberto Franco hit a comebacker, where Henderson became his own worse enemy bobbling the ball for an error, Glenn scoring on the miscue. The Phantoms kept the bats rattling. Anthony Hatfield from the 8 hole singled, scoring Stewart. Adrian Ellis helped his own cause, lifting a high fly to center, Franco tagging on the play scored standing up. Phantoms take the lead 3-2. The Phantom bullpen, today consisting of Matt MacDonald, Keith Howell and Freddy Washington kept the Knights off the board the rest of the way.</t>
  </si>
  <si>
    <t>Game 3 - Hudson Valley Hornets at Dallas Drillers</t>
  </si>
  <si>
    <t xml:space="preserve">The scoreless tie was broken in the top of the third. Batting in the 8 hole today, Edgar Martinez led off the inning with a double down the line. Dennis Joseph was prepared to sacrifice him, laying down a perfect bunt down the base line, Alvarez, Morales and Reed all converged on the ball and ended up in a staring contest, each thinking the other would field it. The infield single set up runners on 1st and 3rd. Orlando Rosas followed hitting a tapper off the plate, this time Morales made sure someone would field it, (well, he was the only one in the vicinity, but he took no chances) he then looked back Hernandez at third, then fired a strike to second, the first peg in a 263 doubleplay. Luis Monteso then came through with a clutch, two out hit, scoring Hernandez. The Drillers 4th saw them put up a crooked number. Mark Hagerty singled, then scored on Martin Reed's homer. 2-1 Drillers after 4.  The Drillers held the narrow lead through 5. In the Hornets' 6th, John Rhodes blasted his 1st homer, tying the game at 2.  In the home half, the Drillers saw the Hornets lead, matched it and raised it by two. Mark Hagerty started the three run inning off with a homer, breaking the tie. One out later Rico Morales and Dave Schultz connected for back to back singles. After Raul Miranda fanned, Vincent Melendez and Manuel Alvarez, both ripped back to back run scoring singles, giving the Drillers a 5-2 lead. Going into the 9th, Drillers skipper, Peter Quinn Mike Jones to wrap things up. He didn't! Two singles and a walk, found the Hornets with the bases loaded and Jones looking for some soap in the showers! This time Henry brought in his closer, Bill Henry. Which most of the tabloids will be saying he should have used in the first place. With the bases loaded and no one out. Henry fanned Rosas. He had an 0-2 count on Luis Monteso, but lost him, forcing in Johnstone and getting the Hornets within two runs and the 34,000 plus fans on the edge of their seats.  With the go ahead run on first, Henry, once again with an 0-2 count, he induced Garcia to go for a pitch off the plate for a swinging strike out. Two outs. It was now Ivan Castillo's turn to be a hero for the Hornets faithful. On the first pitch, Castillo took a mighty swing and ended up with a mighty pop up, handled by Bob MacPherson to end the rally and send the Drillers to an Opening Day win! </t>
  </si>
  <si>
    <t>GAMES OF APRIL 2nd</t>
  </si>
  <si>
    <t>Game 4 - Boise Bulls at Georgia Gators</t>
  </si>
  <si>
    <t>The Bulls came into tonight's game with a couple handicaps right out of the gate. Both mainstays, Dave Bryant and Leroy Ramey were not in the starting lineup. When asked about their absense, skipper Don Blanton, shrugged it off and told us they were both a little banged up from yesterday's game, but would be available to pinch hit if needed - (SPOILER ALERT - They were!) The Gaters broke out of the gate early, holding a 4-0 lead after 3 innings. Scoring 3 runs in the second, only one of which was earned. An RBI double from Augusto Gomez and a two run single by starting pitcher Mark Francis accounted for the scoring. A Howard Holley homer in the 3rd, got us to 4-0 Gaters. Then the Bulls took a hike on the comeback trail. With two outs in the 4th, Octavio Vanencia went yard for the first time this year. In the 5th, three bloop singles, loaded the bases for Bob Rosson, who did get a run in, but probably not the way he would have preferred, hitting into a 6-4-3 doubleplay, Jamie Arispe scoring on the play. The Bulls played long ball again in the 7th. Paul Moody going deep for his first. 4-3 Gaters after 7. Going into the 9th, still trailing by just a run, Chris Lane wiped out the deficit by blasting his first, game tying homer! One out later, Leroy Ramey, in a pinch hitting role, singled. Dave Bryant was next, pinch hitting for the pitcher, Enrique Morin. Not looking comfortable in the box at all, Bryant grounded into a double play, ending the inning. Game tied 4-4 going into the home half. With Ernesto Ortiz now on the hill for the Bulls, Joe Aldridgre greeted him with a double to the gap in left center. Gators skipper then called on speedster, Colton Ornelas to pinch run for the sluggish Aldridge. Pinch hitter Bill Sharkey was unable to move Ornelas over as he grounded to short. Top of the order and Jon Metcalf, who was 1 for 4 on the night with a double in the second, he would add to his resume another single, Ornelas scoring easily the winning run!</t>
  </si>
  <si>
    <t>Game 5 - Twin City Knights at Philly Phantoms</t>
  </si>
  <si>
    <t>Very little doubt who claims the "Player of the Game" honors tonight. Twin City startr, Morgan Young, pitched and HIT his way to the Knights' first win. A scoreless tie through 4, the Knights got on the board in the 5th. George Gabriel led off the inning with a base hit. An out later, Toby Thomas walked. From all appearances, it appeared Young was going to sacrifice. But he pulled the bat back and swung, sending a deep drive to left, the Phantoms left fielder raced back but ran out of room as Young's drive cleared the fence for a three run homer! On the mound Young took a perfect game into the 6th. Running on fumes in the 7th, he lost his no-hit bid, and his shutout. With one out Joe Glenn singled. An out later Craig Stewart went yard. Cory Robertson and Lucio Rodriguez followed Young on the mound and shut down the Phantoms the rest of the way.</t>
  </si>
  <si>
    <t>Game 6 - Hudson Valley Hornets at Dallas Drillers</t>
  </si>
  <si>
    <t>Fans at Driller Park got a little more bang for their buck, taking in 11 innings for the price of 9. However, not everyone was thrilled with the prospects of extra baseball. The Driller's starter, Hector Martinez, pitched well enough to hang a "W" on his resume, lack of support nixed that for him. On the day Martinez went 9 innings, allowing 1 run on 7 hits. His efforts were matched by the Hornets pitching staff, starter, Robert Bradford went 6 innings, allowing the one run on just two hits. He ran out of gas after 6, but the pen of Vince Berry and Derek Little also were effective, keeping the Drillers off the board. The scoring for this one started in the 3rd, when the Hornet's Luis Monteso went yard. 1-0 Hornets after 3. The Drillers scored their run in the 5th. Raul Miranda led off the frame with a basehit. A walk to Rich Rosen, but runners on 1st and 2nd for the pitcher, Hector Martinez, who laid down a perfect bunt down the first baseline. Fielding the ball, John Rhodes, only play was to first, setting up runners on 2nd and 3rd with just one gone. Top of the order and Sergio Perez, who was fooled on a changeup and sent a slow grounder to third, Rhodes charged, threw home, SAFE! Miranda just getting in sliding under the tag. Edgar Martinez let the ump know, he had a better view and he was most definately out, but the ump, as expected turned a deaf ear to his ramblings. Ballgame tied at 1 after 5. The game stayed deadlocked until the top of the 11th. Luis Monteso led off with basehit. A walk to Octavio Medina followed, and also ended Chris Hodges time on the mound. Drillers skipper, Peter Quinn, brought in Jiro Uchmaya, despite the fact he wasn't fully rested. John Rhodes was the first to greet him, bouncing a shot to short, going to his right, Vincent Melendez fielded, and having a play at third threw to Martin Reid for a force out on Monteso. Bill O'Sheehan, fooled by a wicked slider bounced one right back to Uchmaya, who also went to third for the force. Two outs, runners on 1st and 2nd. Uchmaya just had to get Dennis Johnstone, keeping the Hornets off the board and giving his team a chance to win it in the 9th. He didn't. Johnstone lined a single to the gap in left center, easily scoring Rhodes. Hornets 2 Drillers 1. Keith Samuels who came on to pitch in the 10th started his 2nd inning of work, facing the business end of the Drillers lineup. Mark Hagerty led off and swinging for the fences went down on strikes. A walk to Martin Reid and a single by Rico Morales put the tying and winning runs on base with 1 out for Dave Shultz. With the fans on their feet, Schultz went down swinging. Raul Miranda followed and sent a high fly ball to left, Orlando Rosas, took a step to his left and caught the ball, preserving the Hornets first win and tying the series at a game apeice.</t>
  </si>
  <si>
    <t>GAMES OF APRIL 3rd</t>
  </si>
  <si>
    <t>Game 7 - Boise Bulls at Georgia Gators</t>
  </si>
  <si>
    <t>Coming into action tonight the Boise Bulls' offense has been slowly heading up. After scoring one run in the opener, the Bulls plated four in yesterday's loss. Today, the Bulls matched that total, scoring 5 runs, good enough for their first win of the year. But they had to come from behind to do it. With two outs Howard Holley singled, he claimed second on a passed ball, then scored on Jay Kemp's base hit. In the 2nd, Octavio Moran's first homer put the Bulls in a 2-0 hole. The Bulls were able to put a tally on the board in the 4th, cutting the Gator lead in half. A one out walk to Octavio Valencia, followed by a base hit off the bat of Carl Phelps put runners on the corners for Chris Lane. Lane would go down swinging, but Craig McKenzie had his back singling up the middle, scoring Valencia. 2-1 Gaters.  A three run homer by Pancho Carmona in the 5th, put the Bulls on top 4-2. Another Boise homer in the 7th, the first by Leroy Ramey increased the lead to 5-2 going into the home half of the 7th. The Gators were able to cut the deficit to just one run, with some help. Jon Metcalf singled leading off. Randy Clark then lifted a high fly ball to center, backing up Paul Moody had the fly go off his glove. By the time he tracked it down, Metcalf was on third and Clark on second. With that Bulls' skipper Don Blanton went to his pen, bringing in Pete Ledesma. Who worked out of the jam. Holley grounded up the middle, flagged down by Chris Lane on a nice play, he threw out Holley from the outfield grass behind second. He got the out, but Metcalf scored on the play. Jay Kemp singled, scoring Randy Clark. Ledesma ended the rally getting Peter Lucas to pop to 2nd. Ledesma, and Ernesto Ortiz would prevent any further uprisings by the Gators, preserving the narrow 1 run lead.</t>
  </si>
  <si>
    <t>Game 8 - Twin City Knights at Philly Phantoms</t>
  </si>
  <si>
    <t>The Phantoms received some good news before the game, Billy Rollins said his back issues are over and wants to play and in his words, "Hopefully more than a half inning!" He made his goal, playing the entire game, and doubling in his first at bat of the year! But it was the Knights who actually got on the board first. In the top of the third, Toby Thomas drew a one out walk. Enrique Olivares sacrificed him to second, where he scored on Tommy Alcova's basehit. Alcova wasted no time swiping his 2nd stolen base of the year, which enabled him to score on Lyle Goods hit. 2-0 Knights, going into the home half. The Phantoms had an answer. Anthony Hatfield, led off the inning with a double, a sacrificeby Lorenzo Correa put him in scoring postion. Top of the order and Billy Rollins reached base again, this time with the help of a miscue by the Knight's shortstop. Donovan Walker sent a slow roller to second, the only play being to first, sending Rollins to second and Hatfield scoring on the play. 2-1 Knights after 3. In the home half of the 5th, Hatfield, who doubled in his first at-bat, went deep in his second at bat. His first of the year, tying the game at 2 after 5.  A tiring Lorenzo Correa took the mound for his 7th innng of work and with the velocity on his heater dropping, John Roe and Ed Chaney connected for back to back base hits. After Toby Thomas fanned, pinch hitter Felix Navarro hit a comebacker to Correa, hoping for a DP, Correa threw to second for the force on Roe, but Roe went hard into second, taking out McClure on the play. Two outs and two on for the top of the order and Alcova came through, sending a high drive to left center, hitting the wall on one bounce, clearing the bases. 4-2 Knights. The Knights bullpen of Ken Maddox and Angel Peralta kept the Phantoms at bay, preserving the win for the Knights who take the three game series.</t>
  </si>
  <si>
    <t>GAMES OF APRIL 5th</t>
  </si>
  <si>
    <t>Game 10 - Dallas Drillers at Boise Bulls</t>
  </si>
  <si>
    <t>Game 11 - Philly Phantoms at Hudson Valley Hornets</t>
  </si>
  <si>
    <t>L3</t>
  </si>
  <si>
    <t>4-3</t>
  </si>
  <si>
    <t>3-1</t>
  </si>
  <si>
    <t>accurate</t>
  </si>
  <si>
    <t>3-4</t>
  </si>
  <si>
    <t>1-3</t>
  </si>
  <si>
    <t>After dropping two of their first three games on the road, the Bulls hope some "home cooking" will help. They will have to eat fast as this is a short three game homestand with the Dallas Drillers. With a sell out crowd cheering them on, the Bulls struck first, plating a run in the 3rd inning. With one out Craig McKenzie singled, Gomez Lameira, getting the honor of starting the home opener, laid down a great bunt down the first baseline, the sacrifice worked to perfection. A single by Paul Moody easily scored McKenzie. 1-0 Bulls after 3.  Leroy Ramey flashed some muscle in the third, lofting a high fly ball to the bleachers in left, increasing the Bulls lead to 2-0 after 4. The good times at The Bullpark lasted until the 6th. Rico Morales drew a walk. An out later Raul Miranda ripped a single to right. Vincent Melendez followed with his first homer of the year, wiping out the Bulls lead and sending Lamira to the showers. 3-2 Drillers after 6. The Bulls got the sellout crowd on their feet again in the 7th (and not because of the stretch). With a new hurler, Bill Henry on the bump for the Drillers, Chris Lane waited him out for a walk. McKenzie, not so patient, ripped a grounder, down the first baseline, past the diving Mark Hagerty, Lane came around to score on the double. Ballgame tied 3-3 after 7. In the 9th, the Drillers' Bob McPherson ruined everyone's day with a no doubter to straight away center. The game winning homer, notched a win for Mike Jones, Robin Salas is tied with the loss.</t>
  </si>
  <si>
    <t>2-2</t>
  </si>
  <si>
    <t>Paul Bowen</t>
  </si>
  <si>
    <t>The Hornets' start a 6 game homestand with the visiting Phantoms. The sold out Opening Day crowd witnessed a great pitching matchup between the Phantoms Preston Brooks and their Hornets Julian Phillips who kept the Phantoms off the board until the 7th. Brooks left the game in the 6th, getting tagged with the loss through no fault of his own. In the 3rd, with two outs, Orlando Rosas singled, stole second then came around to score on Luis Monteso's double. The Hornets scored again in the 6th, and left Brooks leaving the game shaking his head. Orlando Rosas led off the inning with his second hit of the game, a walk to Monteso put him in scoring position. Bill O'Sheehan followed hitting into 463 doubleplay, moving Rosas to third. Brooks, with an 0-2 count on John Rhodes, delivered a nasty slider that Rhodes, couldn't reach and as it turns out, the Phantom's catcher, Leroy Tucker, couldn't catch! A passed ball, allowed what would turn out to be the winning run to score! A tiring Phillips took the mound in the 7th, after giving up back to back singles, Vince Berry was called on and got the Hornets out of the jam with no further damage. Keith Samuels pitched the final two innings to earn his first save.</t>
  </si>
  <si>
    <t>Game 12 - Twin City Knights at Georgia Gators</t>
  </si>
  <si>
    <t>Simon Lynn ®</t>
  </si>
  <si>
    <t>GAMES OF APRIL 6th</t>
  </si>
  <si>
    <t>Game 13 - Dallas Drillers at Boise Bulls</t>
  </si>
  <si>
    <t>L4</t>
  </si>
  <si>
    <t>1-4</t>
  </si>
  <si>
    <t>Pitching Totals</t>
  </si>
  <si>
    <t>Batting Totals</t>
  </si>
  <si>
    <t>Hitting Totals</t>
  </si>
  <si>
    <t>Team Totals</t>
  </si>
  <si>
    <t>Richard Callahan ignited the Knights to a quick 3-0 with his three run dinger in the first inning. Starter Chris Castle was able to keep the Gators at bay until the 5th when a lead off walk to Agustto Gomez came back to haunt him. An out later, pitcher Jose Serrano singled. Another walk to Jon Metcalf loaded the bases, but now with two gone. Randy Clark came through with a clutch base hit, getting the Gators on the board. 3-1 Knights after 5. With Ken Maddox now pitching for the Knights, Shane Lowery greeted him with a base hit. Pinch hitter Bill Sharkey doubled.  Randy Clark followed with another RBI single inched the Gators a little closer 3-2 Knights after 7. In the 8, the original three run Knights lead was gone. Peter Lucas went yard, starting off the inning, tying the game at 3. The game stayed deadlocked until the home half of the 11th and once again Randy Clark had a hand in it, this time with a lead off double. Howard Holley followed with a bloop single, setting up runners on the corners for Jay Kemp. Going after a curve, Kemp sent a fly ball to shallow left. Joe Garland, came racing in, caught the ball and fired a strike home. Clark, who tagged on the play, quickly retreated back to third. Peter Lucas, who homered in the 8th, tying the game, sent another deep fly to left. Garland caught up with the ball on the track, but Clark, tagged and scored easily. Garland takes player of the game honors, driving in both the tying and winning runs!</t>
  </si>
  <si>
    <t>Batt</t>
  </si>
  <si>
    <t>Pitchers Hitting Totals</t>
  </si>
  <si>
    <t>Francisci Marino</t>
  </si>
  <si>
    <t>W2-L3</t>
  </si>
  <si>
    <t>3-3</t>
  </si>
  <si>
    <t>The teams exchanged runs in the 2nd. The Drillers scored on an RBI single from Rich Rosen. The Bulls reciprocated in the home half, Bob Rosson singled and then scored on Craig McKenzie's double. Game tied 1-1 after 2.  The Bulls found their bat rack in the 5th. The first four Bulls to bat nearly hit for the cycle, just lacking a triple. Paul Moody led the inning off with his second dinger. Dave Bryant doubled, followed by back to back singles from Leroy Ramey and Pancho Carmona. An out later a single by Chris Lane sent Ramey home and Drillers' strter, Millard Moore to the showers. Chris Hodges who replaced Moore, also ran into trouble. Walking Craig McKenzie, which set the stage for Bill Scrubby's RBI double. When the dust settled, the Bulls had batted around and scored four times. 5-1 Bulls after 5. The Drillers Mark Hagerty muscled up in the 6th and 8th, blasting his 2nd and 3rd homers, both single shots. The final from the Bullpark - Bulls 5 - Drillers 3</t>
  </si>
  <si>
    <t>Game 14 - Philly Phantoms at Hudson Valley Hornets</t>
  </si>
  <si>
    <t>Sherm Baxley ®</t>
  </si>
  <si>
    <t>GAMES OF APRIL 7th</t>
  </si>
  <si>
    <t>Game 15 - Twin City Knights at Georgia Gators</t>
  </si>
  <si>
    <t>Game 16 - Dallas Drillers at Boise Bulls</t>
  </si>
  <si>
    <t>Game 17 -  Philly Phantoms at Hudson Valley Hornets</t>
  </si>
  <si>
    <t>Game 18 - Twin City Knights at Georgia Gators</t>
  </si>
  <si>
    <t>7-0</t>
  </si>
  <si>
    <t>0-7</t>
  </si>
  <si>
    <t>The Phantoms attempt at snapping their three game losing streak got off to a good start. Adrian Ellis didn’t see anything he liked and reached first with a walk, without even swinging the bat! Two outs later Millard McClure singled. Dennis Joseph made his first mistake, hanging a curve for Joe Glenn, who never passes up a good opportunity to go deep. His three run blast, gave the lead, albeit temporary, gave the lead to the 1 and 3 Phantoms. In the home half, Dennis Joseph made amends for hanging a curve to Glenn, as he turned on a fastball sending it deep into the Hudson Valley night. A two run shot. 3-2 Phantoms after 3. The Hornets bats got to work again in the 5th. Jose Garcia singled to start the frame. Joseph sacrificed him to scoring position, where he scored easily on Orlando Rosas' double. A run scoring single by Luis Monteso followed, wiping out the Phantoms' lead. 4-3 Hornets after 5.  The Hornets held the narrow lead going into the 9th. Derek Little was sent out to take over on the mound, in an attempt to earn his first save. Instead he was tagged with a blown save, thanks to the very first batter he faced. Leroy Tucker's first dinger tied the game. 4-4 after 9. Unfortunately for the Phantoms, Tucker's blast was the last hit the Phantoms would have. Starting the 11th, the Phantoms sent out Matt McDonald to pitch the 11th and was greeted with a single off the bat of Rosas. A single by Bill O'Sheehan, one out later sent the speedy Rosas to third. Big John Rhodes then sent a high drive to deep center, Billy Rollins in center, didn't even move as the ball went over his head and bounced high off the outfield wall, easily scoring Rosas for the winner! The final from Hudson Valley Park - Hornets 5 Phantoms 4</t>
  </si>
  <si>
    <t>&lt;&lt;&lt; scoresheet</t>
  </si>
  <si>
    <t>GAMES OF APRIL 9th</t>
  </si>
  <si>
    <t>Game 19 - Boise Bulls at Hudson Valley Hornets</t>
  </si>
  <si>
    <t>Game 20 - Georgia Gators at Philly Phantoms</t>
  </si>
  <si>
    <t>Game 21 - Dallas Drillers at Twin City Knights</t>
  </si>
  <si>
    <t>Hank Henderson of the Knights did what Hank Henderson does and the Gators' Franciso Marino matched him for 6 innings. The scoreless tie was broken in the Knights' 7th. Back to back singles by Jose Feliz and Richard Callahan set the stage for Joe Garland who doubled, bringing home Feliz. A walk to George Gabriel followed, loading the bases. An out later Lyle Good connected for a blooper just out of the reach of Jay Kemp's leap, scoring Callahan. 2-0 Knights going into the home half. The Gators got to a tiring Henderson in their half. With one out Jay Kemp singled. Peter Lucas hit a grounder to first, Callahan's only play being to first threw to Henderson covering, Kemp, who was off with the pitch, took second. A base hit by Ramon Santos scored him. 2-1 Knights after 7. Although not quite as effective as Henderson, the Knights bullpen, tonight consisting of Cory Roberson and Angel Peralta held the Gators at bay. The final from</t>
  </si>
  <si>
    <t>W2-L4</t>
  </si>
  <si>
    <t>0-6</t>
  </si>
  <si>
    <t xml:space="preserve">Lorenzo Correa </t>
  </si>
  <si>
    <t>6-0</t>
  </si>
  <si>
    <r>
      <t xml:space="preserve">Game 9 - Hudson Valley Hornets at Dallas Drillers </t>
    </r>
    <r>
      <rPr>
        <sz val="11"/>
        <rFont val="Arial"/>
        <family val="2"/>
      </rPr>
      <t xml:space="preserve"> The Drillers' Ray Brown and Hornets' Johnny Robinson exchanged zeroes through the first four innings. The Drillers were the first to break the ice, scoring the game's first run in the 5th. Ray Brown from the 9 hole singled to lead off the inning. Sergio Perez duplicated the feat, putting runners on 1st and 2nd. After Bob MacPherson fanned, the ever-dangerous Mark Hagerty was given in unintional intenional walk, loading the bases. Martin Reid also worked the count for a walk, forcing in Brown. With one out Rico Morales lifted a fly to shallow center. Perez tested the arm of Daniel Callaway and failed the exam, easily thrown out trying to score. 1-0 Drillers. With one out in th 6th, the Drillers connected for back to back to back doubles, by Raul Miranda, Rich Rosen (scoring Miranda) and pinch hitter Dave Schultz, the second of which sent Johnny Robinson to the showers. Enter Edgar Stanford who was greeted by another Sergio Perez single. Bob MacPherson walked. Mark Hagerty followed, ripping a single up the middle, scoring the Drillers' second run of the inning.  The Driillers still weren't done, scoring two more in the 8th. RBIs by Perez and Hagerty accounting for the runs. Ray Brown comes away with the win, going 6 strong innings, shutting down the Hornets on 3 hits. George Armstrong and Mik</t>
    </r>
    <r>
      <rPr>
        <b/>
        <sz val="11"/>
        <rFont val="Arial"/>
        <family val="2"/>
      </rPr>
      <t>e Jones kept the shutout in tact.</t>
    </r>
  </si>
  <si>
    <t>For the third straight game, the Gators offense was missing in action. Scoring only one run in their last three games, and after today, being shutout for the second game in a row. Today they ran into a buzz saw. The buzz saw's name was Lorenzo Correa. The veteran fanned a career high 13 batters, shutting out the Gators on ONE HIT, a single by Jay Kemp in the 2nd inning. Unlike the slumping Gators where only one batter had a hit, everyone in the Phantoms lineup had a hit. The 14 hit attack began in the 1st, three straight singles by Billy Rollins, Jasper Garrett and Millard McClure produced the innings first run. Garrett scored from third while Joe Glenn hit into a 6-4-3 doubleplay. 2-0 Phantoms after 1. With two outs in the 4th, a double from Craig Steward, followed by a single from Leroy Tucker increased the lead to 3-0 after 4. John Kelley replaced Stanley Hoover on the mound in the 7th and was greeted rather rudely. Anthony Hoover led off the inning with a double. Two outs later, the Phantoms laced four straight hits, producing 3 more runs. 6-0 Phantoms after 7. The day went from bad to worse for the Gators in the 7th. With two gone, Joe Glenn sent a high fly to the left center field gap, Chris MacAldonich, racing to make the play, ended up in a heap on the field! Glenn ended up with a single and MacAldonich ended up with a stay on the Injured List. Diagnosed after the game with a slight tear of his ACL, team trainers predicted he would probably miss a couple weeks. On the day, Correa faced just six batters over the minimum, the one hit from Kemp and five walks.  The final Phantoms 6 Gators 0.  HOW THE HECK DID THAT HAPPEN: A combination of skill and just ole plain luck played out for Correa. In the 4th, he struck out the side. He has a durability rating of 5. In the 6th, his durability check came up with NC - unbelievably he also rolled a NC in the 7th, and 8th. In the 9th, he finally had a -1 roll, bringing back his ratings to his original rating.</t>
  </si>
  <si>
    <t>Perhaps the momentum from yesterday's win, the Bulls scored first, thanks to Dave Bryant's first homer. 1-0 Bulls after 1. Boise held the lead until the 3rd. With one out Rich Rosen singled. Ray Brown sacrificed him into scoring position. Sergio Perez came through with the two out hit, scoring Rosen and tying the game at 1. The Bulls regained the lead in the home half. A walk to the pitcher (Daryl Edwards) is never a good thing and it proved costly for the Drillers. Paul Moody singled, Edwards stopping at 2nd. An out later Leroy Ramey grounded to first, Hagerty fielded, fired to Rosen for the force, but Rosen was unable to turn it, setting up runners on the corners. Pancho Carmona, batting cleanup today, followed ripping a base hit to center, scoring Edwards. 2-1 Bulls after 3. Edwards held the Drillers scoreless through the 6th. Enrique Morin went the next two innings, also keeping the Drillers at bay. Pete Ledesma came on to pitch the 9th, looking for his first save. Mark Hagerty destroyed those that outcome, blasting his 4th homer, tying the game at 2. Drillers' hurler, Mike Jones, starting his 2nd inning of work in the 9th, easily got the the first out. Juan Ventura was called on to pinch hit for Ledesma and promptly singled to left. Bulls skipper, Don Blanton sent it speedster Robert Bartlett to pinch run for the lead footed Ventura. It was a good move! Bartlett wasted no time, swiping 2nd on the first pitch to Paul Moody. With the winning run now in scoring position, Moody grounded back to the box, freezing Bartlett at 2nd and bringing up Bryant. With the count in his favor, he sent a heater from Jones, deep to left, Sergio Perez raced back, but ran out of ballpark as his drive easily cleared the left field fence for a walk off, his second homer of the game! The final from The Bullpark - Bulls 4 Drillers 2.</t>
  </si>
  <si>
    <t>For the first time in four games, the Phantoms were able to chalk one up in the win column! Both sides of the ball clicked. Offensively the Phantoms banged out 7 hits, good for 7 runs, led by Jeremy Hatfield who had a two hit day. Joe Foster comes away with player of the game honors, going 6 innings, allowing 3 hits while keeping the Hornets off the board before tiring in the 7th. Offensively, Foster helped his cause with a two run homer in the second, then collected another RBI in the 4th, on a bases loaded ground out. Billy Rollins and Joe Glenn also added two more RBIs to their resume. The final from Hudson Valley Park - Phantoms 7 Hornets 0</t>
  </si>
  <si>
    <t>GAMES OF APRIL 10th</t>
  </si>
  <si>
    <t>Game 22 - Boise Bulls at Hudson Valley Hornets</t>
  </si>
  <si>
    <t>Game 23 - Georgia Gators at Philly Phantoms</t>
  </si>
  <si>
    <t>Game 24 - Dallas Drillers at Twin City Knights</t>
  </si>
  <si>
    <t>GAMES OF APRIL 11th</t>
  </si>
  <si>
    <t>Game 25 - Boise Bulls at Hudson Valley Hornets</t>
  </si>
  <si>
    <t>Game 26 - Georgia Gators at Philly Phantoms</t>
  </si>
  <si>
    <t>Game 27 - Dallas Drillers at Twin City Knights</t>
  </si>
  <si>
    <t>W3</t>
  </si>
  <si>
    <t>W3-L1</t>
  </si>
  <si>
    <t>5-2</t>
  </si>
  <si>
    <t>4-0</t>
  </si>
  <si>
    <t>DATE</t>
  </si>
  <si>
    <t>PROMOTED</t>
  </si>
  <si>
    <t>Jackson Cash</t>
  </si>
  <si>
    <t>MacAldonich injured - slight ACL tear - out 13 games</t>
  </si>
  <si>
    <t>Simon Lynn</t>
  </si>
  <si>
    <t>Hornets needed a back up shortstop. Stanley was the odd man out</t>
  </si>
  <si>
    <t>Sherm Baxley</t>
  </si>
  <si>
    <t>April 7</t>
  </si>
  <si>
    <t>April 8</t>
  </si>
  <si>
    <t>April 9</t>
  </si>
  <si>
    <t>Little placed on DL - Crashed into CF wall after making a tremendous catch - injured back</t>
  </si>
  <si>
    <t xml:space="preserve">Jackson Cash </t>
  </si>
  <si>
    <t>W3-L4</t>
  </si>
  <si>
    <t>4-4</t>
  </si>
  <si>
    <t>The Gators offensive woes continue. Tonight being shutout for the third game in a row. In their last four games, they have managed to score just one run! When we inquired about a possible roster move with Skipper Dave Noll, he was typically non-committal. "We not really ruling anything out at this point." The Phantoms didn't exactly burn up the basepaths either, but a homer by Craig Stewart, his 2nd, was all they would need against the struggling Gators. Mark Francis deserved a better fate, as he pitched well enough to win, going a strong 6 innings, giving up only Stewart's dinger, fanning 8 along the way. The law firm of Brooks, Garza, MacDonald and Washington combined for a 5 hit shutout. Brooks comes away with the win. Washington picking up his 2nd save. After the game we caught up with the Gators boss and asked about why he put rookie Jackson Cash in the lineup. "He knows he's up here as a backup, but I didn't want him sitting on the bench, getting nervous and overthinking for a prolonged period before he got a chance to play. I wanted him to get his feet wet and I wanted to see what the kid can do." Which led to the obvious followup, his thoughts. "He did fine, made contact everytime up and played a decent centerfield. He'll be getting more playing time until we get Chris back. It's in his hands! He's capable!" The final from Philly - Phantoms 1 Gators 0</t>
  </si>
  <si>
    <t>The bottom of the Knights lineup helped break the scoreless tie in the 3rd. Batting in the 8 hole, Lyle Good singled. Morgn Young followed with a sacrifice. Top of the order and Toby Thomas froze Good at second with a hard grounder to short. A clutch, two out single by Felix Navarro easily scored the games first run. 1-0 Knights after 3.  In the Knights 6th, a base hit by Joe Garland, a walk to George Gabriel and a double off the bat of Joe Roe, accounted for the Knights second run. Meanwhile the Knights pitching staff was doing there part, keeping the struggling Gators off the board. Morgan Young went 5 innings before tiring. Rudy Yates, Paul Bowen and Lucio Rodriguez along with Young combined for a 6 hit shutout. The final from Land O' Lakes Park - Knights 2 Gators 0</t>
  </si>
  <si>
    <t>1-5</t>
  </si>
  <si>
    <t>5-1</t>
  </si>
  <si>
    <t>2-7</t>
  </si>
  <si>
    <t>3-6</t>
  </si>
  <si>
    <t>Raul Herta</t>
  </si>
  <si>
    <t>7-2</t>
  </si>
  <si>
    <t>6-3</t>
  </si>
  <si>
    <t>The Hornets go for the sweep this afternoon at Hudson Valley Park. Getting the start to help accomplish that feat was suppose to be Dennis Joseph. Warming up Joseph couldn't get loose, which meant Skipper John Ross had a tough decision. "My first thought was for Jesus. I know he pitched an inning yesterday and came away with the win. When I asked him how he felt, he was more than eager to go. So he got his first start and it paid off for us." Molina did fall behind quickly in the first, Leroy Ramey taking him deep, giving the Bulls a 1-0 lead after 1. The Hornets found the bat rack in the 4th, batting around and plating 4 runs. The big blow a two run dinger from John Rhodes, his 3rd of the year. Daniel Callaway and Ivan Castillo also contributed RBI singles. 4-1 Hornets after 3. The Hornets got busy again in the 6th. This time sending 8 men to the plate, scoring three. A run scoring double by Callaway and RBI singles by Orlando Rosas and Bill O'Sheehan accounted for the three runs. 7-1 Hornets after 6.  Molina took the mound again in the 7th, when the Bulls scored again. "I told him if he could give me 5 innings, I could work with that. He gave me a bit more. In the 7th it was obvious he was gassed, and I'll be, if it wasn't for that error, he would have gotten out of that jam too!" With the Hudson Valley bullpen busy, Dave Bryant led the inning off with a basehit. An out later Pancho Carmona lined a single just over Monteso's leap, Bryant taking third on the play. Bill Scrubby followed, grounding a ball to short, with what looked like a double play ball. Monteso, thinking the same thing, charged the ball and flipped to second before he had control. The ball clunking off his glove for an error. Bryant scoring on the play. First and third, 1 out. "I went out there with the intention of taking him out. Edgar was ready to go. But I could tell from his expression he wanted to stay in. 'I got this skip' was all he said.' OK, let's see what the kid is made of."He showed me something, retiring the next two, and getting out of the inning without any further damage. Edgar Stanford and Vince Berry pitched the 8th and 9th respectively and shut the Bulls out the rest of the way. The final from Hudson Valley Park - Hornets 7 Bulls 2</t>
  </si>
  <si>
    <t>With the Hornets sporting the league's worst team ERA of 3.00, facing the Bulls who come into action with the leagues best team batting average (.273), Hornet fans were prepared for the worst. Their fears were unfounded as two unlikely suspects hooked up in a pitcher's duel. Rob MacGregor struggled through his first 4 innings, giving up 5 hits along with 4 walks, but was able to work out of three jams, before settling down, facing just two over the minimum the remainder of his 8 innings of work. His line on the night, 8 innings of work, 5 hits and 4 walks, while fanning 2. His opponent, Johnny Robinson had a much easier time, keeping the Bulls off balance before tiring in the 8th. Despite his struggles in the 8th, he also was able to leave the game unscathed. The scoreless tie would continue until the home half of the 10th. With Robin Salas now on the hill for the Bulls. The Hornets started a two out rally. Bill O'Sheehan worked the count for a walk. John Rhodes followed with his third hit of the game, a double, hitting the left field wall on one bounce, scoring O'Sheehan with the winning run.  Keith Samuels comes away with the win, his second.</t>
  </si>
  <si>
    <t>6-1</t>
  </si>
  <si>
    <t>1-6</t>
  </si>
  <si>
    <t>The home opener for the Knights and they return to The Stadium in fist place! But with the Hornets victory earlier in the day, if they want to stay in first place, they'll need to win tonight against the Drillers! Mission accomplished - but it wasn't easy and they needed to work overtime to do it! The Knights did break out to a 3-0 lead. Ruben Velenzuela went yard for the first time in the first and RBI singles by pitcher Enrique Olivares and Tommy Alcove in the 2nd inning accounted for the three run lead. But it all went for naught as error on Olivares helped the Drillers tie the game in the 5th. Raul Miranda's two run single scored Jose Juarez and Dave Schultz, who had previously singled and walked respectively. Bob MacPherson followed, hitting a grounder back to the box, that Olivares couldn't find the handle on, allowing Sergio Perez to score. 3-3 after 5. The two combatants then used a combined nine hurlers that would keep the game knotted through 10 innings. In the home half of the 11th, Richard Callahan led the inning off with a walk. A double by Joe Garland followed, setting up runners on second and third. With the infield in George Gabriel hit a hard shot to short, Vincent Melendez with a nice play fielded, checked Callahan at third, then fired to first for the innings first out. John Roe also hit a grounder to short, this time a slow roller, Garland broke from third, Melendez charged, fielded, threw home...NOT IN TIME! Callahan sliding in under the tag for the winning run.</t>
  </si>
  <si>
    <t>6-7</t>
  </si>
  <si>
    <t>7-6</t>
  </si>
  <si>
    <t>It was good news, bad news for the Dallas Drillers as they wrap up their 6 game road trip. The good news, they scored a season high 6 runs! The bad news? They gave up 7 runs (also a season high). Keeping with the good news/bad news for the Drillers. Vincent Melendez who has missed a couple games with a sore back was cleared to play. The bad? He went 0 for 5! Today's extra inning affair also had a couple of scary moments. Dave Schultz made a highlight reel catch, taking a game-winning homer away Toby Thomas, but in so doing crashed hard into the fence. He came away wobbly, but stayed in the game. Rico Morales also had some difficutlies healthwise, in the 11th inning, his knees locked up on him and was unable to continue. An MRI showed no structural damage, the stress and strain of a prolonged extra inning game was probably the cause. The Drillers day got off to a good start, scoring three times in the first, but a missed doubleplay in the home half led to three Knight runs, tying the game at 3 after just one inning. If you're keeping score at home (and you probably aren't), if the Drillers could have pulled off the doubleplay the Knights would have gone scoreless in the first. Which possibly would have led to a 6-4 Dallas win! (Infield practice is imminent). The slugfest continued, with six lead changes before Marrtin Figueroa ripped a single to left, scoring the game winning run in the 12th. All told, the two teams combined for 13 runs on 34 hits! With neither starter getting past the 5th inning, the game took a toll on the bullpens of both teams as a combined 11 pitchers took their turn on the mound. Knights skipper, Kyle Saban was quoted as saying a roster move will probably be made to bring up at least one pitcher. He wouldn't elaborate who that might be! The final from The Stadium - Knight fans go home happy with a 7-6 overtime win!</t>
  </si>
  <si>
    <t>The Hornets' Julian Phillips and the Bulls' Curt Horsford exchanged zeroes through the first half of this afternoon's game at Hudson Valley Park. The Hornets broke the scoreless tie in the 5th. Tony Vilarreal led the frame off with a double. A walk to pitcher Phillips (which is never a good thing), put runners on first and second. Orlando Ross hit what looked like a doubleplay, Phillips, not acting like a pitcher broke up the play, taking Chris Lane out on the play. With runners on the corners, Luis Monteso crushed a high drive to deep left center, the ball hitting off the top of the wall, scored both runners, giving the Hornets a 2-0 lead after 5. The Bulls finally cracked the scoreboard with single runs in the 8th and 9th. Both runs scoring on solo shots by Juan Ventura in the 8th and Dave Bryant in the 9th which tied the game. 2-2 after 9. Another homer, this time by the homestanding Hornets sent the fans home happy as John Rhodes, with a man on, walked it off with his second homer of the year. It was Rhodes 4th hit of the game, who needed a triple to complete the cycle. The final from Hudson Valley - Hornets 4 Bulls 2</t>
  </si>
  <si>
    <t>GAMES OF APRIL 12th</t>
  </si>
  <si>
    <t>Game 28 - Philly Phantoms at Boise Bulls</t>
  </si>
  <si>
    <t>Game 29 - Hudson Valley Hornets at Twin City Knights</t>
  </si>
  <si>
    <t>Game 30 - Georgia Gators at Dallas Drillers</t>
  </si>
  <si>
    <t>Fielding stats</t>
  </si>
  <si>
    <t>Johnny Seeders</t>
  </si>
  <si>
    <t>April 12</t>
  </si>
  <si>
    <t>DEACTIVATED / DL</t>
  </si>
  <si>
    <t>Garrett goes on Injured Reserve with a broken wrist (Distal Radius fracture)</t>
  </si>
  <si>
    <t>Jaimie Arispe</t>
  </si>
  <si>
    <t>Asdrubal Cortez</t>
  </si>
  <si>
    <t>Arispe goes on Injured Reserve with a hyper extended knee</t>
  </si>
  <si>
    <t>Three straight singles by the Phantoms Neil Miller led to two second inning runs and that was all Adrian Ellis needed as he held the Bulls in check for his 8 innings of work. "I knew Adrian wanted to finish things off, but I could tell he was gassed and there is no way I'm risking an injury with him. He knows I have his best interest in mind. I had Freddy (Washington) ready for the 9th. It all worked out good." That is unless your name is Jasper Garrett. With the Phantoms leading 4-0 in the 6th, the Bulls Dave Bryant hit a shot down the third baseline, Garrett with an OUTSTANDING play, dove towards the line, and caught the screamer, robbing Bryant of at least a double! But in so doing Garrett jammed his hand hard into the third base sack, breaking his wrist. There is a good reason to believe he may be done for the year! The Bulls were not immune to injuries either. Top of the 8th with the Phantoms now holding a 5-0 lead, Craig Stewart led off the inning with a line shot to the right side. Jamie Arispe, in the game because of a double switch, lept and made an incredible catch, but in doing, hyper extended his knee. Trainers for the Bulls speculate he could miss three weeks. The Phantoms were led by Neil Millar with a 3 for 5 day and 2 runs batted in! The final from The Bullpark - Phantoms 5 Bulls 0</t>
  </si>
  <si>
    <t>5-5</t>
  </si>
  <si>
    <t>3-7</t>
  </si>
  <si>
    <t>Rudy Yates made his first start of the year this afternoon at The Stadium. Skipper Kyle Saban explains, "I've used him in long relief, and he's been outstanding. He has a good arm, so I gave him a shot at starting." With his performance today, he has a good chance of getting a few more "shots!."  The Knights gave him the lead in the second. With one out Ed Chaney walked. Lyle Good fanned. Two outs. Rudy Yates showed he can hit as well as pitch (well almost) as he blooped a single over short to extend the inning. The top of the order and Toby Thomas ripped a single to the gap, easily scoring Chaney. 1-0 Knights after 2. In the top of the third Rico Morales hit a deep drive to center. Centerfielder Lyle Good, the ball and the fence all met at the same time.Good with a leap...CAUGHT. A highlight reel catch, taking a homer away, preserving the narrow one run lead. Dallas did manage to tie the game in their half of the 5th. Muscling up a bit more, Rico Morales hit a drive to left, easily clearing the fence. 1-1 after 4 1/2. In the home half, it only took two singles and a stolen base for the Knights to regain the lead. With one out Thomas singled, stole second, then scored on Joe Garland's base hit. 2-1 Knights after 5.  A new hurler took the mound for the Knights in the 8th.  Yates went 7 innings, giving up a run on two hits, fanning 5 along the way. Not wanting to extend Yates any further, Saban brought in Paul Bowen and almost immediately regretted his decision. Dave Schultz led off the Drillers 8th with a base hit. A single by Bob MacPherson and a walk to pinch hitter Michael Nelson loaded the bases and sent Bowen to the showers. Angel Peralta was the new fresh arm to try to end the Driller rally. He didn't! The first batter he faced hit a blooper, scoring Schultz. Game tied 2-2 after 8. Peralta started his second inning of work in the 9th and again ran instantly into trouble.   Mark Hagerty who had been hitless, came through with a lead off single, but was erased on a fielders choice. With Drew Ward now on first, Dave Schultz laid down a bunt, advancing Ward into scoring position. The move paid off, as Rico Morales remained hot, blasting a double off the wall, easily scoring Ward for the go ahead run. Looking for his second save, Bill Henry found it, setting down the Knights in order preserving the Drillers come from behind 3-2 win!  However, it wasn't all lollipops and rainbows for the Drillers. With two outs in the Knight's 7th, Toby Thomas hit a foul pop, just passed the Driller's dugout. It looked like it would get out of play but short stop Vincent Melendez, disregarding the wellfare of his body, dove into the stands AND MADE THE CATCH, but in so doing twisted his ankle. He is officially listed as day to day.</t>
  </si>
  <si>
    <t>TC</t>
  </si>
  <si>
    <t>Pct.</t>
  </si>
  <si>
    <t>4-7</t>
  </si>
  <si>
    <t>6-4</t>
  </si>
  <si>
    <t>7-4</t>
  </si>
  <si>
    <t>7-3</t>
  </si>
  <si>
    <t>Not sure if this three game series can be considered "crucial" at this point in the young season. But nonetheless, who ever wins this series, comes away with sole possession of 1st place in the foundling DBBL. With that thought in mind… Have a day Joe Garland!!! In the first Garland blasted a three run homer. 3-0 Knights after one. The two exchanged runs in the third. Dennis Joseph led off the Hornets' third with a base hit. A double by John Rhodes set up runners on the corners. Daniel Callaway followed, grounding a slow roller to second, Joseph scoring on the play. The Knights restored their original three run lead on an RBI single from Richard Callahan. 4-1 Knights after 3. The Knights held the 4-1 lead until the 7th. With two outs, the Hornets started a three run rally! Highlighted by a two run homer off the bat of Danil Callaway. It was his first dinger of the year. The blast followed an RBI single from John Rhodes. Game tied 4-4 after 7. In the home half of the 9th with Keith Samuels now on the bump for the Hornets, pinch hitter Ruben Valenzuela singled. Knights' skipper, Kyle Saban had speedster David Tucker to run for the lead-footed Valenzuela. Tucker wasted no time swiping his 2nd stolen base. The stolen base turned out to be crucial as Toby Thomas grounded a hard grounder to second, which quite possibly could have been a double play, but instead, Tucker found himself perched on third with one out. Tommy Alcova followed with a walk, which brings up our man, Joe Garland. Let's pick up the play by play from local radio station WJBC. "Garland, a 289 hitter digs in, Samuels looks in, has the signal, the 0-1 pitch is on the way. Garland swings, THERE'S A DRIVE, deep left field, Lynn racing back, at the wall, leaps, GONE! GONE! That ball is gone! A three run walk off homer by Mr. Joe Garland, his second three run shot of the day! They are dancing in the streets in the Twin Cities!" Special thanks to WJBC for permission to use the quip from their sportscaster, Bob Vavra. The final from The Stadium. With a walk off homer - Knights 7 Hornets 4.  Non baseball item that make you go 'mmmm' - The term lead-footed is used to descibe a person who is slow footed. But it is also used as a term for a person who drives too fast!!! mmmm!</t>
  </si>
  <si>
    <t>BULLS</t>
  </si>
  <si>
    <t>PHANTOMS</t>
  </si>
  <si>
    <t>HORNETS</t>
  </si>
  <si>
    <t>GATORS</t>
  </si>
  <si>
    <t>KNIGHTS</t>
  </si>
  <si>
    <t>DRILLERS</t>
  </si>
  <si>
    <t>Brandon Dolser</t>
  </si>
  <si>
    <t>Jones sent down to make room for Dolser after the game - Dolser will be good to go tomorrow if needed'</t>
  </si>
  <si>
    <t>Grade 3 tear of patellar tendon - OUT 21 games - then -20 on speed and fielding</t>
  </si>
  <si>
    <t>Dimitrus Wiggins</t>
  </si>
  <si>
    <t>To say it was a bad day at the office for the Drillers might be a bit of an understatement. First off, Dave Schultz is sitting out today, dealing with a sore back he sustained when he had an unexpected encounter with a centerfield wall. Trainers suggested to skipper, Peter Quinn that he spend his day in the whirlpool and not on the diamond! Which was good news for rookie Sherm Baxley who made his DBBL debut and even collected a base hit in his first at bat! But that was the extend of anythiing resembling good news for the ballclub from Dallas. In the Gators' 2nd, Millard Moore with a wicked curve which fooled both Augusto Gomez, who fanned and catcher Rico Morales who couldn't find the handle on it, allowing Gomez to reach first. He would come around to score thanks to two doubles from Randy Clark and pitcher Nate Bowerman. Jay Kemp, who led the inning off with a walk. When the dust settled, the Gators were on top 3-0, which would be all they would need. To his credit, after his rough start Moore retired the next 14 Gators in a row, keeping his team in the game. Unfortunately the offense never got the memo. Nate Bowerman and John Kelley combined for a 7 hit shutout. With the Gators leading 3-0 Quinn brought in Brandon Dolser to make his DBBL debut. The Gators weren't impressed, banging the rookie around for two more runs. Dolser giving up those two runs on 3 hits and a walk. Now with the Gators trailing 5-0 going into the home half of the 9th disaster struck! Leading off the inning Mark Hagerty grounded to short, he never made it to first, falling just short of the bag, clutching his right knee. He had to be helped off the field. An MRI showed a grade three tear of the patellar tendon. He will be out a while. The final from a very somber Dallas - Gators 5 Drillers 0  TRANASCTION: The Drillers placed Mark Hagerty on the Injured Reserve list. Dimitrus Wiggins will be called up and available for tomorrow's game.</t>
  </si>
  <si>
    <t>4-6</t>
  </si>
  <si>
    <t>GAMES OF APRIL 13th</t>
  </si>
  <si>
    <t>Game 31 - Philly Phantoms at Boise Bulls</t>
  </si>
  <si>
    <t>Game 32 - Hudson Valley Hornets at Twin City Knights</t>
  </si>
  <si>
    <t>Game 33 - Georgia Gators at Dallas Drillers</t>
  </si>
  <si>
    <t>5-6</t>
  </si>
  <si>
    <t xml:space="preserve"> The night the offense showed up in Georgia. OK, the game was played in Philly, but the Gators who have scored just 1 run in their last 4 games and shutout the past three finally found their offense. Getting on the board in the 3rd thanks to a lead off single from Bill Sharkey who stole second wend to third on a blooper by Howard Holley, then scored on Jay Kemp's sacrifice fly. While one run is usually the S.O.P. for the Gators, they put together a two run 6th and to top it off a three run 8th! Howard Holley led the way with a three hit, two RBI game. Other contributors were Bill Sharkey, Jay Kemp, Antonio Rivas and Shane Lowery. On the other side of the ledger, Antonio Rivas went six innings, allowing just one Phantom run on three hits. Francisco Marino and Shane McAughey kept the Phantoms quiet the rest of the way. The final from Philly - Gators 6 Phantoms 1</t>
  </si>
  <si>
    <t>April 13</t>
  </si>
  <si>
    <t>Justin Ford</t>
  </si>
  <si>
    <t>Ford called up to make a spot start, then will be sent back down</t>
  </si>
  <si>
    <t>g</t>
  </si>
  <si>
    <t xml:space="preserve"> No pressure! Facing the league leading Knights, 24 year old rookie, Justin Ford made his DBBL debut tonight at The Stadium. Skipper John Ross had nothing but praise for his young hurler. "It's a shame he didn't come away with a win. He pitched a great game, holding one of the league's best to one run, I think they had about 4 hits. He's going to be something special!"  Ford may have not come away with a win, but his team did, thanks to a thrilling 9th inning comeback. The Knights held a narrow 2-1 lead and Angel Peralta on the bump looking for his second save. He didn't get it! John Rhodes with a patient at bat, fouling pitch after pitch off, worked the count for a walk. Callaway popped out. One on, one out. Bill O'Sheehan followed, connecting on a high drive, one hopping the wall. Rhodes made third, O'Sheehan perched on second and Peralta on his way to a shower. Tying run on third, go ahead run on second, Octavio Medina came through with a clutch basehit, scoring both runners, wiping out the Knights lead. An out later, Tony Villarreal drove in a insurance run with an RBI single. 4-2 Hornets! John Ross sent Keith Samuels out to nail the potential win down. He did the job. Earning his 2nd save in the process. The final from The Stadium, the Hornets grab a piece of 1st place with a 4-2 win!</t>
  </si>
  <si>
    <t>GAMES OF APRIL 14th</t>
  </si>
  <si>
    <t>Game 34 - Philly Phantoms at Boise Bulls</t>
  </si>
  <si>
    <t>Game 35 - Hudson Valley Hornets at Twin City Knights</t>
  </si>
  <si>
    <t>Game 36 - Georgia Gators at Dallas Drillers</t>
  </si>
  <si>
    <t xml:space="preserve"> It was never mentioned, but it makes one wonder if the Phantom pitching staff might be something like, "What do we have to do?" Phantom pitching held the struggling Bulls to just 4 hits…AND LOST! In fact, the Phantoms' starter, Adrian Ellis took a no-hitter into the 7th. He was relieved in the 7th, which set up a major headache for the skipper. Red Davis knew going into the post game conference he would hear it from the scribes - which probably explained his mood. He was direct and wasted no words, made his point, then left, despite a lot of unanswered questions. "Before you start, YES! I knew Daryl had a no-hitter going, but he was done, it wouldn't have gone much further. If I would have run him out there in the 7th, I would have been risking injury. Of course my job here is to win, it's also to keep my guys healthy! If you have a issue with that, it's your problem, not mine! And with that Red exited stage right! The day started out good for the visiting Phantoms, plating two runs in the 2nd. A single by Neil Millar and back to back doubles from Leroy Tucker and Craig Stewart accounted for the scoring. With Freddy Washington now on the bump for Philly, the lead and the no-no quickly evaporated when the Bulls snapped the no-hitter and the shutout. Pinch hitter Juan Ventura led off the Bulls' 7th with a base hit. An out later David Bryant tattooed Washington's offering, sending it deep in the left field bleachers. Game tied 2-2. A walk to Carl Phelps led off the Boise 10th. Chris Lane sacrificed him to second, where he was able to score from on Ken Fairchild's walk off base hit!</t>
  </si>
  <si>
    <t>April 11</t>
  </si>
  <si>
    <t>Dolser sent down to get his confidence back after being banged around in his debut</t>
  </si>
  <si>
    <t>32</t>
  </si>
  <si>
    <t>7-5</t>
  </si>
  <si>
    <t>6-5</t>
  </si>
  <si>
    <t>5-7</t>
  </si>
  <si>
    <t>An unearned run in the 2nd and a three run blast by Jay Kemp in the 5th gave the Gators a 4-0 lead after five innings. Jose Serrano kept the Drillers at bay through his 5 innings of work. On the day Serrano shut down the Drillers on 4 hits, fanning 7, unfortunately with a high pitch count, his day was through after 5 and that's where the trouble began for the Gators. Starting the 6th was Juan Zamora and he set down the Drillers 1-2-3. His second inning  was a different story. A walk to Martin Reid was followed by a Dave Schultz double. Pinch hitter Sergio Perez drew a walk, loading the bases for the top of the order. Raul Miranda, known for his speed and ability to get on base and not known for his power, proved he could go deep also, blasting a game tying GRAND SLAM! End of the Gator lead and end of the day for Zamora. John Kelley came on and ended the Driller 7th without any further damage. To the Gators' credit, they didn't roll over and die! Sending 8 men to the plate in the 8th, the Gators regained the lead, scoring 3 runs on 4 hits. Back to back to back singles by Howard Holley, Jay Kemp and Peter Lucas loaded the bases. One out later Randy Clark blooped a single over short, scoring Holley. A walk to pinch hitter Joe Aldridge brought home Kemp. Jackson Cash who entered the game as part of a double switch in the 7th, hit a long fly to center, plenty deep enough for Lucas the score the third Gator run. In the home half the Drillers showed they had some fight left in them also. Tony Garcim took over pitching duties for the Gators and took a walk on the wild side. Two walks to Rico Morales and Martin Reid and a bloop single by Vincent Melenez loaded the bases for the Drillers. Pinch hitter Bob MacPherson, with a very patient at bat, worked the count for a walk, forcing in Morales. Garcim was able to regain control and got out of the inning without any more damage. Neither team scored in the 9th, preserving the Gators lead. The final from Dallas - Gators 7 Drillers 5</t>
  </si>
  <si>
    <t>&lt;1471</t>
  </si>
  <si>
    <t>1471  Views</t>
  </si>
  <si>
    <t>April 14</t>
  </si>
  <si>
    <t>Freddy Washington - CL</t>
  </si>
  <si>
    <t>Johnny Gates</t>
  </si>
  <si>
    <t>Maurice Alonzo</t>
  </si>
  <si>
    <t>Washington issues with a sore arm</t>
  </si>
  <si>
    <t>Howell fatiquue issues</t>
  </si>
  <si>
    <t>Fatigue</t>
  </si>
  <si>
    <t>Elbow strain</t>
  </si>
  <si>
    <t>Jordan Pritchett</t>
  </si>
  <si>
    <t>Hank Burnham</t>
  </si>
  <si>
    <t>Curt Horsford  &gt;&gt;&gt;&gt;</t>
  </si>
  <si>
    <t>- 1 due to hyper-extended knee - April 20 - recovered fully</t>
  </si>
  <si>
    <t xml:space="preserve">Neil Millar  </t>
  </si>
  <si>
    <t xml:space="preserve">Bill Scrubby                                                   </t>
  </si>
  <si>
    <t>Leroy Ramey</t>
  </si>
  <si>
    <t>Hank Burnham (21 year old)</t>
  </si>
  <si>
    <t>6-6</t>
  </si>
  <si>
    <t>4-8</t>
  </si>
  <si>
    <t xml:space="preserve"> After the game we wanted to check the status of the Phantoms' Neil Millar who left the game with an ankle injury. Entering the clubhouse we spotted our target coming out of the trainers room with a heavily wrapped ankle. Despite the wrapped ankle, Millar declared, "I'm fine, they tell me its a grade 1 hyper-extended knee, so I guess I'll be out a week or so, but I gotta tell you, I feel terrible for Joe. I messed up his chance at history." In the home half of the 6th, with the game still scoreless and Joe Foster working on a no-hitter, Chris Lane hit a sinking line drive to left, Millar came racing in, he started to dive for the ball but at the last minute changed his mind, and in so doing, hyper-extended his knee, the ball dropping in front of him for the Bulls first hit. Millar's mishap was actually the game's second injury. The Bulls' starting pitcher had to leave the game in the 4th. After fielding a grounder, Curt Horsford slipped off the mound, also injuring his knee. The Bulls medical staff noted he could make his next start, but won't be 100 percent. The Bulls tried to get something going in the 7th, but literally ran themselves out of the inning. Bill Scrubby led off the frame with a walk, an out later he was erased on a fielder's choice. With Leroy Ramey now on first. He tried to steal but was thrown out by Leroy Tucker. The game remained scoreless going into the top of 9th. With one out Tucker lined a single to right. Dave Bryant fielding the ball, misplayed the hop and the miscue allowed Tucker to make second. The error didn't matter since Anthony Hatfield turned on a Ernesto Ortiz heater sending deep into the Boise night, landing 10 rows up in the left field stands. The homer made a winner of rookie Johnny Gates who was called up yesterday. The final from the Bullpark - Phantoms 2 Bulls 0. BULLS ROSTER MOVE: Johnny Gates and Hank Burnham called up from Lancaster. Pete Ledesma and Robin Salas placed on the injured reserve, both with dealing with stingers in their forearms.</t>
  </si>
  <si>
    <t>DBBL Season 1  -  Standings as of April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</si>
</sst>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F800]dddd\,\ mmmm\ dd\,\ yyyy"/>
    <numFmt numFmtId="166" formatCode="0.0"/>
    <numFmt numFmtId="167" formatCode="[$-409]mmm\-yy;@"/>
  </numFmts>
  <fonts count="63">
    <font>
      <sz val="10"/>
      <name val="Arial"/>
    </font>
    <font>
      <sz val="11"/>
      <color theme="1"/>
      <name val="Arial"/>
      <family val="2"/>
    </font>
    <font>
      <sz val="10"/>
      <color indexed="8"/>
      <name val="Arial"/>
      <family val="2"/>
    </font>
    <font>
      <sz val="10"/>
      <name val="Verdana"/>
      <family val="2"/>
    </font>
    <font>
      <sz val="7"/>
      <name val="Verdana"/>
      <family val="2"/>
    </font>
    <font>
      <sz val="11"/>
      <name val="Verdana"/>
      <family val="2"/>
    </font>
    <font>
      <b/>
      <sz val="10"/>
      <color rgb="FFFFFF00"/>
      <name val="Verdana"/>
      <family val="2"/>
    </font>
    <font>
      <b/>
      <sz val="11"/>
      <color theme="0"/>
      <name val="Arimo"/>
      <family val="2"/>
    </font>
    <font>
      <b/>
      <sz val="11"/>
      <color theme="9" tint="-0.249977111117893"/>
      <name val="Arimo"/>
      <family val="2"/>
    </font>
    <font>
      <sz val="10"/>
      <name val="Arimo"/>
      <family val="2"/>
    </font>
    <font>
      <sz val="11"/>
      <name val="Arimo"/>
      <family val="2"/>
    </font>
    <font>
      <sz val="12"/>
      <name val="Verdana"/>
      <family val="2"/>
    </font>
    <font>
      <sz val="10"/>
      <name val="Arial"/>
      <family val="2"/>
    </font>
    <font>
      <b/>
      <sz val="11"/>
      <color rgb="FFFFFF00"/>
      <name val="Verdana"/>
      <family val="2"/>
    </font>
    <font>
      <sz val="7"/>
      <color rgb="FFFFFF00"/>
      <name val="Verdana"/>
      <family val="2"/>
    </font>
    <font>
      <b/>
      <sz val="11"/>
      <color indexed="9"/>
      <name val="Verdana"/>
      <family val="2"/>
    </font>
    <font>
      <b/>
      <sz val="11"/>
      <name val="Verdana"/>
      <family val="2"/>
    </font>
    <font>
      <b/>
      <sz val="11"/>
      <color rgb="FFFFFF00"/>
      <name val="Arimo"/>
      <family val="2"/>
    </font>
    <font>
      <b/>
      <sz val="11"/>
      <color indexed="8"/>
      <name val="Verdana"/>
      <family val="2"/>
    </font>
    <font>
      <b/>
      <sz val="11"/>
      <name val="Arimo"/>
      <family val="2"/>
    </font>
    <font>
      <b/>
      <sz val="10"/>
      <color theme="0"/>
      <name val="Arimo"/>
      <family val="2"/>
    </font>
    <font>
      <sz val="10"/>
      <color theme="1"/>
      <name val="Arial"/>
      <family val="2"/>
    </font>
    <font>
      <b/>
      <sz val="12"/>
      <color theme="1"/>
      <name val="Verdana"/>
      <family val="2"/>
    </font>
    <font>
      <sz val="18"/>
      <color theme="1"/>
      <name val="Leelawadee"/>
      <family val="2"/>
      <charset val="222"/>
    </font>
    <font>
      <b/>
      <sz val="48"/>
      <color theme="1"/>
      <name val="HGSSoeiKakugothicUB"/>
      <family val="2"/>
      <charset val="128"/>
    </font>
    <font>
      <sz val="11"/>
      <color theme="1"/>
      <name val="Arimo"/>
      <family val="2"/>
    </font>
    <font>
      <b/>
      <sz val="10"/>
      <name val="Arial"/>
      <family val="2"/>
    </font>
    <font>
      <b/>
      <sz val="11"/>
      <color theme="1"/>
      <name val="Arimo"/>
      <family val="2"/>
    </font>
    <font>
      <sz val="14"/>
      <name val="Arial"/>
      <family val="2"/>
    </font>
    <font>
      <b/>
      <sz val="10"/>
      <color indexed="8"/>
      <name val="Arial"/>
      <family val="2"/>
    </font>
    <font>
      <b/>
      <sz val="10"/>
      <color theme="0"/>
      <name val="Arial"/>
      <family val="2"/>
    </font>
    <font>
      <b/>
      <sz val="7"/>
      <name val="Verdana"/>
      <family val="2"/>
    </font>
    <font>
      <sz val="11"/>
      <name val="Arial"/>
      <family val="2"/>
    </font>
    <font>
      <b/>
      <sz val="48"/>
      <color theme="1"/>
      <name val="Berlin Sans FB Demi"/>
      <family val="2"/>
    </font>
    <font>
      <sz val="22"/>
      <name val="Berlin Sans FB Demi"/>
      <family val="2"/>
    </font>
    <font>
      <sz val="22"/>
      <color indexed="8"/>
      <name val="Berlin Sans FB Demi"/>
      <family val="2"/>
    </font>
    <font>
      <b/>
      <sz val="10"/>
      <color rgb="FFFFFF00"/>
      <name val="Arial"/>
      <family val="2"/>
    </font>
    <font>
      <sz val="11"/>
      <color rgb="FFFFFF00"/>
      <name val="Arial"/>
      <family val="2"/>
    </font>
    <font>
      <b/>
      <sz val="11"/>
      <color rgb="FFFFFF00"/>
      <name val="Arial"/>
      <family val="2"/>
    </font>
    <font>
      <sz val="8"/>
      <name val="Arial"/>
      <family val="2"/>
    </font>
    <font>
      <sz val="11"/>
      <color theme="1"/>
      <name val="Verdana"/>
      <family val="2"/>
    </font>
    <font>
      <sz val="11"/>
      <name val="Arial Nova Cond"/>
      <family val="2"/>
    </font>
    <font>
      <sz val="7"/>
      <name val="Arial"/>
      <family val="2"/>
    </font>
    <font>
      <b/>
      <sz val="10"/>
      <color theme="1"/>
      <name val="Verdana"/>
      <family val="2"/>
    </font>
    <font>
      <b/>
      <sz val="11"/>
      <name val="Arial"/>
      <family val="2"/>
    </font>
    <font>
      <sz val="11"/>
      <color indexed="8"/>
      <name val="Arimo"/>
      <family val="2"/>
    </font>
    <font>
      <b/>
      <sz val="11"/>
      <color indexed="8"/>
      <name val="Arimo"/>
      <family val="2"/>
    </font>
    <font>
      <b/>
      <sz val="10"/>
      <color theme="1"/>
      <name val="Arial"/>
      <family val="2"/>
    </font>
    <font>
      <sz val="11"/>
      <color theme="0"/>
      <name val="Arial Black"/>
      <family val="2"/>
    </font>
    <font>
      <sz val="8"/>
      <name val="Arial"/>
      <family val="2"/>
    </font>
    <font>
      <b/>
      <sz val="11"/>
      <color theme="0"/>
      <name val="Arial"/>
      <family val="2"/>
    </font>
    <font>
      <sz val="10"/>
      <color rgb="FFFF0000"/>
      <name val="Arial"/>
      <family val="2"/>
    </font>
    <font>
      <sz val="11"/>
      <name val="Arimo"/>
    </font>
    <font>
      <sz val="8"/>
      <name val="Arial"/>
      <family val="2"/>
    </font>
    <font>
      <sz val="11"/>
      <color indexed="8"/>
      <name val="Arimo"/>
    </font>
    <font>
      <sz val="8"/>
      <name val="Arial"/>
      <family val="2"/>
    </font>
    <font>
      <b/>
      <sz val="11"/>
      <color theme="1"/>
      <name val="Verdana"/>
      <family val="2"/>
    </font>
    <font>
      <sz val="10"/>
      <color theme="0"/>
      <name val="Arial"/>
      <family val="2"/>
    </font>
    <font>
      <sz val="10"/>
      <color theme="1"/>
      <name val="Verdana"/>
      <family val="2"/>
    </font>
    <font>
      <b/>
      <sz val="11"/>
      <name val="Arimo"/>
    </font>
    <font>
      <b/>
      <sz val="11"/>
      <color rgb="FF0476BF"/>
      <name val="Arimo"/>
    </font>
    <font>
      <sz val="11"/>
      <color rgb="FFFF0000"/>
      <name val="Arial"/>
      <family val="2"/>
    </font>
    <font>
      <sz val="11"/>
      <color theme="1"/>
      <name val="Arimo"/>
    </font>
  </fonts>
  <fills count="26">
    <fill>
      <patternFill patternType="none"/>
    </fill>
    <fill>
      <patternFill patternType="gray125"/>
    </fill>
    <fill>
      <patternFill patternType="solid">
        <fgColor theme="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7" tint="0.39997558519241921"/>
        <bgColor indexed="65"/>
      </patternFill>
    </fill>
    <fill>
      <patternFill patternType="solid">
        <fgColor theme="7" tint="0.39997558519241921"/>
        <bgColor indexed="1"/>
      </patternFill>
    </fill>
    <fill>
      <patternFill patternType="solid">
        <fgColor rgb="FF00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00CC00"/>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1"/>
        <bgColor indexed="1"/>
      </patternFill>
    </fill>
    <fill>
      <patternFill patternType="solid">
        <fgColor theme="1"/>
      </patternFill>
    </fill>
    <fill>
      <patternFill patternType="solid">
        <fgColor rgb="FFEEEEEE"/>
        <bgColor indexed="1"/>
      </patternFill>
    </fill>
    <fill>
      <patternFill patternType="solid">
        <fgColor rgb="FFFFFF00"/>
        <bgColor indexed="64"/>
      </patternFill>
    </fill>
    <fill>
      <patternFill patternType="solid">
        <fgColor rgb="FFFF0505"/>
        <bgColor indexed="64"/>
      </patternFill>
    </fill>
    <fill>
      <patternFill patternType="solid">
        <fgColor rgb="FFFFFF00"/>
        <bgColor indexed="1"/>
      </patternFill>
    </fill>
  </fills>
  <borders count="134">
    <border>
      <left/>
      <right/>
      <top/>
      <bottom/>
      <diagonal/>
    </border>
    <border>
      <left style="thin">
        <color indexed="64"/>
      </left>
      <right style="thin">
        <color indexed="64"/>
      </right>
      <top style="thin">
        <color indexed="64"/>
      </top>
      <bottom style="thin">
        <color indexed="64"/>
      </bottom>
      <diagonal/>
    </border>
    <border>
      <left/>
      <right/>
      <top/>
      <bottom style="medium">
        <color theme="1"/>
      </bottom>
      <diagonal/>
    </border>
    <border>
      <left/>
      <right/>
      <top/>
      <bottom style="thin">
        <color theme="1"/>
      </bottom>
      <diagonal/>
    </border>
    <border>
      <left/>
      <right/>
      <top style="medium">
        <color theme="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bottom style="thin">
        <color indexed="8"/>
      </bottom>
      <diagonal/>
    </border>
    <border>
      <left/>
      <right style="thin">
        <color indexed="8"/>
      </right>
      <top/>
      <bottom/>
      <diagonal/>
    </border>
    <border>
      <left/>
      <right/>
      <top style="medium">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23"/>
      </right>
      <top/>
      <bottom/>
      <diagonal/>
    </border>
    <border>
      <left/>
      <right/>
      <top/>
      <bottom style="medium">
        <color indexed="64"/>
      </bottom>
      <diagonal/>
    </border>
    <border>
      <left style="medium">
        <color indexed="64"/>
      </left>
      <right/>
      <top/>
      <bottom style="medium">
        <color indexed="64"/>
      </bottom>
      <diagonal/>
    </border>
    <border>
      <left/>
      <right/>
      <top/>
      <bottom style="double">
        <color indexed="64"/>
      </bottom>
      <diagonal/>
    </border>
    <border>
      <left style="thin">
        <color indexed="8"/>
      </left>
      <right style="thin">
        <color indexed="8"/>
      </right>
      <top/>
      <bottom/>
      <diagonal/>
    </border>
    <border>
      <left style="thin">
        <color indexed="64"/>
      </left>
      <right style="thin">
        <color indexed="64"/>
      </right>
      <top/>
      <bottom/>
      <diagonal/>
    </border>
    <border>
      <left style="medium">
        <color theme="7" tint="0.39997558519241921"/>
      </left>
      <right/>
      <top/>
      <bottom style="double">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8"/>
      </left>
      <right style="medium">
        <color indexed="64"/>
      </right>
      <top style="medium">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8"/>
      </left>
      <right style="medium">
        <color indexed="64"/>
      </right>
      <top/>
      <bottom/>
      <diagonal/>
    </border>
    <border>
      <left style="medium">
        <color theme="1"/>
      </left>
      <right style="thin">
        <color theme="0" tint="-0.249977111117893"/>
      </right>
      <top style="thin">
        <color theme="0" tint="-0.249977111117893"/>
      </top>
      <bottom style="thin">
        <color theme="0" tint="-0.249977111117893"/>
      </bottom>
      <diagonal/>
    </border>
    <border>
      <left style="medium">
        <color theme="1"/>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bottom/>
      <diagonal/>
    </border>
    <border>
      <left/>
      <right style="thin">
        <color theme="0" tint="-0.249977111117893"/>
      </right>
      <top/>
      <bottom/>
      <diagonal/>
    </border>
    <border>
      <left style="thin">
        <color theme="0" tint="-0.249977111117893"/>
      </left>
      <right style="medium">
        <color indexed="64"/>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medium">
        <color indexed="64"/>
      </right>
      <top style="thin">
        <color theme="0" tint="-0.249977111117893"/>
      </top>
      <bottom/>
      <diagonal/>
    </border>
    <border>
      <left style="thin">
        <color indexed="8"/>
      </left>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theme="0" tint="-0.249977111117893"/>
      </bottom>
      <diagonal/>
    </border>
    <border>
      <left/>
      <right/>
      <top/>
      <bottom style="thin">
        <color theme="0" tint="-0.24997711111789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top style="double">
        <color indexed="64"/>
      </top>
      <bottom/>
      <diagonal/>
    </border>
    <border>
      <left/>
      <right/>
      <top style="thin">
        <color indexed="64"/>
      </top>
      <bottom style="medium">
        <color theme="0"/>
      </bottom>
      <diagonal/>
    </border>
    <border>
      <left/>
      <right/>
      <top style="thin">
        <color indexed="64"/>
      </top>
      <bottom style="thin">
        <color indexed="64"/>
      </bottom>
      <diagonal/>
    </border>
    <border>
      <left/>
      <right/>
      <top style="medium">
        <color theme="0"/>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theme="0" tint="-0.249977111117893"/>
      </right>
      <top style="thin">
        <color theme="0" tint="-0.249977111117893"/>
      </top>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style="thin">
        <color indexed="8"/>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theme="0" tint="-0.249977111117893"/>
      </left>
      <right style="thick">
        <color indexed="64"/>
      </right>
      <top style="medium">
        <color indexed="64"/>
      </top>
      <bottom style="thin">
        <color theme="0" tint="-0.249977111117893"/>
      </bottom>
      <diagonal/>
    </border>
    <border>
      <left style="thin">
        <color theme="0" tint="-0.249977111117893"/>
      </left>
      <right style="thick">
        <color indexed="64"/>
      </right>
      <top style="thin">
        <color theme="0" tint="-0.249977111117893"/>
      </top>
      <bottom style="thin">
        <color theme="0" tint="-0.249977111117893"/>
      </bottom>
      <diagonal/>
    </border>
    <border>
      <left style="thin">
        <color theme="0" tint="-0.249977111117893"/>
      </left>
      <right style="thick">
        <color indexed="64"/>
      </right>
      <top style="thin">
        <color theme="0" tint="-0.249977111117893"/>
      </top>
      <bottom/>
      <diagonal/>
    </border>
    <border>
      <left style="thin">
        <color theme="0" tint="-0.249977111117893"/>
      </left>
      <right style="thick">
        <color indexed="64"/>
      </right>
      <top style="thin">
        <color theme="0" tint="-0.249977111117893"/>
      </top>
      <bottom style="medium">
        <color indexed="64"/>
      </bottom>
      <diagonal/>
    </border>
    <border>
      <left style="thin">
        <color theme="0" tint="-0.249977111117893"/>
      </left>
      <right style="thick">
        <color indexed="64"/>
      </right>
      <top/>
      <bottom style="thin">
        <color theme="0" tint="-0.249977111117893"/>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theme="0" tint="-0.249977111117893"/>
      </bottom>
      <diagonal/>
    </border>
    <border>
      <left/>
      <right/>
      <top style="thin">
        <color indexed="64"/>
      </top>
      <bottom style="medium">
        <color indexed="64"/>
      </bottom>
      <diagonal/>
    </border>
    <border>
      <left/>
      <right style="thick">
        <color indexed="64"/>
      </right>
      <top style="thin">
        <color theme="0" tint="-0.249977111117893"/>
      </top>
      <bottom style="thin">
        <color theme="0" tint="-0.249977111117893"/>
      </bottom>
      <diagonal/>
    </border>
    <border>
      <left/>
      <right style="thick">
        <color indexed="64"/>
      </right>
      <top style="thin">
        <color theme="0" tint="-0.249977111117893"/>
      </top>
      <bottom/>
      <diagonal/>
    </border>
    <border>
      <left/>
      <right style="thick">
        <color indexed="64"/>
      </right>
      <top/>
      <bottom style="medium">
        <color indexed="64"/>
      </bottom>
      <diagonal/>
    </border>
    <border>
      <left/>
      <right style="thick">
        <color indexed="64"/>
      </right>
      <top/>
      <bottom style="thin">
        <color theme="0" tint="-0.249977111117893"/>
      </bottom>
      <diagonal/>
    </border>
    <border>
      <left/>
      <right style="thin">
        <color indexed="64"/>
      </right>
      <top style="medium">
        <color indexed="64"/>
      </top>
      <bottom/>
      <diagonal/>
    </border>
    <border>
      <left/>
      <right style="thick">
        <color indexed="64"/>
      </right>
      <top/>
      <bottom/>
      <diagonal/>
    </border>
    <border>
      <left style="thick">
        <color indexed="64"/>
      </left>
      <right style="thin">
        <color theme="0" tint="-0.249977111117893"/>
      </right>
      <top/>
      <bottom style="thin">
        <color theme="0" tint="-0.249977111117893"/>
      </bottom>
      <diagonal/>
    </border>
    <border>
      <left style="thick">
        <color indexed="64"/>
      </left>
      <right style="thin">
        <color theme="0" tint="-0.249977111117893"/>
      </right>
      <top style="thin">
        <color theme="0" tint="-0.249977111117893"/>
      </top>
      <bottom style="thin">
        <color theme="0" tint="-0.249977111117893"/>
      </bottom>
      <diagonal/>
    </border>
    <border>
      <left style="thick">
        <color indexed="64"/>
      </left>
      <right style="thin">
        <color theme="0" tint="-0.249977111117893"/>
      </right>
      <top style="thin">
        <color theme="0" tint="-0.249977111117893"/>
      </top>
      <bottom/>
      <diagonal/>
    </border>
    <border>
      <left style="thick">
        <color indexed="64"/>
      </left>
      <right style="thin">
        <color indexed="8"/>
      </right>
      <top style="medium">
        <color indexed="64"/>
      </top>
      <bottom style="medium">
        <color indexed="64"/>
      </bottom>
      <diagonal/>
    </border>
    <border>
      <left style="thick">
        <color indexed="64"/>
      </left>
      <right/>
      <top style="medium">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8"/>
      </right>
      <top/>
      <bottom style="thin">
        <color indexed="8"/>
      </bottom>
      <diagonal/>
    </border>
    <border>
      <left style="thick">
        <color indexed="64"/>
      </left>
      <right style="thin">
        <color indexed="8"/>
      </right>
      <top/>
      <bottom/>
      <diagonal/>
    </border>
    <border>
      <left style="thick">
        <color indexed="64"/>
      </left>
      <right style="thin">
        <color theme="0" tint="-0.14999847407452621"/>
      </right>
      <top style="medium">
        <color indexed="64"/>
      </top>
      <bottom style="medium">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style="medium">
        <color indexed="64"/>
      </bottom>
      <diagonal/>
    </border>
    <border>
      <left style="thick">
        <color indexed="64"/>
      </left>
      <right/>
      <top/>
      <bottom style="thin">
        <color indexed="64"/>
      </bottom>
      <diagonal/>
    </border>
    <border>
      <left style="thick">
        <color indexed="64"/>
      </left>
      <right style="medium">
        <color theme="0"/>
      </right>
      <top/>
      <bottom style="thin">
        <color indexed="64"/>
      </bottom>
      <diagonal/>
    </border>
    <border>
      <left style="thick">
        <color indexed="64"/>
      </left>
      <right style="medium">
        <color theme="0"/>
      </right>
      <top style="thin">
        <color indexed="64"/>
      </top>
      <bottom/>
      <diagonal/>
    </border>
    <border>
      <left style="thick">
        <color indexed="64"/>
      </left>
      <right style="medium">
        <color theme="0"/>
      </right>
      <top style="medium">
        <color theme="0"/>
      </top>
      <bottom/>
      <diagonal/>
    </border>
    <border>
      <left style="thick">
        <color indexed="64"/>
      </left>
      <right style="medium">
        <color theme="0"/>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diagonal/>
    </border>
    <border>
      <left/>
      <right style="thin">
        <color indexed="9"/>
      </right>
      <top/>
      <bottom/>
      <diagonal/>
    </border>
    <border>
      <left/>
      <right style="thin">
        <color indexed="1"/>
      </right>
      <top/>
      <bottom/>
      <diagonal/>
    </border>
  </borders>
  <cellStyleXfs count="4">
    <xf numFmtId="0" fontId="0" fillId="0" borderId="0"/>
    <xf numFmtId="0" fontId="2" fillId="0" borderId="0"/>
    <xf numFmtId="0" fontId="2" fillId="0" borderId="0"/>
    <xf numFmtId="0" fontId="2" fillId="0" borderId="0"/>
  </cellStyleXfs>
  <cellXfs count="846">
    <xf numFmtId="0" fontId="0" fillId="0" borderId="0" xfId="0"/>
    <xf numFmtId="0" fontId="4" fillId="0" borderId="0" xfId="0" applyFont="1"/>
    <xf numFmtId="0" fontId="4" fillId="0" borderId="0" xfId="0" applyFont="1" applyAlignment="1">
      <alignment horizontal="center"/>
    </xf>
    <xf numFmtId="0" fontId="3" fillId="0" borderId="0" xfId="0" applyFont="1"/>
    <xf numFmtId="164" fontId="4" fillId="0" borderId="0" xfId="0" applyNumberFormat="1" applyFont="1" applyAlignment="1">
      <alignment horizontal="right"/>
    </xf>
    <xf numFmtId="0" fontId="4" fillId="0" borderId="0" xfId="0" applyFont="1" applyAlignment="1">
      <alignment horizontal="right"/>
    </xf>
    <xf numFmtId="0" fontId="4" fillId="3" borderId="3" xfId="0" applyFont="1" applyFill="1" applyBorder="1"/>
    <xf numFmtId="0" fontId="3" fillId="0" borderId="0" xfId="0" applyFont="1" applyAlignment="1">
      <alignment vertical="center"/>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49" fontId="7"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10" fillId="0" borderId="0" xfId="0" applyFont="1"/>
    <xf numFmtId="0" fontId="5" fillId="0" borderId="0" xfId="0" applyFont="1" applyAlignment="1">
      <alignment horizontal="left"/>
    </xf>
    <xf numFmtId="0" fontId="9" fillId="0" borderId="0" xfId="0" applyFont="1"/>
    <xf numFmtId="0" fontId="11" fillId="0" borderId="0" xfId="0" applyFont="1"/>
    <xf numFmtId="49" fontId="6" fillId="2" borderId="4" xfId="0" applyNumberFormat="1" applyFont="1" applyFill="1" applyBorder="1" applyAlignment="1">
      <alignment horizontal="center" vertical="center"/>
    </xf>
    <xf numFmtId="0" fontId="12" fillId="0" borderId="0" xfId="0" applyFont="1"/>
    <xf numFmtId="0" fontId="7" fillId="2" borderId="5" xfId="0" applyFont="1" applyFill="1" applyBorder="1" applyAlignment="1">
      <alignment horizontal="center" vertical="center" wrapText="1"/>
    </xf>
    <xf numFmtId="164" fontId="6" fillId="2" borderId="0" xfId="0" applyNumberFormat="1" applyFont="1" applyFill="1" applyAlignment="1">
      <alignment horizontal="center"/>
    </xf>
    <xf numFmtId="0" fontId="14" fillId="2" borderId="0" xfId="0" applyFont="1" applyFill="1"/>
    <xf numFmtId="164" fontId="13" fillId="2" borderId="7" xfId="0" applyNumberFormat="1" applyFont="1" applyFill="1" applyBorder="1" applyAlignment="1">
      <alignment horizontal="center"/>
    </xf>
    <xf numFmtId="0" fontId="5" fillId="0" borderId="0" xfId="0" applyFont="1"/>
    <xf numFmtId="166" fontId="13" fillId="2" borderId="0" xfId="0" applyNumberFormat="1" applyFont="1" applyFill="1" applyAlignment="1">
      <alignment horizontal="center"/>
    </xf>
    <xf numFmtId="0" fontId="13" fillId="2" borderId="8" xfId="0" applyFont="1" applyFill="1" applyBorder="1" applyAlignment="1">
      <alignment horizontal="center"/>
    </xf>
    <xf numFmtId="0" fontId="5" fillId="0" borderId="0" xfId="0" applyFont="1" applyAlignment="1">
      <alignment horizontal="center"/>
    </xf>
    <xf numFmtId="2" fontId="18" fillId="9" borderId="8" xfId="0" applyNumberFormat="1" applyFont="1" applyFill="1" applyBorder="1" applyAlignment="1">
      <alignment horizontal="right"/>
    </xf>
    <xf numFmtId="2" fontId="13" fillId="2" borderId="8" xfId="0" applyNumberFormat="1" applyFont="1" applyFill="1" applyBorder="1" applyAlignment="1">
      <alignment horizontal="right"/>
    </xf>
    <xf numFmtId="0" fontId="0" fillId="7" borderId="0" xfId="0" applyFill="1"/>
    <xf numFmtId="0" fontId="22" fillId="7" borderId="0" xfId="0" applyFont="1" applyFill="1" applyAlignment="1">
      <alignment horizontal="left"/>
    </xf>
    <xf numFmtId="0" fontId="23" fillId="7" borderId="0" xfId="0" applyFont="1" applyFill="1" applyAlignment="1">
      <alignment horizontal="left"/>
    </xf>
    <xf numFmtId="0" fontId="22" fillId="7" borderId="0" xfId="0" applyFont="1" applyFill="1" applyAlignment="1">
      <alignment horizontal="center"/>
    </xf>
    <xf numFmtId="164" fontId="0" fillId="7" borderId="0" xfId="0" applyNumberFormat="1" applyFill="1"/>
    <xf numFmtId="164" fontId="0" fillId="0" borderId="0" xfId="0" applyNumberFormat="1"/>
    <xf numFmtId="0" fontId="0" fillId="0" borderId="0" xfId="0" applyAlignment="1">
      <alignment horizontal="center"/>
    </xf>
    <xf numFmtId="0" fontId="21" fillId="2" borderId="10" xfId="2" applyFont="1" applyFill="1" applyBorder="1" applyAlignment="1">
      <alignment horizontal="center" vertical="center"/>
    </xf>
    <xf numFmtId="0" fontId="20" fillId="2" borderId="10" xfId="0" applyFont="1" applyFill="1" applyBorder="1" applyAlignment="1">
      <alignment vertical="center"/>
    </xf>
    <xf numFmtId="0" fontId="20" fillId="2" borderId="0" xfId="0" applyFont="1" applyFill="1" applyAlignment="1">
      <alignment horizontal="center" vertical="center"/>
    </xf>
    <xf numFmtId="0" fontId="20" fillId="2" borderId="11" xfId="0" applyFont="1" applyFill="1" applyBorder="1" applyAlignment="1">
      <alignment horizontal="left" vertical="center"/>
    </xf>
    <xf numFmtId="49" fontId="26" fillId="13" borderId="0" xfId="0" applyNumberFormat="1" applyFont="1" applyFill="1" applyAlignment="1">
      <alignment horizontal="center"/>
    </xf>
    <xf numFmtId="49" fontId="29" fillId="6" borderId="0" xfId="2" applyNumberFormat="1" applyFont="1" applyFill="1" applyAlignment="1">
      <alignment horizontal="center"/>
    </xf>
    <xf numFmtId="0" fontId="0" fillId="0" borderId="0" xfId="0" applyAlignment="1">
      <alignment horizontal="left"/>
    </xf>
    <xf numFmtId="0" fontId="30" fillId="2" borderId="10" xfId="2" applyFont="1" applyFill="1" applyBorder="1" applyAlignment="1">
      <alignment horizontal="center" vertical="center"/>
    </xf>
    <xf numFmtId="0" fontId="20" fillId="2" borderId="11" xfId="0" applyFont="1" applyFill="1" applyBorder="1" applyAlignment="1">
      <alignment vertical="center"/>
    </xf>
    <xf numFmtId="0" fontId="0" fillId="2" borderId="0" xfId="0" applyFill="1"/>
    <xf numFmtId="12" fontId="0" fillId="0" borderId="0" xfId="0" applyNumberFormat="1"/>
    <xf numFmtId="0" fontId="27" fillId="3" borderId="0" xfId="0" applyFont="1" applyFill="1" applyAlignment="1">
      <alignment horizontal="left"/>
    </xf>
    <xf numFmtId="0" fontId="27" fillId="12" borderId="0" xfId="0" applyFont="1" applyFill="1" applyAlignment="1">
      <alignment horizontal="center"/>
    </xf>
    <xf numFmtId="12" fontId="27" fillId="12" borderId="0" xfId="0" applyNumberFormat="1" applyFont="1" applyFill="1" applyAlignment="1">
      <alignment horizontal="center"/>
    </xf>
    <xf numFmtId="0" fontId="27" fillId="11" borderId="0" xfId="2" applyFont="1" applyFill="1" applyAlignment="1">
      <alignment horizontal="center"/>
    </xf>
    <xf numFmtId="0" fontId="20" fillId="2" borderId="11" xfId="0" applyFont="1" applyFill="1" applyBorder="1" applyAlignment="1">
      <alignment horizontal="center" vertical="center"/>
    </xf>
    <xf numFmtId="0" fontId="13" fillId="2" borderId="8" xfId="0" applyFont="1" applyFill="1" applyBorder="1" applyAlignment="1">
      <alignment horizontal="center" vertical="center"/>
    </xf>
    <xf numFmtId="0" fontId="12" fillId="0" borderId="0" xfId="0" applyFont="1" applyAlignment="1">
      <alignment horizontal="left"/>
    </xf>
    <xf numFmtId="49" fontId="7" fillId="4" borderId="1" xfId="0" applyNumberFormat="1" applyFont="1" applyFill="1" applyBorder="1" applyAlignment="1">
      <alignment horizontal="center"/>
    </xf>
    <xf numFmtId="0" fontId="7" fillId="4" borderId="13" xfId="0" applyFont="1" applyFill="1" applyBorder="1" applyAlignment="1">
      <alignment horizontal="left" vertical="center"/>
    </xf>
    <xf numFmtId="0" fontId="7" fillId="2" borderId="13" xfId="0" applyFont="1" applyFill="1" applyBorder="1" applyAlignment="1">
      <alignment horizontal="left" vertical="center" wrapText="1"/>
    </xf>
    <xf numFmtId="49" fontId="31" fillId="0" borderId="0" xfId="0" applyNumberFormat="1" applyFont="1" applyAlignment="1">
      <alignment horizontal="center"/>
    </xf>
    <xf numFmtId="0" fontId="33" fillId="7" borderId="0" xfId="0" applyFont="1" applyFill="1" applyAlignment="1">
      <alignment horizontal="left" vertical="center"/>
    </xf>
    <xf numFmtId="0" fontId="12" fillId="0" borderId="0" xfId="0" applyFont="1" applyAlignment="1">
      <alignment horizontal="center"/>
    </xf>
    <xf numFmtId="0" fontId="27" fillId="3" borderId="0" xfId="0" applyFont="1" applyFill="1" applyAlignment="1">
      <alignment horizontal="center"/>
    </xf>
    <xf numFmtId="0" fontId="16" fillId="0" borderId="0" xfId="0" applyFont="1"/>
    <xf numFmtId="0" fontId="16" fillId="0" borderId="0" xfId="0" applyFont="1" applyAlignment="1">
      <alignment horizontal="center" vertical="center"/>
    </xf>
    <xf numFmtId="164" fontId="16" fillId="7" borderId="0" xfId="0" applyNumberFormat="1" applyFont="1" applyFill="1"/>
    <xf numFmtId="0" fontId="32" fillId="0" borderId="0" xfId="0" applyFont="1" applyAlignment="1">
      <alignment horizontal="left"/>
    </xf>
    <xf numFmtId="0" fontId="32" fillId="0" borderId="0" xfId="0" applyFont="1" applyAlignment="1">
      <alignment horizontal="center"/>
    </xf>
    <xf numFmtId="164" fontId="26" fillId="15" borderId="0" xfId="0" applyNumberFormat="1" applyFont="1" applyFill="1"/>
    <xf numFmtId="164" fontId="26" fillId="14" borderId="0" xfId="0" applyNumberFormat="1" applyFont="1" applyFill="1"/>
    <xf numFmtId="2" fontId="26" fillId="14" borderId="0" xfId="0" applyNumberFormat="1" applyFont="1" applyFill="1" applyAlignment="1">
      <alignment horizontal="right"/>
    </xf>
    <xf numFmtId="2" fontId="27" fillId="3" borderId="0" xfId="2" applyNumberFormat="1" applyFont="1" applyFill="1" applyAlignment="1">
      <alignment horizontal="right"/>
    </xf>
    <xf numFmtId="0" fontId="37" fillId="2" borderId="4" xfId="0" applyFont="1" applyFill="1" applyBorder="1" applyAlignment="1">
      <alignment horizontal="center" vertical="center"/>
    </xf>
    <xf numFmtId="0" fontId="0" fillId="0" borderId="16" xfId="0" applyBorder="1"/>
    <xf numFmtId="165" fontId="32" fillId="0" borderId="0" xfId="0" applyNumberFormat="1" applyFont="1" applyAlignment="1">
      <alignment horizontal="left"/>
    </xf>
    <xf numFmtId="1" fontId="32" fillId="0" borderId="0" xfId="0" applyNumberFormat="1" applyFont="1" applyAlignment="1">
      <alignment horizontal="center"/>
    </xf>
    <xf numFmtId="49" fontId="12" fillId="0" borderId="0" xfId="0" applyNumberFormat="1" applyFont="1"/>
    <xf numFmtId="0" fontId="5" fillId="0" borderId="0" xfId="0" applyFont="1" applyAlignment="1">
      <alignment horizontal="right"/>
    </xf>
    <xf numFmtId="0" fontId="32" fillId="0" borderId="0" xfId="0" applyFont="1"/>
    <xf numFmtId="49" fontId="32" fillId="0" borderId="0" xfId="0" applyNumberFormat="1" applyFont="1" applyAlignment="1">
      <alignment horizontal="center"/>
    </xf>
    <xf numFmtId="49" fontId="20" fillId="2" borderId="11" xfId="0" applyNumberFormat="1" applyFont="1" applyFill="1" applyBorder="1" applyAlignment="1">
      <alignment horizontal="left" vertical="center"/>
    </xf>
    <xf numFmtId="0" fontId="7" fillId="2" borderId="0" xfId="0" applyFont="1" applyFill="1" applyAlignment="1">
      <alignment horizontal="center"/>
    </xf>
    <xf numFmtId="165" fontId="12" fillId="0" borderId="12" xfId="0" applyNumberFormat="1" applyFont="1" applyBorder="1" applyAlignment="1">
      <alignment vertical="center"/>
    </xf>
    <xf numFmtId="165" fontId="12" fillId="0" borderId="0" xfId="0" applyNumberFormat="1" applyFont="1" applyAlignment="1">
      <alignment vertical="center"/>
    </xf>
    <xf numFmtId="0" fontId="5" fillId="0" borderId="19" xfId="0" applyFont="1" applyBorder="1" applyAlignment="1">
      <alignment horizontal="center"/>
    </xf>
    <xf numFmtId="49" fontId="20" fillId="2" borderId="11" xfId="0" applyNumberFormat="1" applyFont="1" applyFill="1" applyBorder="1" applyAlignment="1">
      <alignment vertical="center"/>
    </xf>
    <xf numFmtId="0" fontId="38" fillId="2" borderId="4" xfId="0" applyFont="1" applyFill="1" applyBorder="1" applyAlignment="1">
      <alignment horizontal="center" vertical="center"/>
    </xf>
    <xf numFmtId="164" fontId="20" fillId="2" borderId="11" xfId="0" applyNumberFormat="1" applyFont="1" applyFill="1" applyBorder="1" applyAlignment="1">
      <alignment vertical="center"/>
    </xf>
    <xf numFmtId="0" fontId="0" fillId="16" borderId="0" xfId="0" applyFill="1"/>
    <xf numFmtId="49" fontId="12" fillId="0" borderId="0" xfId="0" applyNumberFormat="1" applyFont="1" applyAlignment="1">
      <alignment horizontal="center"/>
    </xf>
    <xf numFmtId="0" fontId="36" fillId="2" borderId="0" xfId="0" applyFont="1" applyFill="1" applyAlignment="1">
      <alignment horizontal="center"/>
    </xf>
    <xf numFmtId="1" fontId="38" fillId="2" borderId="4" xfId="0" applyNumberFormat="1" applyFont="1" applyFill="1" applyBorder="1" applyAlignment="1">
      <alignment horizontal="center" vertical="center"/>
    </xf>
    <xf numFmtId="0" fontId="13" fillId="2" borderId="20" xfId="0" applyFont="1" applyFill="1" applyBorder="1" applyAlignment="1">
      <alignment horizontal="center"/>
    </xf>
    <xf numFmtId="0" fontId="13" fillId="2" borderId="21" xfId="0" applyFont="1" applyFill="1" applyBorder="1"/>
    <xf numFmtId="0" fontId="13" fillId="2" borderId="21" xfId="0" applyFont="1" applyFill="1" applyBorder="1" applyAlignment="1">
      <alignment horizontal="center" vertical="center"/>
    </xf>
    <xf numFmtId="0" fontId="25" fillId="0" borderId="0" xfId="0" applyFont="1" applyAlignment="1">
      <alignment horizontal="left" vertical="center"/>
    </xf>
    <xf numFmtId="0" fontId="40" fillId="0" borderId="0" xfId="0" applyFont="1" applyAlignment="1">
      <alignment horizontal="center" vertical="center"/>
    </xf>
    <xf numFmtId="0" fontId="25" fillId="5" borderId="0" xfId="0" applyFont="1" applyFill="1" applyAlignment="1">
      <alignment horizontal="left" vertical="center"/>
    </xf>
    <xf numFmtId="0" fontId="40" fillId="5" borderId="0" xfId="0" applyFont="1" applyFill="1" applyAlignment="1">
      <alignment horizontal="center" vertical="center"/>
    </xf>
    <xf numFmtId="0" fontId="15" fillId="2" borderId="6" xfId="0" applyFont="1" applyFill="1" applyBorder="1"/>
    <xf numFmtId="0" fontId="5" fillId="0" borderId="0" xfId="0" applyFont="1" applyAlignment="1">
      <alignment horizontal="center" vertical="center"/>
    </xf>
    <xf numFmtId="0" fontId="5" fillId="5" borderId="0" xfId="0" applyFont="1" applyFill="1" applyAlignment="1">
      <alignment horizontal="center" vertical="center"/>
    </xf>
    <xf numFmtId="165" fontId="41" fillId="0" borderId="0" xfId="0" applyNumberFormat="1" applyFont="1" applyAlignment="1">
      <alignment horizontal="left"/>
    </xf>
    <xf numFmtId="0" fontId="36" fillId="2" borderId="0" xfId="0" applyFont="1" applyFill="1" applyAlignment="1">
      <alignment horizontal="center" vertical="center"/>
    </xf>
    <xf numFmtId="49" fontId="12" fillId="3" borderId="19" xfId="0" applyNumberFormat="1" applyFont="1" applyFill="1" applyBorder="1" applyAlignment="1">
      <alignment horizontal="center"/>
    </xf>
    <xf numFmtId="0" fontId="36" fillId="2" borderId="4" xfId="0" applyFont="1" applyFill="1" applyBorder="1" applyAlignment="1">
      <alignment vertical="center"/>
    </xf>
    <xf numFmtId="0" fontId="42" fillId="0" borderId="0" xfId="0" applyFont="1"/>
    <xf numFmtId="0" fontId="36" fillId="2" borderId="4" xfId="0" applyFont="1" applyFill="1" applyBorder="1" applyAlignment="1">
      <alignment horizontal="center" vertical="center"/>
    </xf>
    <xf numFmtId="0" fontId="42" fillId="0" borderId="0" xfId="0" applyFont="1" applyAlignment="1">
      <alignment horizontal="left"/>
    </xf>
    <xf numFmtId="0" fontId="11" fillId="0" borderId="0" xfId="0" applyFont="1" applyAlignment="1">
      <alignment horizontal="left"/>
    </xf>
    <xf numFmtId="49" fontId="12" fillId="0" borderId="0" xfId="0" applyNumberFormat="1" applyFont="1" applyAlignment="1">
      <alignment horizontal="left"/>
    </xf>
    <xf numFmtId="49" fontId="29" fillId="0" borderId="0" xfId="2" applyNumberFormat="1" applyFont="1" applyAlignment="1">
      <alignment horizontal="center"/>
    </xf>
    <xf numFmtId="49" fontId="26" fillId="0" borderId="0" xfId="0" applyNumberFormat="1" applyFont="1" applyAlignment="1">
      <alignment horizontal="center"/>
    </xf>
    <xf numFmtId="49" fontId="32" fillId="0" borderId="0" xfId="0" applyNumberFormat="1" applyFont="1" applyAlignment="1">
      <alignment horizontal="left"/>
    </xf>
    <xf numFmtId="14" fontId="5" fillId="0" borderId="0" xfId="0" applyNumberFormat="1" applyFont="1" applyAlignment="1">
      <alignment horizontal="left"/>
    </xf>
    <xf numFmtId="1" fontId="32" fillId="0" borderId="0" xfId="0" applyNumberFormat="1" applyFont="1" applyAlignment="1">
      <alignment horizontal="left"/>
    </xf>
    <xf numFmtId="164" fontId="32" fillId="0" borderId="0" xfId="0" applyNumberFormat="1" applyFont="1" applyAlignment="1">
      <alignment horizontal="center"/>
    </xf>
    <xf numFmtId="49" fontId="0" fillId="0" borderId="0" xfId="0" applyNumberFormat="1" applyAlignment="1">
      <alignment horizontal="left"/>
    </xf>
    <xf numFmtId="165" fontId="0" fillId="0" borderId="12" xfId="0" applyNumberFormat="1" applyBorder="1" applyAlignment="1">
      <alignment horizontal="left"/>
    </xf>
    <xf numFmtId="165" fontId="0" fillId="0" borderId="0" xfId="0" applyNumberFormat="1" applyAlignment="1">
      <alignment horizontal="left"/>
    </xf>
    <xf numFmtId="0" fontId="26" fillId="0" borderId="0" xfId="0" applyFont="1" applyAlignment="1">
      <alignment horizontal="center"/>
    </xf>
    <xf numFmtId="0" fontId="28" fillId="3" borderId="18" xfId="0" applyFont="1" applyFill="1" applyBorder="1" applyAlignment="1">
      <alignment vertical="center"/>
    </xf>
    <xf numFmtId="0" fontId="28" fillId="3" borderId="17" xfId="0" applyFont="1" applyFill="1" applyBorder="1" applyAlignment="1">
      <alignment horizontal="center" vertical="center"/>
    </xf>
    <xf numFmtId="0" fontId="28" fillId="3" borderId="17" xfId="0" applyFont="1" applyFill="1" applyBorder="1" applyAlignment="1">
      <alignment vertical="center"/>
    </xf>
    <xf numFmtId="164" fontId="12" fillId="3" borderId="17" xfId="0" applyNumberFormat="1" applyFont="1" applyFill="1" applyBorder="1" applyAlignment="1">
      <alignment vertical="center"/>
    </xf>
    <xf numFmtId="0" fontId="28" fillId="3" borderId="17" xfId="0" applyFont="1" applyFill="1" applyBorder="1" applyAlignment="1">
      <alignment horizontal="left" vertical="center"/>
    </xf>
    <xf numFmtId="0" fontId="0" fillId="3" borderId="17" xfId="0" applyFill="1" applyBorder="1" applyAlignment="1">
      <alignment vertical="center"/>
    </xf>
    <xf numFmtId="0" fontId="0" fillId="3" borderId="17" xfId="0" applyFill="1" applyBorder="1" applyAlignment="1">
      <alignment horizontal="center" vertical="center"/>
    </xf>
    <xf numFmtId="49" fontId="0" fillId="3" borderId="17" xfId="0" applyNumberFormat="1" applyFill="1" applyBorder="1" applyAlignment="1">
      <alignment vertical="center"/>
    </xf>
    <xf numFmtId="14" fontId="32" fillId="0" borderId="0" xfId="0" applyNumberFormat="1" applyFont="1" applyAlignment="1">
      <alignment horizontal="left"/>
    </xf>
    <xf numFmtId="0" fontId="24" fillId="7" borderId="0" xfId="0" applyFont="1" applyFill="1" applyAlignment="1">
      <alignment horizontal="center" vertical="center"/>
    </xf>
    <xf numFmtId="0" fontId="43" fillId="7" borderId="23" xfId="0" applyFont="1" applyFill="1" applyBorder="1" applyAlignment="1">
      <alignment horizontal="center"/>
    </xf>
    <xf numFmtId="0" fontId="43" fillId="3" borderId="24" xfId="0" applyFont="1" applyFill="1" applyBorder="1" applyAlignment="1">
      <alignment horizontal="center"/>
    </xf>
    <xf numFmtId="0" fontId="43" fillId="3" borderId="25" xfId="0" applyFont="1" applyFill="1" applyBorder="1" applyAlignment="1">
      <alignment horizontal="center"/>
    </xf>
    <xf numFmtId="164" fontId="43" fillId="3" borderId="25" xfId="0" applyNumberFormat="1" applyFont="1" applyFill="1" applyBorder="1" applyAlignment="1">
      <alignment horizontal="center"/>
    </xf>
    <xf numFmtId="164" fontId="43" fillId="3" borderId="26" xfId="0" applyNumberFormat="1" applyFont="1" applyFill="1" applyBorder="1" applyAlignment="1">
      <alignment horizontal="center"/>
    </xf>
    <xf numFmtId="164" fontId="0" fillId="0" borderId="27" xfId="0" applyNumberFormat="1" applyBorder="1"/>
    <xf numFmtId="0" fontId="30" fillId="17" borderId="28" xfId="0" applyFont="1" applyFill="1" applyBorder="1" applyAlignment="1">
      <alignment horizontal="center"/>
    </xf>
    <xf numFmtId="164" fontId="44" fillId="9" borderId="8" xfId="0" applyNumberFormat="1" applyFont="1" applyFill="1" applyBorder="1" applyAlignment="1">
      <alignment horizontal="right"/>
    </xf>
    <xf numFmtId="164" fontId="44" fillId="9" borderId="31" xfId="0" applyNumberFormat="1" applyFont="1" applyFill="1" applyBorder="1" applyAlignment="1">
      <alignment horizontal="right"/>
    </xf>
    <xf numFmtId="164" fontId="44" fillId="9" borderId="34" xfId="0" applyNumberFormat="1" applyFont="1" applyFill="1" applyBorder="1" applyAlignment="1">
      <alignment horizontal="right"/>
    </xf>
    <xf numFmtId="0" fontId="30" fillId="18" borderId="28" xfId="0" applyFont="1" applyFill="1" applyBorder="1" applyAlignment="1">
      <alignment horizontal="center"/>
    </xf>
    <xf numFmtId="14" fontId="32" fillId="0" borderId="35" xfId="0" applyNumberFormat="1" applyFont="1" applyBorder="1" applyAlignment="1">
      <alignment horizontal="left"/>
    </xf>
    <xf numFmtId="14" fontId="25" fillId="0" borderId="36" xfId="0" applyNumberFormat="1" applyFont="1" applyBorder="1" applyAlignment="1">
      <alignment horizontal="left"/>
    </xf>
    <xf numFmtId="0" fontId="25" fillId="0" borderId="37" xfId="0" applyFont="1" applyBorder="1" applyAlignment="1">
      <alignment horizontal="center"/>
    </xf>
    <xf numFmtId="164" fontId="46" fillId="9" borderId="9" xfId="0" applyNumberFormat="1" applyFont="1" applyFill="1" applyBorder="1" applyAlignment="1">
      <alignment horizontal="right"/>
    </xf>
    <xf numFmtId="0" fontId="19" fillId="9" borderId="38" xfId="0" applyFont="1" applyFill="1" applyBorder="1" applyAlignment="1">
      <alignment horizontal="left"/>
    </xf>
    <xf numFmtId="0" fontId="19" fillId="9" borderId="39" xfId="0" applyFont="1" applyFill="1" applyBorder="1" applyAlignment="1">
      <alignment horizontal="center"/>
    </xf>
    <xf numFmtId="0" fontId="46" fillId="9" borderId="39" xfId="0" applyFont="1" applyFill="1" applyBorder="1" applyAlignment="1">
      <alignment horizontal="right"/>
    </xf>
    <xf numFmtId="0" fontId="46" fillId="9" borderId="39" xfId="0" applyFont="1" applyFill="1" applyBorder="1" applyAlignment="1">
      <alignment horizontal="center"/>
    </xf>
    <xf numFmtId="0" fontId="46" fillId="9" borderId="25" xfId="0" applyFont="1" applyFill="1" applyBorder="1" applyAlignment="1">
      <alignment horizontal="right"/>
    </xf>
    <xf numFmtId="164" fontId="46" fillId="9" borderId="39" xfId="0" applyNumberFormat="1" applyFont="1" applyFill="1" applyBorder="1" applyAlignment="1">
      <alignment horizontal="right"/>
    </xf>
    <xf numFmtId="164" fontId="46" fillId="9" borderId="40" xfId="0" applyNumberFormat="1" applyFont="1" applyFill="1" applyBorder="1" applyAlignment="1">
      <alignment horizontal="right"/>
    </xf>
    <xf numFmtId="0" fontId="19" fillId="0" borderId="41" xfId="0" applyFont="1" applyBorder="1"/>
    <xf numFmtId="0" fontId="10" fillId="0" borderId="0" xfId="0" applyFont="1" applyAlignment="1">
      <alignment horizontal="center"/>
    </xf>
    <xf numFmtId="164" fontId="10" fillId="0" borderId="0" xfId="0" applyNumberFormat="1" applyFont="1"/>
    <xf numFmtId="0" fontId="27" fillId="3" borderId="38" xfId="0" applyFont="1" applyFill="1" applyBorder="1" applyAlignment="1">
      <alignment horizontal="center"/>
    </xf>
    <xf numFmtId="0" fontId="27" fillId="12" borderId="25" xfId="0" applyFont="1" applyFill="1" applyBorder="1" applyAlignment="1">
      <alignment horizontal="center"/>
    </xf>
    <xf numFmtId="12" fontId="27" fillId="12" borderId="25" xfId="0" applyNumberFormat="1" applyFont="1" applyFill="1" applyBorder="1" applyAlignment="1">
      <alignment horizontal="center"/>
    </xf>
    <xf numFmtId="0" fontId="27" fillId="11" borderId="25" xfId="2" applyFont="1" applyFill="1" applyBorder="1" applyAlignment="1">
      <alignment horizontal="center"/>
    </xf>
    <xf numFmtId="164" fontId="27" fillId="11" borderId="25" xfId="2" applyNumberFormat="1" applyFont="1" applyFill="1" applyBorder="1" applyAlignment="1">
      <alignment horizontal="center"/>
    </xf>
    <xf numFmtId="2" fontId="27" fillId="11" borderId="26" xfId="2" applyNumberFormat="1" applyFont="1" applyFill="1" applyBorder="1"/>
    <xf numFmtId="49" fontId="10" fillId="0" borderId="0" xfId="0" applyNumberFormat="1" applyFont="1"/>
    <xf numFmtId="0" fontId="27" fillId="11" borderId="26" xfId="2" applyFont="1" applyFill="1" applyBorder="1" applyAlignment="1">
      <alignment horizontal="center"/>
    </xf>
    <xf numFmtId="0" fontId="0" fillId="0" borderId="41" xfId="0" applyBorder="1"/>
    <xf numFmtId="0" fontId="30" fillId="6" borderId="28" xfId="0" applyFont="1" applyFill="1" applyBorder="1" applyAlignment="1">
      <alignment horizontal="center"/>
    </xf>
    <xf numFmtId="2" fontId="44" fillId="10" borderId="0" xfId="0" applyNumberFormat="1" applyFont="1" applyFill="1"/>
    <xf numFmtId="2" fontId="44" fillId="0" borderId="43" xfId="0" applyNumberFormat="1" applyFont="1" applyBorder="1"/>
    <xf numFmtId="49" fontId="32" fillId="0" borderId="0" xfId="0" applyNumberFormat="1" applyFont="1"/>
    <xf numFmtId="2" fontId="44" fillId="0" borderId="44" xfId="0" applyNumberFormat="1" applyFont="1" applyBorder="1"/>
    <xf numFmtId="0" fontId="10" fillId="0" borderId="0" xfId="0" applyFont="1" applyAlignment="1">
      <alignment horizontal="right"/>
    </xf>
    <xf numFmtId="0" fontId="0" fillId="0" borderId="0" xfId="0" applyAlignment="1">
      <alignment horizontal="right"/>
    </xf>
    <xf numFmtId="0" fontId="0" fillId="0" borderId="28" xfId="0" applyBorder="1"/>
    <xf numFmtId="0" fontId="25" fillId="0" borderId="45" xfId="0" applyFont="1" applyBorder="1"/>
    <xf numFmtId="0" fontId="25" fillId="0" borderId="46" xfId="0" applyFont="1" applyBorder="1"/>
    <xf numFmtId="49" fontId="25" fillId="0" borderId="46" xfId="0" applyNumberFormat="1" applyFont="1" applyBorder="1" applyAlignment="1">
      <alignment horizontal="center"/>
    </xf>
    <xf numFmtId="12" fontId="25" fillId="0" borderId="46" xfId="0" applyNumberFormat="1" applyFont="1" applyBorder="1" applyAlignment="1">
      <alignment horizontal="center"/>
    </xf>
    <xf numFmtId="0" fontId="25" fillId="0" borderId="37" xfId="0" applyFont="1" applyBorder="1"/>
    <xf numFmtId="166" fontId="25" fillId="0" borderId="37" xfId="0" applyNumberFormat="1" applyFont="1" applyBorder="1"/>
    <xf numFmtId="0" fontId="25" fillId="5" borderId="37" xfId="0" applyFont="1" applyFill="1" applyBorder="1"/>
    <xf numFmtId="0" fontId="25" fillId="0" borderId="37" xfId="0" applyFont="1" applyBorder="1" applyAlignment="1">
      <alignment horizontal="right"/>
    </xf>
    <xf numFmtId="2" fontId="19" fillId="10" borderId="0" xfId="0" applyNumberFormat="1" applyFont="1" applyFill="1"/>
    <xf numFmtId="2" fontId="19" fillId="0" borderId="47" xfId="0" applyNumberFormat="1" applyFont="1" applyBorder="1"/>
    <xf numFmtId="49" fontId="10" fillId="0" borderId="0" xfId="0" applyNumberFormat="1" applyFont="1" applyAlignment="1">
      <alignment horizontal="right"/>
    </xf>
    <xf numFmtId="0" fontId="46" fillId="9" borderId="38" xfId="0" applyFont="1" applyFill="1" applyBorder="1" applyAlignment="1">
      <alignment horizontal="left"/>
    </xf>
    <xf numFmtId="12" fontId="46" fillId="9" borderId="48" xfId="0" applyNumberFormat="1" applyFont="1" applyFill="1" applyBorder="1" applyAlignment="1">
      <alignment horizontal="right"/>
    </xf>
    <xf numFmtId="1" fontId="46" fillId="9" borderId="39" xfId="0" applyNumberFormat="1" applyFont="1" applyFill="1" applyBorder="1" applyAlignment="1">
      <alignment horizontal="right"/>
    </xf>
    <xf numFmtId="2" fontId="19" fillId="10" borderId="25" xfId="0" applyNumberFormat="1" applyFont="1" applyFill="1" applyBorder="1"/>
    <xf numFmtId="2" fontId="19" fillId="0" borderId="49" xfId="0" applyNumberFormat="1" applyFont="1" applyBorder="1"/>
    <xf numFmtId="0" fontId="9" fillId="0" borderId="0" xfId="0" applyFont="1" applyAlignment="1">
      <alignment horizontal="center"/>
    </xf>
    <xf numFmtId="164" fontId="9" fillId="0" borderId="0" xfId="0" applyNumberFormat="1" applyFont="1"/>
    <xf numFmtId="164" fontId="12" fillId="0" borderId="0" xfId="0" applyNumberFormat="1" applyFont="1"/>
    <xf numFmtId="0" fontId="32" fillId="0" borderId="11" xfId="0" applyFont="1" applyBorder="1" applyAlignment="1">
      <alignment horizontal="center"/>
    </xf>
    <xf numFmtId="12" fontId="32" fillId="0" borderId="11" xfId="0" applyNumberFormat="1" applyFont="1" applyBorder="1" applyAlignment="1">
      <alignment horizontal="center"/>
    </xf>
    <xf numFmtId="0" fontId="32" fillId="14" borderId="11" xfId="0" applyFont="1" applyFill="1" applyBorder="1" applyAlignment="1">
      <alignment horizontal="center"/>
    </xf>
    <xf numFmtId="12" fontId="32" fillId="0" borderId="0" xfId="0" applyNumberFormat="1" applyFont="1" applyAlignment="1">
      <alignment horizontal="center"/>
    </xf>
    <xf numFmtId="0" fontId="32" fillId="14" borderId="0" xfId="0" applyFont="1" applyFill="1" applyAlignment="1">
      <alignment horizontal="center"/>
    </xf>
    <xf numFmtId="0" fontId="0" fillId="0" borderId="51" xfId="0" applyBorder="1"/>
    <xf numFmtId="0" fontId="32" fillId="0" borderId="52" xfId="0" applyFont="1" applyBorder="1" applyAlignment="1">
      <alignment horizontal="center"/>
    </xf>
    <xf numFmtId="12" fontId="32" fillId="0" borderId="52" xfId="0" applyNumberFormat="1" applyFont="1" applyBorder="1" applyAlignment="1">
      <alignment horizontal="center"/>
    </xf>
    <xf numFmtId="0" fontId="32" fillId="14" borderId="52" xfId="0" applyFont="1" applyFill="1" applyBorder="1" applyAlignment="1">
      <alignment horizontal="center"/>
    </xf>
    <xf numFmtId="0" fontId="32" fillId="0" borderId="28" xfId="0" applyFont="1" applyBorder="1"/>
    <xf numFmtId="0" fontId="10" fillId="0" borderId="28" xfId="0" applyFont="1" applyBorder="1" applyAlignment="1">
      <alignment horizontal="right"/>
    </xf>
    <xf numFmtId="164" fontId="32" fillId="0" borderId="27" xfId="0" applyNumberFormat="1" applyFont="1" applyBorder="1"/>
    <xf numFmtId="0" fontId="10" fillId="0" borderId="27" xfId="0" applyFont="1" applyBorder="1"/>
    <xf numFmtId="0" fontId="32" fillId="8" borderId="33" xfId="2" applyFont="1" applyFill="1" applyBorder="1" applyAlignment="1">
      <alignment horizontal="center"/>
    </xf>
    <xf numFmtId="0" fontId="28" fillId="0" borderId="0" xfId="0" applyFont="1" applyAlignment="1">
      <alignment vertical="center"/>
    </xf>
    <xf numFmtId="0" fontId="28" fillId="0" borderId="0" xfId="0" applyFont="1" applyAlignment="1">
      <alignment horizontal="center" vertical="center"/>
    </xf>
    <xf numFmtId="164" fontId="12" fillId="0" borderId="0" xfId="0" applyNumberFormat="1" applyFont="1" applyAlignment="1">
      <alignment vertical="center"/>
    </xf>
    <xf numFmtId="0" fontId="28"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0" fontId="32" fillId="0" borderId="1" xfId="0" applyFont="1" applyBorder="1" applyAlignment="1">
      <alignment horizontal="center" vertical="center"/>
    </xf>
    <xf numFmtId="0" fontId="32" fillId="7" borderId="1" xfId="0" applyFont="1" applyFill="1" applyBorder="1"/>
    <xf numFmtId="0" fontId="48" fillId="7" borderId="1" xfId="0" applyFont="1" applyFill="1" applyBorder="1" applyAlignment="1">
      <alignment horizontal="center" vertical="center"/>
    </xf>
    <xf numFmtId="0" fontId="32" fillId="0" borderId="1" xfId="0" applyFont="1" applyBorder="1" applyAlignment="1">
      <alignment horizontal="center"/>
    </xf>
    <xf numFmtId="165" fontId="32" fillId="0" borderId="19" xfId="0" applyNumberFormat="1" applyFont="1" applyBorder="1" applyAlignment="1">
      <alignment horizontal="left"/>
    </xf>
    <xf numFmtId="0" fontId="32" fillId="0" borderId="19" xfId="0" applyFont="1" applyBorder="1"/>
    <xf numFmtId="1" fontId="32" fillId="0" borderId="19" xfId="0" applyNumberFormat="1" applyFont="1" applyBorder="1" applyAlignment="1">
      <alignment horizontal="center"/>
    </xf>
    <xf numFmtId="49" fontId="32" fillId="0" borderId="19" xfId="0" applyNumberFormat="1" applyFont="1" applyBorder="1" applyAlignment="1">
      <alignment horizontal="left"/>
    </xf>
    <xf numFmtId="0" fontId="32" fillId="0" borderId="19" xfId="0" applyFont="1" applyBorder="1" applyAlignment="1">
      <alignment horizontal="center"/>
    </xf>
    <xf numFmtId="0" fontId="32" fillId="0" borderId="19" xfId="0" applyFont="1" applyBorder="1" applyAlignment="1">
      <alignment horizontal="left"/>
    </xf>
    <xf numFmtId="165" fontId="32" fillId="0" borderId="54" xfId="0" applyNumberFormat="1" applyFont="1" applyBorder="1" applyAlignment="1">
      <alignment horizontal="left"/>
    </xf>
    <xf numFmtId="0" fontId="32" fillId="16" borderId="54" xfId="0" applyFont="1" applyFill="1" applyBorder="1"/>
    <xf numFmtId="0" fontId="32" fillId="16" borderId="54" xfId="0" applyFont="1" applyFill="1" applyBorder="1" applyAlignment="1">
      <alignment horizontal="center"/>
    </xf>
    <xf numFmtId="0" fontId="32" fillId="16" borderId="54" xfId="0" applyFont="1" applyFill="1" applyBorder="1" applyAlignment="1">
      <alignment horizontal="left"/>
    </xf>
    <xf numFmtId="0" fontId="5" fillId="16" borderId="54" xfId="0" applyFont="1" applyFill="1" applyBorder="1" applyAlignment="1">
      <alignment horizontal="center"/>
    </xf>
    <xf numFmtId="0" fontId="32" fillId="16" borderId="19" xfId="0" applyFont="1" applyFill="1" applyBorder="1" applyAlignment="1">
      <alignment horizontal="left"/>
    </xf>
    <xf numFmtId="1" fontId="32" fillId="16" borderId="19" xfId="0" applyNumberFormat="1" applyFont="1" applyFill="1" applyBorder="1" applyAlignment="1">
      <alignment horizontal="center"/>
    </xf>
    <xf numFmtId="49" fontId="32" fillId="16" borderId="19" xfId="0" applyNumberFormat="1" applyFont="1" applyFill="1" applyBorder="1" applyAlignment="1">
      <alignment horizontal="left"/>
    </xf>
    <xf numFmtId="0" fontId="32" fillId="16" borderId="19" xfId="0" applyFont="1" applyFill="1" applyBorder="1" applyAlignment="1">
      <alignment horizontal="center"/>
    </xf>
    <xf numFmtId="0" fontId="5" fillId="16" borderId="19" xfId="0" applyFont="1" applyFill="1" applyBorder="1" applyAlignment="1">
      <alignment horizontal="center"/>
    </xf>
    <xf numFmtId="1" fontId="32" fillId="16" borderId="54" xfId="0" applyNumberFormat="1" applyFont="1" applyFill="1" applyBorder="1" applyAlignment="1">
      <alignment horizontal="center"/>
    </xf>
    <xf numFmtId="49" fontId="32" fillId="16" borderId="54" xfId="0" applyNumberFormat="1" applyFont="1" applyFill="1" applyBorder="1" applyAlignment="1">
      <alignment horizontal="left"/>
    </xf>
    <xf numFmtId="165" fontId="32" fillId="0" borderId="55" xfId="0" applyNumberFormat="1" applyFont="1" applyBorder="1" applyAlignment="1">
      <alignment horizontal="left"/>
    </xf>
    <xf numFmtId="165" fontId="32" fillId="19" borderId="0" xfId="0" applyNumberFormat="1" applyFont="1" applyFill="1" applyAlignment="1">
      <alignment horizontal="left"/>
    </xf>
    <xf numFmtId="0" fontId="32" fillId="19" borderId="0" xfId="0" applyFont="1" applyFill="1" applyAlignment="1">
      <alignment horizontal="left"/>
    </xf>
    <xf numFmtId="1" fontId="32" fillId="19" borderId="0" xfId="0" applyNumberFormat="1" applyFont="1" applyFill="1" applyAlignment="1">
      <alignment horizontal="center"/>
    </xf>
    <xf numFmtId="49" fontId="32" fillId="19" borderId="0" xfId="0" applyNumberFormat="1" applyFont="1" applyFill="1" applyAlignment="1">
      <alignment horizontal="left"/>
    </xf>
    <xf numFmtId="0" fontId="32" fillId="19" borderId="0" xfId="0" applyFont="1" applyFill="1" applyAlignment="1">
      <alignment horizontal="center"/>
    </xf>
    <xf numFmtId="0" fontId="5" fillId="19" borderId="0" xfId="0" applyFont="1" applyFill="1" applyAlignment="1">
      <alignment horizontal="center"/>
    </xf>
    <xf numFmtId="165" fontId="32" fillId="19" borderId="19" xfId="0" applyNumberFormat="1" applyFont="1" applyFill="1" applyBorder="1" applyAlignment="1">
      <alignment horizontal="left"/>
    </xf>
    <xf numFmtId="0" fontId="32" fillId="19" borderId="19" xfId="0" applyFont="1" applyFill="1" applyBorder="1" applyAlignment="1">
      <alignment horizontal="left"/>
    </xf>
    <xf numFmtId="1" fontId="32" fillId="19" borderId="19" xfId="0" applyNumberFormat="1" applyFont="1" applyFill="1" applyBorder="1" applyAlignment="1">
      <alignment horizontal="center"/>
    </xf>
    <xf numFmtId="49" fontId="32" fillId="19" borderId="19" xfId="0" applyNumberFormat="1" applyFont="1" applyFill="1" applyBorder="1" applyAlignment="1">
      <alignment horizontal="left"/>
    </xf>
    <xf numFmtId="0" fontId="32" fillId="19" borderId="19" xfId="0" applyFont="1" applyFill="1" applyBorder="1" applyAlignment="1">
      <alignment horizontal="center"/>
    </xf>
    <xf numFmtId="0" fontId="5" fillId="19" borderId="19" xfId="0" applyFont="1" applyFill="1" applyBorder="1" applyAlignment="1">
      <alignment horizontal="center"/>
    </xf>
    <xf numFmtId="0" fontId="32" fillId="19" borderId="0" xfId="0" applyFont="1" applyFill="1"/>
    <xf numFmtId="166" fontId="6" fillId="2" borderId="56" xfId="0" applyNumberFormat="1" applyFont="1" applyFill="1" applyBorder="1" applyAlignment="1">
      <alignment horizontal="center"/>
    </xf>
    <xf numFmtId="164" fontId="13" fillId="2" borderId="58" xfId="0" applyNumberFormat="1" applyFont="1" applyFill="1" applyBorder="1" applyAlignment="1">
      <alignment horizontal="center"/>
    </xf>
    <xf numFmtId="0" fontId="0" fillId="0" borderId="41" xfId="0" applyBorder="1" applyAlignment="1"/>
    <xf numFmtId="0" fontId="0" fillId="0" borderId="0" xfId="0" applyAlignment="1"/>
    <xf numFmtId="0" fontId="0" fillId="0" borderId="0" xfId="0" applyAlignment="1">
      <alignment horizontal="left"/>
    </xf>
    <xf numFmtId="0" fontId="0" fillId="0" borderId="41" xfId="0" applyBorder="1" applyAlignment="1">
      <alignment horizontal="left"/>
    </xf>
    <xf numFmtId="0" fontId="45" fillId="0" borderId="41" xfId="2" applyFont="1" applyBorder="1" applyAlignment="1">
      <alignment horizontal="left"/>
    </xf>
    <xf numFmtId="0" fontId="45" fillId="0" borderId="0" xfId="2" applyFont="1" applyAlignment="1">
      <alignment horizontal="left"/>
    </xf>
    <xf numFmtId="0" fontId="43" fillId="3" borderId="24" xfId="0" applyFont="1" applyFill="1" applyBorder="1" applyAlignment="1">
      <alignment horizontal="center"/>
    </xf>
    <xf numFmtId="0" fontId="43" fillId="3" borderId="25" xfId="0" applyFont="1" applyFill="1" applyBorder="1" applyAlignment="1">
      <alignment horizontal="center"/>
    </xf>
    <xf numFmtId="0" fontId="0" fillId="0" borderId="50" xfId="0" applyBorder="1" applyAlignment="1"/>
    <xf numFmtId="0" fontId="32" fillId="0" borderId="1" xfId="0" applyFont="1" applyBorder="1" applyAlignment="1">
      <alignment horizontal="center" vertical="center"/>
    </xf>
    <xf numFmtId="0" fontId="48" fillId="2" borderId="7" xfId="0" applyFont="1" applyFill="1" applyBorder="1" applyAlignment="1">
      <alignment horizontal="center" vertical="center"/>
    </xf>
    <xf numFmtId="0" fontId="0" fillId="0" borderId="0" xfId="0" applyBorder="1" applyAlignment="1"/>
    <xf numFmtId="0" fontId="43" fillId="10" borderId="25" xfId="0" applyFont="1" applyFill="1" applyBorder="1" applyAlignment="1">
      <alignment horizontal="center"/>
    </xf>
    <xf numFmtId="164" fontId="32" fillId="0" borderId="28" xfId="0" applyNumberFormat="1" applyFont="1" applyBorder="1"/>
    <xf numFmtId="164" fontId="43" fillId="3" borderId="11" xfId="0" applyNumberFormat="1" applyFont="1" applyFill="1" applyBorder="1" applyAlignment="1">
      <alignment horizontal="center"/>
    </xf>
    <xf numFmtId="164" fontId="43" fillId="3" borderId="14" xfId="0" applyNumberFormat="1" applyFont="1" applyFill="1" applyBorder="1" applyAlignment="1">
      <alignment horizontal="center"/>
    </xf>
    <xf numFmtId="164" fontId="44" fillId="9" borderId="53" xfId="0" applyNumberFormat="1" applyFont="1" applyFill="1" applyBorder="1" applyAlignment="1">
      <alignment horizontal="right"/>
    </xf>
    <xf numFmtId="164" fontId="44" fillId="9" borderId="61" xfId="0" applyNumberFormat="1" applyFont="1" applyFill="1" applyBorder="1" applyAlignment="1">
      <alignment horizontal="right"/>
    </xf>
    <xf numFmtId="164" fontId="44" fillId="9" borderId="62" xfId="0" applyNumberFormat="1" applyFont="1" applyFill="1" applyBorder="1" applyAlignment="1">
      <alignment horizontal="right"/>
    </xf>
    <xf numFmtId="164" fontId="44" fillId="9" borderId="1" xfId="0" applyNumberFormat="1" applyFont="1" applyFill="1" applyBorder="1" applyAlignment="1">
      <alignment horizontal="right"/>
    </xf>
    <xf numFmtId="164" fontId="44" fillId="9" borderId="21" xfId="0" applyNumberFormat="1" applyFont="1" applyFill="1" applyBorder="1" applyAlignment="1">
      <alignment horizontal="right"/>
    </xf>
    <xf numFmtId="164" fontId="44" fillId="9" borderId="15" xfId="0" applyNumberFormat="1" applyFont="1" applyFill="1" applyBorder="1" applyAlignment="1">
      <alignment horizontal="right"/>
    </xf>
    <xf numFmtId="164" fontId="44" fillId="9" borderId="6" xfId="0" applyNumberFormat="1" applyFont="1" applyFill="1" applyBorder="1" applyAlignment="1">
      <alignment horizontal="right"/>
    </xf>
    <xf numFmtId="164" fontId="44" fillId="9" borderId="63" xfId="0" applyNumberFormat="1" applyFont="1" applyFill="1" applyBorder="1" applyAlignment="1">
      <alignment horizontal="right"/>
    </xf>
    <xf numFmtId="164" fontId="44" fillId="9" borderId="69" xfId="0" applyNumberFormat="1" applyFont="1" applyFill="1" applyBorder="1" applyAlignment="1">
      <alignment horizontal="right"/>
    </xf>
    <xf numFmtId="164" fontId="44" fillId="9" borderId="72" xfId="0" applyNumberFormat="1" applyFont="1" applyFill="1" applyBorder="1" applyAlignment="1">
      <alignment horizontal="right"/>
    </xf>
    <xf numFmtId="164" fontId="43" fillId="10" borderId="68" xfId="0" applyNumberFormat="1" applyFont="1" applyFill="1" applyBorder="1" applyAlignment="1">
      <alignment horizontal="center"/>
    </xf>
    <xf numFmtId="164" fontId="43" fillId="10" borderId="70" xfId="0" applyNumberFormat="1" applyFont="1" applyFill="1" applyBorder="1" applyAlignment="1">
      <alignment horizontal="center"/>
    </xf>
    <xf numFmtId="0" fontId="26" fillId="10" borderId="24" xfId="0" applyFont="1" applyFill="1" applyBorder="1"/>
    <xf numFmtId="0" fontId="0" fillId="0" borderId="18" xfId="0" applyBorder="1" applyAlignment="1">
      <alignment horizontal="left"/>
    </xf>
    <xf numFmtId="0" fontId="0" fillId="0" borderId="0" xfId="0" applyFill="1"/>
    <xf numFmtId="0" fontId="12" fillId="2" borderId="0" xfId="0" applyFont="1" applyFill="1" applyAlignment="1">
      <alignment horizontal="left"/>
    </xf>
    <xf numFmtId="0" fontId="32" fillId="0" borderId="1" xfId="0" applyFont="1" applyBorder="1" applyAlignment="1">
      <alignment horizontal="center" vertical="center"/>
    </xf>
    <xf numFmtId="0" fontId="32" fillId="7" borderId="1" xfId="0" applyFont="1" applyFill="1" applyBorder="1" applyAlignment="1">
      <alignment horizontal="center"/>
    </xf>
    <xf numFmtId="49" fontId="12" fillId="0" borderId="0" xfId="0" applyNumberFormat="1" applyFont="1" applyAlignment="1">
      <alignment horizontal="left"/>
    </xf>
    <xf numFmtId="49" fontId="0" fillId="0" borderId="0" xfId="0" applyNumberFormat="1" applyAlignment="1">
      <alignment horizontal="left"/>
    </xf>
    <xf numFmtId="0" fontId="32" fillId="0" borderId="13" xfId="0" applyFont="1" applyBorder="1" applyAlignment="1">
      <alignment horizontal="center" vertical="center"/>
    </xf>
    <xf numFmtId="0" fontId="32" fillId="7" borderId="13" xfId="0" applyFont="1" applyFill="1" applyBorder="1" applyAlignment="1">
      <alignment horizontal="center"/>
    </xf>
    <xf numFmtId="166" fontId="13" fillId="2" borderId="0" xfId="0" applyNumberFormat="1" applyFont="1" applyFill="1" applyBorder="1" applyAlignment="1">
      <alignment horizontal="center"/>
    </xf>
    <xf numFmtId="0" fontId="13" fillId="2" borderId="21" xfId="0" applyNumberFormat="1" applyFont="1" applyFill="1" applyBorder="1" applyAlignment="1">
      <alignment horizontal="center" vertical="center"/>
    </xf>
    <xf numFmtId="0" fontId="30" fillId="0" borderId="28" xfId="0" applyFont="1" applyFill="1" applyBorder="1" applyAlignment="1">
      <alignment horizontal="center"/>
    </xf>
    <xf numFmtId="0" fontId="30" fillId="0" borderId="28" xfId="0" applyFont="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xf numFmtId="0" fontId="13" fillId="2" borderId="78" xfId="0" applyFont="1" applyFill="1" applyBorder="1" applyAlignment="1">
      <alignment horizontal="center"/>
    </xf>
    <xf numFmtId="0" fontId="17" fillId="20" borderId="0" xfId="0" applyFont="1" applyFill="1" applyBorder="1" applyAlignment="1">
      <alignment horizontal="center"/>
    </xf>
    <xf numFmtId="0" fontId="17" fillId="21" borderId="0" xfId="2" applyFont="1" applyFill="1" applyBorder="1" applyAlignment="1">
      <alignment horizontal="center"/>
    </xf>
    <xf numFmtId="164" fontId="44" fillId="9" borderId="80" xfId="0" applyNumberFormat="1" applyFont="1" applyFill="1" applyBorder="1" applyAlignment="1">
      <alignment horizontal="right"/>
    </xf>
    <xf numFmtId="0" fontId="43" fillId="10" borderId="69" xfId="0" applyFont="1" applyFill="1" applyBorder="1" applyAlignment="1">
      <alignment horizontal="center"/>
    </xf>
    <xf numFmtId="49" fontId="32" fillId="0" borderId="1" xfId="0" applyNumberFormat="1" applyFont="1" applyBorder="1" applyAlignment="1">
      <alignment horizontal="center" vertical="center"/>
    </xf>
    <xf numFmtId="49" fontId="32" fillId="7" borderId="1" xfId="0" applyNumberFormat="1" applyFont="1" applyFill="1" applyBorder="1" applyAlignment="1">
      <alignment horizontal="center"/>
    </xf>
    <xf numFmtId="49" fontId="0" fillId="0" borderId="0" xfId="0" applyNumberFormat="1"/>
    <xf numFmtId="49" fontId="32" fillId="0" borderId="27" xfId="0" applyNumberFormat="1" applyFont="1" applyBorder="1"/>
    <xf numFmtId="49" fontId="32" fillId="0" borderId="28" xfId="0" applyNumberFormat="1" applyFont="1" applyBorder="1"/>
    <xf numFmtId="49" fontId="10" fillId="0" borderId="28" xfId="0" applyNumberFormat="1" applyFont="1" applyBorder="1"/>
    <xf numFmtId="49" fontId="44" fillId="9" borderId="70" xfId="0" applyNumberFormat="1" applyFont="1" applyFill="1" applyBorder="1" applyAlignment="1">
      <alignment horizontal="right"/>
    </xf>
    <xf numFmtId="49" fontId="19" fillId="0" borderId="0" xfId="0" applyNumberFormat="1" applyFont="1" applyBorder="1"/>
    <xf numFmtId="49" fontId="0" fillId="0" borderId="0" xfId="0" applyNumberFormat="1" applyBorder="1" applyAlignment="1">
      <alignment horizontal="left"/>
    </xf>
    <xf numFmtId="49" fontId="47" fillId="12" borderId="25" xfId="0" applyNumberFormat="1" applyFont="1" applyFill="1" applyBorder="1" applyAlignment="1">
      <alignment horizontal="center"/>
    </xf>
    <xf numFmtId="49" fontId="47" fillId="11" borderId="25" xfId="2" applyNumberFormat="1" applyFont="1" applyFill="1" applyBorder="1" applyAlignment="1">
      <alignment horizontal="center"/>
    </xf>
    <xf numFmtId="49" fontId="27" fillId="11" borderId="25" xfId="2" applyNumberFormat="1" applyFont="1" applyFill="1" applyBorder="1" applyAlignment="1">
      <alignment horizontal="center"/>
    </xf>
    <xf numFmtId="49" fontId="0" fillId="0" borderId="0" xfId="0" applyNumberFormat="1" applyAlignment="1">
      <alignment horizontal="right"/>
    </xf>
    <xf numFmtId="49" fontId="0" fillId="0" borderId="41" xfId="0" applyNumberFormat="1" applyBorder="1" applyAlignment="1">
      <alignment horizontal="left"/>
    </xf>
    <xf numFmtId="49" fontId="10" fillId="0" borderId="28" xfId="0" applyNumberFormat="1" applyFont="1" applyBorder="1" applyAlignment="1">
      <alignment horizontal="right"/>
    </xf>
    <xf numFmtId="49" fontId="0" fillId="2" borderId="0" xfId="0" applyNumberFormat="1" applyFill="1"/>
    <xf numFmtId="49" fontId="32" fillId="7" borderId="1" xfId="0" applyNumberFormat="1" applyFont="1" applyFill="1" applyBorder="1"/>
    <xf numFmtId="49" fontId="0" fillId="16" borderId="0" xfId="0" applyNumberFormat="1" applyFill="1"/>
    <xf numFmtId="12" fontId="10" fillId="0" borderId="0" xfId="0" applyNumberFormat="1" applyFont="1"/>
    <xf numFmtId="49" fontId="19" fillId="9" borderId="39" xfId="0" applyNumberFormat="1" applyFont="1" applyFill="1" applyBorder="1" applyAlignment="1">
      <alignment horizontal="center"/>
    </xf>
    <xf numFmtId="49" fontId="46" fillId="9" borderId="39" xfId="0" applyNumberFormat="1" applyFont="1" applyFill="1" applyBorder="1" applyAlignment="1">
      <alignment horizontal="right"/>
    </xf>
    <xf numFmtId="49" fontId="46" fillId="9" borderId="39" xfId="0" applyNumberFormat="1" applyFont="1" applyFill="1" applyBorder="1" applyAlignment="1">
      <alignment horizontal="center"/>
    </xf>
    <xf numFmtId="49" fontId="46" fillId="9" borderId="25" xfId="0" applyNumberFormat="1" applyFont="1" applyFill="1" applyBorder="1" applyAlignment="1">
      <alignment horizontal="right"/>
    </xf>
    <xf numFmtId="49" fontId="10" fillId="0" borderId="0" xfId="0" applyNumberFormat="1" applyFont="1" applyAlignment="1">
      <alignment horizontal="center"/>
    </xf>
    <xf numFmtId="49" fontId="27" fillId="12" borderId="25" xfId="0" applyNumberFormat="1" applyFont="1" applyFill="1" applyBorder="1" applyAlignment="1">
      <alignment horizontal="center"/>
    </xf>
    <xf numFmtId="49" fontId="27" fillId="11" borderId="26" xfId="2" applyNumberFormat="1" applyFont="1" applyFill="1" applyBorder="1"/>
    <xf numFmtId="49" fontId="19" fillId="10" borderId="0" xfId="0" applyNumberFormat="1" applyFont="1" applyFill="1"/>
    <xf numFmtId="49" fontId="19" fillId="0" borderId="47" xfId="0" applyNumberFormat="1" applyFont="1" applyBorder="1"/>
    <xf numFmtId="0" fontId="32" fillId="0" borderId="0" xfId="0" applyNumberFormat="1" applyFont="1" applyAlignment="1">
      <alignment horizontal="center"/>
    </xf>
    <xf numFmtId="0" fontId="0" fillId="0" borderId="0" xfId="0" applyNumberFormat="1" applyAlignment="1">
      <alignment horizontal="center"/>
    </xf>
    <xf numFmtId="0" fontId="32" fillId="0" borderId="29" xfId="2" applyNumberFormat="1" applyFont="1" applyBorder="1" applyAlignment="1">
      <alignment horizontal="center"/>
    </xf>
    <xf numFmtId="0" fontId="32" fillId="0" borderId="30" xfId="2" applyNumberFormat="1" applyFont="1" applyBorder="1" applyAlignment="1">
      <alignment horizontal="center"/>
    </xf>
    <xf numFmtId="0" fontId="32" fillId="0" borderId="59" xfId="2" applyNumberFormat="1" applyFont="1" applyBorder="1" applyAlignment="1">
      <alignment horizontal="center"/>
    </xf>
    <xf numFmtId="0" fontId="32" fillId="0" borderId="32" xfId="2" applyNumberFormat="1" applyFont="1" applyBorder="1" applyAlignment="1">
      <alignment horizontal="center"/>
    </xf>
    <xf numFmtId="0" fontId="32" fillId="0" borderId="33" xfId="2" applyNumberFormat="1" applyFont="1" applyBorder="1" applyAlignment="1">
      <alignment horizontal="center"/>
    </xf>
    <xf numFmtId="0" fontId="32" fillId="0" borderId="60" xfId="2" applyNumberFormat="1" applyFont="1" applyBorder="1" applyAlignment="1">
      <alignment horizontal="center"/>
    </xf>
    <xf numFmtId="0" fontId="32" fillId="0" borderId="17" xfId="0" applyNumberFormat="1" applyFont="1" applyBorder="1" applyAlignment="1">
      <alignment horizontal="center"/>
    </xf>
    <xf numFmtId="0" fontId="32" fillId="0" borderId="71" xfId="2" applyNumberFormat="1" applyFont="1" applyBorder="1" applyAlignment="1">
      <alignment horizontal="center"/>
    </xf>
    <xf numFmtId="0" fontId="43" fillId="10" borderId="25" xfId="0" applyNumberFormat="1" applyFont="1" applyFill="1" applyBorder="1" applyAlignment="1">
      <alignment horizontal="center"/>
    </xf>
    <xf numFmtId="0" fontId="32" fillId="0" borderId="30" xfId="0" applyNumberFormat="1" applyFont="1" applyBorder="1" applyAlignment="1">
      <alignment horizontal="center"/>
    </xf>
    <xf numFmtId="0" fontId="25" fillId="0" borderId="37" xfId="0" applyNumberFormat="1" applyFont="1" applyBorder="1" applyAlignment="1">
      <alignment horizontal="center"/>
    </xf>
    <xf numFmtId="0" fontId="25" fillId="0" borderId="46" xfId="0" applyNumberFormat="1" applyFont="1" applyBorder="1" applyAlignment="1">
      <alignment horizontal="center"/>
    </xf>
    <xf numFmtId="0" fontId="32" fillId="0" borderId="52" xfId="0" applyNumberFormat="1" applyFont="1" applyBorder="1" applyAlignment="1">
      <alignment horizontal="center"/>
    </xf>
    <xf numFmtId="0" fontId="32" fillId="14" borderId="0" xfId="0" applyNumberFormat="1" applyFont="1" applyFill="1" applyAlignment="1">
      <alignment horizontal="center"/>
    </xf>
    <xf numFmtId="0" fontId="32" fillId="0" borderId="42" xfId="0" applyNumberFormat="1" applyFont="1" applyBorder="1" applyAlignment="1">
      <alignment horizontal="center"/>
    </xf>
    <xf numFmtId="0" fontId="32" fillId="14" borderId="52" xfId="0" applyNumberFormat="1" applyFont="1" applyFill="1" applyBorder="1" applyAlignment="1">
      <alignment horizontal="center"/>
    </xf>
    <xf numFmtId="0" fontId="32" fillId="0" borderId="29" xfId="0" applyNumberFormat="1" applyFont="1" applyBorder="1" applyAlignment="1">
      <alignment horizontal="center"/>
    </xf>
    <xf numFmtId="0" fontId="25" fillId="5" borderId="37" xfId="0" applyNumberFormat="1" applyFont="1" applyFill="1" applyBorder="1" applyAlignment="1">
      <alignment horizontal="center"/>
    </xf>
    <xf numFmtId="0" fontId="27" fillId="0" borderId="37" xfId="0" applyNumberFormat="1" applyFont="1" applyBorder="1" applyAlignment="1">
      <alignment horizontal="center"/>
    </xf>
    <xf numFmtId="0" fontId="0" fillId="0" borderId="0" xfId="0" applyNumberFormat="1"/>
    <xf numFmtId="0" fontId="25" fillId="0" borderId="46" xfId="0" applyNumberFormat="1" applyFont="1" applyBorder="1"/>
    <xf numFmtId="0" fontId="25" fillId="0" borderId="37" xfId="0" applyNumberFormat="1" applyFont="1" applyBorder="1"/>
    <xf numFmtId="0" fontId="25" fillId="5" borderId="37" xfId="0" applyNumberFormat="1" applyFont="1" applyFill="1" applyBorder="1"/>
    <xf numFmtId="0" fontId="25" fillId="0" borderId="37" xfId="0" applyNumberFormat="1" applyFont="1" applyBorder="1" applyAlignment="1">
      <alignment horizontal="right"/>
    </xf>
    <xf numFmtId="0" fontId="32" fillId="0" borderId="13" xfId="0" applyFont="1" applyBorder="1" applyAlignment="1">
      <alignment horizontal="center" vertical="center"/>
    </xf>
    <xf numFmtId="0" fontId="32" fillId="0" borderId="1" xfId="0" applyFont="1" applyBorder="1" applyAlignment="1">
      <alignment horizontal="center" vertical="center"/>
    </xf>
    <xf numFmtId="0" fontId="32" fillId="7" borderId="13" xfId="0" applyFont="1" applyFill="1" applyBorder="1" applyAlignment="1">
      <alignment horizontal="center"/>
    </xf>
    <xf numFmtId="0" fontId="32" fillId="7" borderId="1" xfId="0" applyFont="1" applyFill="1" applyBorder="1" applyAlignment="1">
      <alignment horizontal="center"/>
    </xf>
    <xf numFmtId="0" fontId="0" fillId="22" borderId="0" xfId="0" applyFill="1" applyAlignment="1">
      <alignment horizontal="right"/>
    </xf>
    <xf numFmtId="2" fontId="44" fillId="9" borderId="63" xfId="0" applyNumberFormat="1" applyFont="1" applyFill="1" applyBorder="1" applyAlignment="1">
      <alignment horizontal="right"/>
    </xf>
    <xf numFmtId="2" fontId="44" fillId="9" borderId="64" xfId="0" applyNumberFormat="1" applyFont="1" applyFill="1" applyBorder="1" applyAlignment="1">
      <alignment horizontal="right"/>
    </xf>
    <xf numFmtId="2" fontId="44" fillId="9" borderId="65" xfId="0" applyNumberFormat="1" applyFont="1" applyFill="1" applyBorder="1" applyAlignment="1">
      <alignment horizontal="right"/>
    </xf>
    <xf numFmtId="2" fontId="44" fillId="9" borderId="66" xfId="0" applyNumberFormat="1" applyFont="1" applyFill="1" applyBorder="1" applyAlignment="1">
      <alignment horizontal="right"/>
    </xf>
    <xf numFmtId="2" fontId="44" fillId="9" borderId="73" xfId="0" applyNumberFormat="1" applyFont="1" applyFill="1" applyBorder="1" applyAlignment="1">
      <alignment horizontal="right"/>
    </xf>
    <xf numFmtId="2" fontId="43" fillId="10" borderId="70" xfId="0" applyNumberFormat="1" applyFont="1" applyFill="1" applyBorder="1" applyAlignment="1">
      <alignment horizontal="center"/>
    </xf>
    <xf numFmtId="49" fontId="12" fillId="0" borderId="0" xfId="0" applyNumberFormat="1" applyFont="1" applyAlignment="1">
      <alignment horizontal="left"/>
    </xf>
    <xf numFmtId="49" fontId="48" fillId="2" borderId="7" xfId="0" applyNumberFormat="1" applyFont="1" applyFill="1" applyBorder="1" applyAlignment="1">
      <alignment horizontal="center" vertical="center"/>
    </xf>
    <xf numFmtId="49" fontId="32" fillId="0" borderId="1" xfId="0" applyNumberFormat="1" applyFont="1" applyBorder="1" applyAlignment="1">
      <alignment horizontal="center" vertical="center"/>
    </xf>
    <xf numFmtId="49" fontId="32" fillId="7" borderId="1" xfId="0" applyNumberFormat="1" applyFont="1" applyFill="1" applyBorder="1" applyAlignment="1">
      <alignment horizontal="center"/>
    </xf>
    <xf numFmtId="0" fontId="32" fillId="0" borderId="37" xfId="2" applyNumberFormat="1" applyFont="1" applyBorder="1" applyAlignment="1">
      <alignment horizontal="center"/>
    </xf>
    <xf numFmtId="164" fontId="44" fillId="9" borderId="64" xfId="0" applyNumberFormat="1" applyFont="1" applyFill="1" applyBorder="1" applyAlignment="1">
      <alignment horizontal="right"/>
    </xf>
    <xf numFmtId="164" fontId="44" fillId="9" borderId="65" xfId="0" applyNumberFormat="1" applyFont="1" applyFill="1" applyBorder="1" applyAlignment="1">
      <alignment horizontal="right"/>
    </xf>
    <xf numFmtId="164" fontId="44" fillId="9" borderId="66" xfId="0" applyNumberFormat="1" applyFont="1" applyFill="1" applyBorder="1" applyAlignment="1">
      <alignment horizontal="right"/>
    </xf>
    <xf numFmtId="49" fontId="32" fillId="0" borderId="61" xfId="0" applyNumberFormat="1" applyFont="1" applyBorder="1" applyAlignment="1">
      <alignment horizontal="center" vertical="center"/>
    </xf>
    <xf numFmtId="49" fontId="32" fillId="7" borderId="12" xfId="0" applyNumberFormat="1" applyFont="1" applyFill="1" applyBorder="1"/>
    <xf numFmtId="49" fontId="32" fillId="7" borderId="15" xfId="0" applyNumberFormat="1" applyFont="1" applyFill="1" applyBorder="1"/>
    <xf numFmtId="0" fontId="12" fillId="2" borderId="0" xfId="0" applyFont="1" applyFill="1"/>
    <xf numFmtId="49" fontId="0" fillId="0" borderId="0" xfId="0" applyNumberFormat="1" applyAlignment="1">
      <alignment horizontal="left"/>
    </xf>
    <xf numFmtId="49" fontId="12" fillId="0" borderId="0" xfId="0" applyNumberFormat="1" applyFont="1" applyAlignment="1">
      <alignment horizontal="left"/>
    </xf>
    <xf numFmtId="49" fontId="32" fillId="0" borderId="0" xfId="0" applyNumberFormat="1" applyFont="1" applyFill="1" applyBorder="1" applyAlignment="1">
      <alignment horizontal="left"/>
    </xf>
    <xf numFmtId="0" fontId="32" fillId="0" borderId="0" xfId="0" applyFont="1" applyFill="1" applyBorder="1" applyAlignment="1">
      <alignment horizontal="left"/>
    </xf>
    <xf numFmtId="1" fontId="32" fillId="0" borderId="0" xfId="0" applyNumberFormat="1" applyFont="1" applyFill="1" applyBorder="1" applyAlignment="1">
      <alignment horizontal="center"/>
    </xf>
    <xf numFmtId="0" fontId="32"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xf numFmtId="0" fontId="11" fillId="0" borderId="0" xfId="0" applyFont="1" applyFill="1" applyBorder="1"/>
    <xf numFmtId="165" fontId="32" fillId="0" borderId="0" xfId="0" applyNumberFormat="1" applyFont="1" applyFill="1" applyBorder="1" applyAlignment="1">
      <alignment horizontal="left"/>
    </xf>
    <xf numFmtId="0" fontId="4" fillId="0" borderId="0" xfId="0" applyFont="1" applyFill="1" applyBorder="1" applyAlignment="1">
      <alignment horizontal="center"/>
    </xf>
    <xf numFmtId="0" fontId="5" fillId="0" borderId="0" xfId="0" applyFont="1" applyFill="1" applyBorder="1" applyAlignment="1">
      <alignment horizontal="left"/>
    </xf>
    <xf numFmtId="164" fontId="4" fillId="0" borderId="0" xfId="0" applyNumberFormat="1" applyFont="1" applyFill="1" applyBorder="1" applyAlignment="1">
      <alignment horizontal="right"/>
    </xf>
    <xf numFmtId="0" fontId="4" fillId="0" borderId="0" xfId="0" applyFont="1" applyFill="1" applyBorder="1" applyAlignment="1">
      <alignment horizontal="right"/>
    </xf>
    <xf numFmtId="0" fontId="32" fillId="0" borderId="0" xfId="0" applyFont="1" applyFill="1" applyBorder="1"/>
    <xf numFmtId="0" fontId="5" fillId="0" borderId="0" xfId="0" applyFont="1" applyFill="1" applyBorder="1" applyAlignment="1">
      <alignment horizontal="right"/>
    </xf>
    <xf numFmtId="0" fontId="5" fillId="0" borderId="0" xfId="0" applyFont="1" applyFill="1" applyBorder="1"/>
    <xf numFmtId="0" fontId="0" fillId="0" borderId="0" xfId="0" applyFill="1" applyBorder="1"/>
    <xf numFmtId="14" fontId="5" fillId="0" borderId="0" xfId="0" applyNumberFormat="1" applyFont="1" applyFill="1" applyBorder="1" applyAlignment="1">
      <alignment horizontal="left"/>
    </xf>
    <xf numFmtId="165" fontId="41" fillId="0" borderId="0" xfId="0" applyNumberFormat="1" applyFont="1" applyFill="1" applyBorder="1" applyAlignment="1">
      <alignment horizontal="left"/>
    </xf>
    <xf numFmtId="1" fontId="32" fillId="0" borderId="0" xfId="0" applyNumberFormat="1" applyFont="1" applyFill="1" applyBorder="1" applyAlignment="1">
      <alignment horizontal="left"/>
    </xf>
    <xf numFmtId="49" fontId="32" fillId="0" borderId="0" xfId="0" applyNumberFormat="1" applyFont="1" applyFill="1" applyBorder="1" applyAlignment="1">
      <alignment horizontal="center"/>
    </xf>
    <xf numFmtId="0" fontId="42" fillId="0" borderId="0" xfId="0" applyFont="1" applyFill="1" applyBorder="1"/>
    <xf numFmtId="0" fontId="42" fillId="0" borderId="0" xfId="0" applyFont="1" applyFill="1" applyBorder="1" applyAlignment="1">
      <alignment horizontal="left"/>
    </xf>
    <xf numFmtId="49" fontId="12" fillId="0" borderId="0" xfId="0" applyNumberFormat="1" applyFont="1" applyFill="1" applyBorder="1" applyAlignment="1">
      <alignment horizontal="center"/>
    </xf>
    <xf numFmtId="0" fontId="50" fillId="2" borderId="0" xfId="0" applyFont="1" applyFill="1"/>
    <xf numFmtId="49" fontId="51" fillId="0" borderId="0" xfId="0" applyNumberFormat="1" applyFont="1" applyAlignment="1">
      <alignment horizontal="left"/>
    </xf>
    <xf numFmtId="0" fontId="52" fillId="0" borderId="0" xfId="0" applyFont="1" applyFill="1" applyBorder="1" applyAlignment="1">
      <alignment horizontal="left"/>
    </xf>
    <xf numFmtId="0" fontId="0" fillId="0" borderId="0" xfId="0" applyFill="1" applyBorder="1" applyAlignment="1"/>
    <xf numFmtId="49" fontId="45" fillId="0" borderId="0" xfId="2" applyNumberFormat="1" applyFont="1" applyBorder="1" applyAlignment="1">
      <alignment horizontal="left"/>
    </xf>
    <xf numFmtId="0" fontId="0" fillId="0" borderId="0" xfId="0" applyAlignment="1">
      <alignment horizontal="left"/>
    </xf>
    <xf numFmtId="0" fontId="45" fillId="0" borderId="0" xfId="2" applyFont="1" applyAlignment="1">
      <alignment horizontal="left"/>
    </xf>
    <xf numFmtId="0" fontId="19" fillId="10" borderId="24" xfId="0" applyFont="1" applyFill="1" applyBorder="1"/>
    <xf numFmtId="0" fontId="10" fillId="0" borderId="17" xfId="0" applyFont="1" applyBorder="1" applyAlignment="1">
      <alignment horizontal="center"/>
    </xf>
    <xf numFmtId="0" fontId="19" fillId="10" borderId="0" xfId="0" applyFont="1" applyFill="1" applyBorder="1" applyAlignment="1">
      <alignment horizontal="center"/>
    </xf>
    <xf numFmtId="0" fontId="10" fillId="0" borderId="25" xfId="0" applyFont="1" applyBorder="1" applyAlignment="1">
      <alignment horizontal="center"/>
    </xf>
    <xf numFmtId="0" fontId="19" fillId="10" borderId="25" xfId="0" applyFont="1" applyFill="1" applyBorder="1" applyAlignment="1">
      <alignment horizontal="center"/>
    </xf>
    <xf numFmtId="0" fontId="19" fillId="10" borderId="25" xfId="0" applyFont="1" applyFill="1" applyBorder="1"/>
    <xf numFmtId="164" fontId="19" fillId="10" borderId="25" xfId="0" applyNumberFormat="1" applyFont="1" applyFill="1" applyBorder="1"/>
    <xf numFmtId="164" fontId="19" fillId="10" borderId="25" xfId="0" applyNumberFormat="1" applyFont="1" applyFill="1" applyBorder="1" applyAlignment="1">
      <alignment horizontal="center"/>
    </xf>
    <xf numFmtId="164" fontId="26" fillId="10" borderId="25" xfId="0" applyNumberFormat="1" applyFont="1" applyFill="1" applyBorder="1" applyAlignment="1">
      <alignment horizontal="center"/>
    </xf>
    <xf numFmtId="0" fontId="46" fillId="0" borderId="0" xfId="0" applyFont="1" applyFill="1" applyBorder="1" applyAlignment="1">
      <alignment horizontal="right"/>
    </xf>
    <xf numFmtId="164" fontId="10" fillId="0" borderId="0" xfId="0" applyNumberFormat="1" applyFont="1" applyBorder="1"/>
    <xf numFmtId="0" fontId="10" fillId="0" borderId="0" xfId="0" applyFont="1" applyFill="1" applyBorder="1" applyAlignment="1">
      <alignment horizontal="left"/>
    </xf>
    <xf numFmtId="0" fontId="10" fillId="0" borderId="0" xfId="0" applyFont="1" applyFill="1" applyBorder="1" applyAlignment="1">
      <alignment horizontal="center"/>
    </xf>
    <xf numFmtId="0" fontId="45" fillId="0" borderId="0" xfId="0" applyFont="1" applyFill="1" applyBorder="1" applyAlignment="1">
      <alignment horizontal="right"/>
    </xf>
    <xf numFmtId="0" fontId="45" fillId="0" borderId="0" xfId="0" applyFont="1" applyFill="1" applyBorder="1" applyAlignment="1">
      <alignment horizontal="center"/>
    </xf>
    <xf numFmtId="49" fontId="10" fillId="0" borderId="0" xfId="0" applyNumberFormat="1" applyFont="1" applyBorder="1"/>
    <xf numFmtId="0" fontId="19" fillId="10" borderId="24" xfId="0" applyFont="1" applyFill="1" applyBorder="1" applyAlignment="1">
      <alignment horizontal="left"/>
    </xf>
    <xf numFmtId="0" fontId="46" fillId="10" borderId="25" xfId="0" applyFont="1" applyFill="1" applyBorder="1" applyAlignment="1">
      <alignment horizontal="right"/>
    </xf>
    <xf numFmtId="0" fontId="46" fillId="10" borderId="25" xfId="0" applyFont="1" applyFill="1" applyBorder="1" applyAlignment="1">
      <alignment horizontal="center"/>
    </xf>
    <xf numFmtId="164" fontId="44" fillId="10" borderId="25" xfId="0" applyNumberFormat="1" applyFont="1" applyFill="1" applyBorder="1" applyAlignment="1">
      <alignment horizontal="right"/>
    </xf>
    <xf numFmtId="164" fontId="44" fillId="10" borderId="26" xfId="0" applyNumberFormat="1" applyFont="1" applyFill="1" applyBorder="1" applyAlignment="1">
      <alignment horizontal="right"/>
    </xf>
    <xf numFmtId="0" fontId="45" fillId="0" borderId="0" xfId="2" applyFont="1" applyAlignment="1">
      <alignment horizontal="left"/>
    </xf>
    <xf numFmtId="0" fontId="19" fillId="0" borderId="0" xfId="0" applyFont="1" applyBorder="1"/>
    <xf numFmtId="0" fontId="52" fillId="0" borderId="0" xfId="0" applyFont="1" applyFill="1" applyBorder="1" applyAlignment="1">
      <alignment horizontal="center"/>
    </xf>
    <xf numFmtId="0" fontId="54" fillId="0" borderId="0" xfId="0" applyFont="1" applyFill="1" applyBorder="1" applyAlignment="1">
      <alignment horizontal="right"/>
    </xf>
    <xf numFmtId="0" fontId="30" fillId="0" borderId="0" xfId="0" applyFont="1" applyFill="1" applyBorder="1" applyAlignment="1">
      <alignment horizontal="center"/>
    </xf>
    <xf numFmtId="12" fontId="46" fillId="9" borderId="39" xfId="0" applyNumberFormat="1" applyFont="1" applyFill="1" applyBorder="1" applyAlignment="1">
      <alignment horizontal="right"/>
    </xf>
    <xf numFmtId="164" fontId="44" fillId="9" borderId="10" xfId="0" applyNumberFormat="1" applyFont="1" applyFill="1" applyBorder="1" applyAlignment="1">
      <alignment horizontal="right"/>
    </xf>
    <xf numFmtId="164" fontId="44" fillId="9" borderId="90" xfId="0" applyNumberFormat="1" applyFont="1" applyFill="1" applyBorder="1" applyAlignment="1">
      <alignment horizontal="right"/>
    </xf>
    <xf numFmtId="0" fontId="10" fillId="0" borderId="28" xfId="0" applyFont="1" applyBorder="1"/>
    <xf numFmtId="164" fontId="46" fillId="9" borderId="53" xfId="0" applyNumberFormat="1" applyFont="1" applyFill="1" applyBorder="1" applyAlignment="1">
      <alignment horizontal="right"/>
    </xf>
    <xf numFmtId="0" fontId="0" fillId="0" borderId="0" xfId="0" applyAlignment="1">
      <alignment horizontal="center"/>
    </xf>
    <xf numFmtId="0" fontId="0" fillId="0" borderId="0" xfId="0" applyAlignment="1">
      <alignment horizontal="left"/>
    </xf>
    <xf numFmtId="0" fontId="45" fillId="0" borderId="0" xfId="2" applyFont="1" applyAlignment="1">
      <alignment horizontal="left"/>
    </xf>
    <xf numFmtId="0" fontId="10" fillId="0" borderId="0" xfId="0" applyFont="1" applyAlignment="1">
      <alignment horizontal="left"/>
    </xf>
    <xf numFmtId="0" fontId="45" fillId="0" borderId="0" xfId="0" applyFont="1" applyAlignment="1">
      <alignment horizontal="right"/>
    </xf>
    <xf numFmtId="0" fontId="45" fillId="0" borderId="0" xfId="0" applyFont="1" applyAlignment="1">
      <alignment horizontal="center"/>
    </xf>
    <xf numFmtId="0" fontId="52" fillId="0" borderId="0" xfId="0" applyFont="1" applyAlignment="1">
      <alignment horizontal="left"/>
    </xf>
    <xf numFmtId="0" fontId="52" fillId="10" borderId="25" xfId="0" applyFont="1" applyFill="1" applyBorder="1" applyAlignment="1">
      <alignment horizontal="center"/>
    </xf>
    <xf numFmtId="0" fontId="54" fillId="10" borderId="25" xfId="0" applyFont="1" applyFill="1" applyBorder="1" applyAlignment="1">
      <alignment horizontal="center"/>
    </xf>
    <xf numFmtId="164" fontId="46" fillId="9" borderId="68" xfId="0" applyNumberFormat="1" applyFont="1" applyFill="1" applyBorder="1" applyAlignment="1">
      <alignment horizontal="right"/>
    </xf>
    <xf numFmtId="164" fontId="46" fillId="9" borderId="70" xfId="0" applyNumberFormat="1" applyFont="1" applyFill="1" applyBorder="1" applyAlignment="1">
      <alignment horizontal="right"/>
    </xf>
    <xf numFmtId="0" fontId="10" fillId="0" borderId="0" xfId="0" applyFont="1" applyFill="1"/>
    <xf numFmtId="0" fontId="10" fillId="0" borderId="0" xfId="0" applyFont="1" applyFill="1" applyAlignment="1">
      <alignment horizontal="center"/>
    </xf>
    <xf numFmtId="164" fontId="10" fillId="0" borderId="0" xfId="0" applyNumberFormat="1" applyFont="1" applyFill="1"/>
    <xf numFmtId="0" fontId="0" fillId="0" borderId="0" xfId="0" applyFill="1" applyAlignment="1">
      <alignment horizontal="left"/>
    </xf>
    <xf numFmtId="0" fontId="0" fillId="0" borderId="0" xfId="0"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164" fontId="0" fillId="0" borderId="27" xfId="0" applyNumberFormat="1" applyFill="1" applyBorder="1"/>
    <xf numFmtId="0" fontId="12" fillId="0" borderId="41" xfId="0" applyFont="1" applyBorder="1" applyAlignment="1"/>
    <xf numFmtId="0" fontId="12" fillId="0" borderId="0" xfId="0" applyFont="1" applyFill="1" applyBorder="1"/>
    <xf numFmtId="0" fontId="19" fillId="0" borderId="0" xfId="0" applyFont="1" applyFill="1" applyBorder="1" applyAlignment="1"/>
    <xf numFmtId="165" fontId="32" fillId="0" borderId="0" xfId="0" applyNumberFormat="1" applyFont="1" applyFill="1" applyBorder="1" applyAlignment="1"/>
    <xf numFmtId="0" fontId="32" fillId="0" borderId="0" xfId="0" applyFont="1" applyFill="1" applyBorder="1" applyAlignment="1"/>
    <xf numFmtId="1" fontId="32" fillId="0" borderId="0" xfId="0" applyNumberFormat="1" applyFont="1" applyFill="1" applyBorder="1" applyAlignment="1"/>
    <xf numFmtId="49" fontId="32" fillId="0" borderId="0" xfId="0" applyNumberFormat="1" applyFont="1" applyFill="1" applyBorder="1" applyAlignment="1"/>
    <xf numFmtId="0" fontId="5" fillId="0" borderId="0" xfId="0" applyFont="1" applyFill="1" applyBorder="1" applyAlignment="1"/>
    <xf numFmtId="14" fontId="32" fillId="0" borderId="0" xfId="0" applyNumberFormat="1" applyFont="1" applyFill="1" applyBorder="1" applyAlignment="1"/>
    <xf numFmtId="164" fontId="32" fillId="0" borderId="0" xfId="0" applyNumberFormat="1" applyFont="1" applyFill="1" applyBorder="1" applyAlignment="1"/>
    <xf numFmtId="14" fontId="5" fillId="0" borderId="0" xfId="0" applyNumberFormat="1" applyFont="1" applyFill="1" applyBorder="1" applyAlignment="1"/>
    <xf numFmtId="0" fontId="52" fillId="0" borderId="0" xfId="0" applyFont="1" applyFill="1" applyBorder="1" applyAlignment="1"/>
    <xf numFmtId="0" fontId="45" fillId="0" borderId="0" xfId="2" applyFont="1" applyAlignment="1">
      <alignment horizontal="left"/>
    </xf>
    <xf numFmtId="164" fontId="46" fillId="10" borderId="1" xfId="0" applyNumberFormat="1" applyFont="1" applyFill="1" applyBorder="1" applyAlignment="1">
      <alignment horizontal="right"/>
    </xf>
    <xf numFmtId="164" fontId="46" fillId="10" borderId="72" xfId="0" applyNumberFormat="1" applyFont="1" applyFill="1" applyBorder="1" applyAlignment="1">
      <alignment horizontal="right"/>
    </xf>
    <xf numFmtId="164" fontId="46" fillId="10" borderId="53" xfId="0" applyNumberFormat="1" applyFont="1" applyFill="1" applyBorder="1" applyAlignment="1">
      <alignment horizontal="right"/>
    </xf>
    <xf numFmtId="164" fontId="10" fillId="0" borderId="11" xfId="0" applyNumberFormat="1" applyFont="1" applyBorder="1"/>
    <xf numFmtId="164" fontId="46" fillId="10" borderId="67" xfId="0" applyNumberFormat="1" applyFont="1" applyFill="1" applyBorder="1" applyAlignment="1">
      <alignment horizontal="right"/>
    </xf>
    <xf numFmtId="164" fontId="46" fillId="10" borderId="69" xfId="0" applyNumberFormat="1" applyFont="1" applyFill="1" applyBorder="1" applyAlignment="1">
      <alignment horizontal="right"/>
    </xf>
    <xf numFmtId="164" fontId="44" fillId="9" borderId="0" xfId="0" applyNumberFormat="1" applyFont="1" applyFill="1" applyBorder="1" applyAlignment="1">
      <alignment horizontal="right"/>
    </xf>
    <xf numFmtId="164" fontId="44" fillId="9" borderId="13" xfId="0" applyNumberFormat="1" applyFont="1" applyFill="1" applyBorder="1" applyAlignment="1">
      <alignment horizontal="right"/>
    </xf>
    <xf numFmtId="49" fontId="0" fillId="0" borderId="0" xfId="0" applyNumberFormat="1" applyAlignment="1">
      <alignment horizontal="left"/>
    </xf>
    <xf numFmtId="0" fontId="0" fillId="0" borderId="0" xfId="0"/>
    <xf numFmtId="0" fontId="0" fillId="0" borderId="0" xfId="0" applyAlignment="1">
      <alignment horizontal="left"/>
    </xf>
    <xf numFmtId="0" fontId="12" fillId="0" borderId="0" xfId="0" applyFont="1" applyAlignment="1"/>
    <xf numFmtId="167" fontId="44" fillId="2" borderId="0" xfId="0" applyNumberFormat="1" applyFont="1" applyFill="1" applyAlignment="1"/>
    <xf numFmtId="0" fontId="44" fillId="0" borderId="0" xfId="0" applyFont="1" applyAlignment="1"/>
    <xf numFmtId="0" fontId="44" fillId="0" borderId="0" xfId="0" applyFont="1" applyFill="1" applyAlignment="1"/>
    <xf numFmtId="0" fontId="10" fillId="0" borderId="0" xfId="0" applyFont="1" applyFill="1" applyBorder="1" applyAlignment="1"/>
    <xf numFmtId="49" fontId="31" fillId="0" borderId="0" xfId="0" applyNumberFormat="1" applyFont="1" applyFill="1" applyBorder="1" applyAlignment="1"/>
    <xf numFmtId="14" fontId="32" fillId="0" borderId="0" xfId="0" applyNumberFormat="1" applyFont="1" applyFill="1" applyBorder="1" applyAlignment="1">
      <alignment horizontal="left"/>
    </xf>
    <xf numFmtId="0" fontId="44" fillId="7" borderId="0" xfId="0" applyFont="1" applyFill="1" applyAlignment="1"/>
    <xf numFmtId="0" fontId="0" fillId="0" borderId="0" xfId="0"/>
    <xf numFmtId="0" fontId="45" fillId="0" borderId="0" xfId="2" applyFont="1" applyAlignment="1">
      <alignment horizontal="left"/>
    </xf>
    <xf numFmtId="49" fontId="12" fillId="0" borderId="0" xfId="0" applyNumberFormat="1" applyFont="1" applyAlignment="1">
      <alignment horizontal="left"/>
    </xf>
    <xf numFmtId="0" fontId="43" fillId="3" borderId="25" xfId="0" applyFont="1" applyFill="1" applyBorder="1" applyAlignment="1">
      <alignment horizontal="center"/>
    </xf>
    <xf numFmtId="49" fontId="0" fillId="0" borderId="0" xfId="0" applyNumberFormat="1" applyAlignment="1">
      <alignment horizontal="left"/>
    </xf>
    <xf numFmtId="0" fontId="0" fillId="0" borderId="0" xfId="0"/>
    <xf numFmtId="49" fontId="12" fillId="0" borderId="0" xfId="0" applyNumberFormat="1" applyFont="1" applyAlignment="1">
      <alignment horizontal="center"/>
    </xf>
    <xf numFmtId="0" fontId="26" fillId="10" borderId="25" xfId="0"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27" fillId="3" borderId="25" xfId="0" applyFont="1" applyFill="1" applyBorder="1" applyAlignment="1">
      <alignment horizontal="center"/>
    </xf>
    <xf numFmtId="0" fontId="43" fillId="3" borderId="91" xfId="0" applyFont="1" applyFill="1" applyBorder="1" applyAlignment="1">
      <alignment horizontal="center"/>
    </xf>
    <xf numFmtId="0" fontId="32" fillId="0" borderId="0" xfId="0" applyNumberFormat="1" applyFont="1" applyBorder="1" applyAlignment="1">
      <alignment horizontal="center"/>
    </xf>
    <xf numFmtId="0" fontId="25" fillId="0" borderId="85" xfId="0" applyNumberFormat="1" applyFont="1" applyBorder="1" applyAlignment="1">
      <alignment horizontal="center"/>
    </xf>
    <xf numFmtId="0" fontId="32" fillId="0" borderId="93" xfId="2" applyNumberFormat="1" applyFont="1" applyBorder="1" applyAlignment="1">
      <alignment horizontal="center"/>
    </xf>
    <xf numFmtId="0" fontId="32" fillId="0" borderId="94" xfId="2" applyNumberFormat="1" applyFont="1" applyBorder="1" applyAlignment="1">
      <alignment horizontal="center"/>
    </xf>
    <xf numFmtId="0" fontId="32" fillId="0" borderId="95" xfId="2" applyNumberFormat="1" applyFont="1" applyBorder="1" applyAlignment="1">
      <alignment horizontal="center"/>
    </xf>
    <xf numFmtId="0" fontId="32" fillId="0" borderId="96" xfId="2" applyNumberFormat="1" applyFont="1" applyBorder="1" applyAlignment="1">
      <alignment horizontal="center"/>
    </xf>
    <xf numFmtId="0" fontId="43" fillId="10" borderId="92" xfId="0" applyNumberFormat="1" applyFont="1" applyFill="1" applyBorder="1" applyAlignment="1">
      <alignment horizontal="center"/>
    </xf>
    <xf numFmtId="0" fontId="32" fillId="0" borderId="97" xfId="2" applyNumberFormat="1" applyFont="1" applyBorder="1" applyAlignment="1">
      <alignment horizontal="center"/>
    </xf>
    <xf numFmtId="0" fontId="25" fillId="0" borderId="95" xfId="0" applyNumberFormat="1" applyFont="1" applyBorder="1" applyAlignment="1">
      <alignment horizontal="center"/>
    </xf>
    <xf numFmtId="0" fontId="46" fillId="9" borderId="92" xfId="0" applyFont="1" applyFill="1" applyBorder="1" applyAlignment="1">
      <alignment horizontal="right"/>
    </xf>
    <xf numFmtId="0" fontId="45" fillId="0" borderId="98" xfId="0" applyFont="1" applyFill="1" applyBorder="1" applyAlignment="1">
      <alignment horizontal="right"/>
    </xf>
    <xf numFmtId="0" fontId="45" fillId="0" borderId="99" xfId="0" applyFont="1" applyFill="1" applyBorder="1" applyAlignment="1">
      <alignment horizontal="right"/>
    </xf>
    <xf numFmtId="0" fontId="46" fillId="10" borderId="91" xfId="0" applyFont="1" applyFill="1" applyBorder="1" applyAlignment="1">
      <alignment horizontal="right"/>
    </xf>
    <xf numFmtId="164" fontId="43" fillId="3" borderId="100" xfId="0" applyNumberFormat="1" applyFont="1" applyFill="1" applyBorder="1" applyAlignment="1">
      <alignment horizontal="center"/>
    </xf>
    <xf numFmtId="164" fontId="44" fillId="9" borderId="57" xfId="0" applyNumberFormat="1" applyFont="1" applyFill="1" applyBorder="1" applyAlignment="1">
      <alignment horizontal="right"/>
    </xf>
    <xf numFmtId="164" fontId="44" fillId="9" borderId="81" xfId="0" applyNumberFormat="1" applyFont="1" applyFill="1" applyBorder="1" applyAlignment="1">
      <alignment horizontal="right"/>
    </xf>
    <xf numFmtId="164" fontId="44" fillId="9" borderId="82" xfId="0" applyNumberFormat="1" applyFont="1" applyFill="1" applyBorder="1" applyAlignment="1">
      <alignment horizontal="right"/>
    </xf>
    <xf numFmtId="164" fontId="44" fillId="9" borderId="7" xfId="0" applyNumberFormat="1" applyFont="1" applyFill="1" applyBorder="1" applyAlignment="1">
      <alignment horizontal="right"/>
    </xf>
    <xf numFmtId="164" fontId="44" fillId="9" borderId="102" xfId="0" applyNumberFormat="1" applyFont="1" applyFill="1" applyBorder="1" applyAlignment="1">
      <alignment horizontal="right"/>
    </xf>
    <xf numFmtId="164" fontId="43" fillId="10" borderId="25" xfId="0" applyNumberFormat="1" applyFont="1" applyFill="1" applyBorder="1" applyAlignment="1">
      <alignment horizontal="center"/>
    </xf>
    <xf numFmtId="0" fontId="32" fillId="0" borderId="101" xfId="2" applyNumberFormat="1" applyFont="1" applyBorder="1" applyAlignment="1">
      <alignment horizontal="center"/>
    </xf>
    <xf numFmtId="0" fontId="32" fillId="0" borderId="103" xfId="2" applyNumberFormat="1" applyFont="1" applyBorder="1" applyAlignment="1">
      <alignment horizontal="center"/>
    </xf>
    <xf numFmtId="0" fontId="32" fillId="0" borderId="104" xfId="2" applyNumberFormat="1" applyFont="1" applyBorder="1" applyAlignment="1">
      <alignment horizontal="center"/>
    </xf>
    <xf numFmtId="0" fontId="32" fillId="0" borderId="105" xfId="0" applyNumberFormat="1" applyFont="1" applyBorder="1" applyAlignment="1">
      <alignment horizontal="center"/>
    </xf>
    <xf numFmtId="0" fontId="32" fillId="0" borderId="106" xfId="2" applyNumberFormat="1" applyFont="1" applyBorder="1" applyAlignment="1">
      <alignment horizontal="center"/>
    </xf>
    <xf numFmtId="164" fontId="46" fillId="9" borderId="107" xfId="0" applyNumberFormat="1" applyFont="1" applyFill="1" applyBorder="1" applyAlignment="1">
      <alignment horizontal="right"/>
    </xf>
    <xf numFmtId="0" fontId="32" fillId="0" borderId="98" xfId="0" applyNumberFormat="1" applyFont="1" applyBorder="1" applyAlignment="1">
      <alignment horizontal="center"/>
    </xf>
    <xf numFmtId="0" fontId="43" fillId="10" borderId="91" xfId="0" applyNumberFormat="1" applyFont="1" applyFill="1" applyBorder="1" applyAlignment="1">
      <alignment horizontal="center"/>
    </xf>
    <xf numFmtId="0" fontId="32" fillId="0" borderId="109" xfId="2" applyNumberFormat="1" applyFont="1" applyBorder="1" applyAlignment="1">
      <alignment horizontal="center"/>
    </xf>
    <xf numFmtId="0" fontId="32" fillId="0" borderId="110" xfId="2" applyNumberFormat="1" applyFont="1" applyBorder="1" applyAlignment="1">
      <alignment horizontal="center"/>
    </xf>
    <xf numFmtId="0" fontId="25" fillId="0" borderId="111" xfId="0" applyNumberFormat="1" applyFont="1" applyBorder="1" applyAlignment="1">
      <alignment horizontal="center"/>
    </xf>
    <xf numFmtId="49" fontId="46" fillId="9" borderId="112" xfId="0" applyNumberFormat="1" applyFont="1" applyFill="1" applyBorder="1" applyAlignment="1">
      <alignment horizontal="center"/>
    </xf>
    <xf numFmtId="0" fontId="45" fillId="0" borderId="98" xfId="0" applyFont="1" applyBorder="1" applyAlignment="1">
      <alignment horizontal="right"/>
    </xf>
    <xf numFmtId="49" fontId="46" fillId="9" borderId="25" xfId="0" applyNumberFormat="1" applyFont="1" applyFill="1" applyBorder="1" applyAlignment="1">
      <alignment horizontal="center"/>
    </xf>
    <xf numFmtId="164" fontId="43" fillId="3" borderId="113" xfId="0" applyNumberFormat="1" applyFont="1" applyFill="1" applyBorder="1" applyAlignment="1">
      <alignment horizontal="center"/>
    </xf>
    <xf numFmtId="164" fontId="44" fillId="9" borderId="114" xfId="0" applyNumberFormat="1" applyFont="1" applyFill="1" applyBorder="1" applyAlignment="1">
      <alignment horizontal="right"/>
    </xf>
    <xf numFmtId="164" fontId="44" fillId="9" borderId="115" xfId="0" applyNumberFormat="1" applyFont="1" applyFill="1" applyBorder="1" applyAlignment="1">
      <alignment horizontal="right"/>
    </xf>
    <xf numFmtId="164" fontId="43" fillId="10" borderId="91" xfId="0" applyNumberFormat="1" applyFont="1" applyFill="1" applyBorder="1" applyAlignment="1">
      <alignment horizontal="center"/>
    </xf>
    <xf numFmtId="164" fontId="46" fillId="9" borderId="116" xfId="0" applyNumberFormat="1" applyFont="1" applyFill="1" applyBorder="1" applyAlignment="1">
      <alignment horizontal="right"/>
    </xf>
    <xf numFmtId="164" fontId="46" fillId="9" borderId="117" xfId="0" applyNumberFormat="1" applyFont="1" applyFill="1" applyBorder="1" applyAlignment="1">
      <alignment horizontal="right"/>
    </xf>
    <xf numFmtId="164" fontId="46" fillId="10" borderId="91" xfId="0" applyNumberFormat="1" applyFont="1" applyFill="1" applyBorder="1" applyAlignment="1">
      <alignment horizontal="right"/>
    </xf>
    <xf numFmtId="0" fontId="32" fillId="0" borderId="109" xfId="0" applyNumberFormat="1" applyFont="1" applyBorder="1" applyAlignment="1">
      <alignment horizontal="center"/>
    </xf>
    <xf numFmtId="0" fontId="46" fillId="9" borderId="112" xfId="0" applyFont="1" applyFill="1" applyBorder="1" applyAlignment="1">
      <alignment horizontal="right"/>
    </xf>
    <xf numFmtId="0" fontId="10" fillId="0" borderId="98" xfId="0" applyFont="1" applyBorder="1" applyAlignment="1">
      <alignment horizontal="center"/>
    </xf>
    <xf numFmtId="0" fontId="19" fillId="10" borderId="91" xfId="0" applyFont="1" applyFill="1" applyBorder="1" applyAlignment="1">
      <alignment horizontal="center"/>
    </xf>
    <xf numFmtId="0" fontId="32" fillId="0" borderId="59" xfId="0" applyNumberFormat="1" applyFont="1" applyBorder="1" applyAlignment="1">
      <alignment horizontal="center"/>
    </xf>
    <xf numFmtId="0" fontId="32" fillId="0" borderId="0" xfId="0" applyFont="1" applyBorder="1" applyAlignment="1">
      <alignment horizontal="center"/>
    </xf>
    <xf numFmtId="0" fontId="32" fillId="0" borderId="98" xfId="0" applyFont="1" applyBorder="1" applyAlignment="1">
      <alignment horizontal="center"/>
    </xf>
    <xf numFmtId="0" fontId="43" fillId="10" borderId="91" xfId="0" applyFont="1" applyFill="1" applyBorder="1" applyAlignment="1">
      <alignment horizontal="center"/>
    </xf>
    <xf numFmtId="0" fontId="54" fillId="0" borderId="98" xfId="0" applyFont="1" applyFill="1" applyBorder="1" applyAlignment="1">
      <alignment horizontal="right"/>
    </xf>
    <xf numFmtId="164" fontId="43" fillId="3" borderId="91" xfId="0" applyNumberFormat="1" applyFont="1" applyFill="1" applyBorder="1" applyAlignment="1">
      <alignment horizontal="center"/>
    </xf>
    <xf numFmtId="164" fontId="44" fillId="9" borderId="116" xfId="0" applyNumberFormat="1" applyFont="1" applyFill="1" applyBorder="1" applyAlignment="1">
      <alignment horizontal="right"/>
    </xf>
    <xf numFmtId="164" fontId="44" fillId="9" borderId="118" xfId="0" applyNumberFormat="1" applyFont="1" applyFill="1" applyBorder="1" applyAlignment="1">
      <alignment horizontal="right"/>
    </xf>
    <xf numFmtId="164" fontId="46" fillId="10" borderId="114" xfId="0" applyNumberFormat="1" applyFont="1" applyFill="1" applyBorder="1" applyAlignment="1">
      <alignment horizontal="right"/>
    </xf>
    <xf numFmtId="164" fontId="46" fillId="10" borderId="119" xfId="0" applyNumberFormat="1" applyFont="1" applyFill="1" applyBorder="1" applyAlignment="1">
      <alignment horizontal="right"/>
    </xf>
    <xf numFmtId="164" fontId="46" fillId="10" borderId="120" xfId="0" applyNumberFormat="1" applyFont="1" applyFill="1" applyBorder="1" applyAlignment="1">
      <alignment horizontal="right"/>
    </xf>
    <xf numFmtId="0" fontId="54" fillId="10" borderId="91" xfId="0" applyFont="1" applyFill="1" applyBorder="1" applyAlignment="1">
      <alignment horizontal="center"/>
    </xf>
    <xf numFmtId="0" fontId="45" fillId="0" borderId="98" xfId="0" applyFont="1" applyBorder="1" applyAlignment="1">
      <alignment horizontal="center"/>
    </xf>
    <xf numFmtId="0" fontId="46" fillId="10" borderId="91" xfId="0" applyFont="1" applyFill="1" applyBorder="1" applyAlignment="1">
      <alignment horizontal="center"/>
    </xf>
    <xf numFmtId="164" fontId="44" fillId="9" borderId="121" xfId="0" applyNumberFormat="1" applyFont="1" applyFill="1" applyBorder="1" applyAlignment="1">
      <alignment horizontal="right"/>
    </xf>
    <xf numFmtId="164" fontId="46" fillId="9" borderId="122" xfId="0" applyNumberFormat="1" applyFont="1" applyFill="1" applyBorder="1" applyAlignment="1">
      <alignment horizontal="right"/>
    </xf>
    <xf numFmtId="164" fontId="46" fillId="9" borderId="123" xfId="0" applyNumberFormat="1" applyFont="1" applyFill="1" applyBorder="1" applyAlignment="1">
      <alignment horizontal="right"/>
    </xf>
    <xf numFmtId="0" fontId="0" fillId="0" borderId="98" xfId="0" applyBorder="1" applyAlignment="1">
      <alignment horizontal="center"/>
    </xf>
    <xf numFmtId="0" fontId="0" fillId="0" borderId="98" xfId="0" applyFill="1" applyBorder="1" applyAlignment="1">
      <alignment horizontal="center"/>
    </xf>
    <xf numFmtId="0" fontId="40" fillId="0" borderId="113" xfId="0" applyFont="1" applyBorder="1" applyAlignment="1">
      <alignment horizontal="center" vertical="center"/>
    </xf>
    <xf numFmtId="0" fontId="40" fillId="5" borderId="98" xfId="0" applyFont="1" applyFill="1" applyBorder="1" applyAlignment="1">
      <alignment horizontal="center" vertical="center"/>
    </xf>
    <xf numFmtId="0" fontId="40" fillId="0" borderId="98" xfId="0" applyFont="1" applyBorder="1" applyAlignment="1">
      <alignment horizontal="center" vertical="center"/>
    </xf>
    <xf numFmtId="164" fontId="56" fillId="0" borderId="98" xfId="0" applyNumberFormat="1" applyFont="1" applyBorder="1" applyAlignment="1">
      <alignment horizontal="center" vertical="center"/>
    </xf>
    <xf numFmtId="164" fontId="56" fillId="5" borderId="98" xfId="0" applyNumberFormat="1" applyFont="1" applyFill="1" applyBorder="1" applyAlignment="1">
      <alignment horizontal="center" vertical="center"/>
    </xf>
    <xf numFmtId="164" fontId="56" fillId="5" borderId="124" xfId="0" applyNumberFormat="1" applyFont="1" applyFill="1" applyBorder="1" applyAlignment="1">
      <alignment horizontal="center" vertical="center"/>
    </xf>
    <xf numFmtId="0" fontId="43" fillId="2" borderId="25" xfId="0" applyFont="1" applyFill="1" applyBorder="1" applyAlignment="1">
      <alignment horizontal="center"/>
    </xf>
    <xf numFmtId="164" fontId="13" fillId="2" borderId="62" xfId="0" applyNumberFormat="1" applyFont="1" applyFill="1" applyBorder="1"/>
    <xf numFmtId="0" fontId="0" fillId="0" borderId="98" xfId="0" applyBorder="1"/>
    <xf numFmtId="164" fontId="13" fillId="2" borderId="125" xfId="0" applyNumberFormat="1" applyFont="1" applyFill="1" applyBorder="1" applyAlignment="1">
      <alignment horizontal="center"/>
    </xf>
    <xf numFmtId="166" fontId="13" fillId="2" borderId="126" xfId="0" applyNumberFormat="1" applyFont="1" applyFill="1" applyBorder="1" applyAlignment="1">
      <alignment horizontal="center"/>
    </xf>
    <xf numFmtId="164" fontId="13" fillId="2" borderId="127" xfId="0" applyNumberFormat="1" applyFont="1" applyFill="1" applyBorder="1" applyAlignment="1">
      <alignment horizontal="center"/>
    </xf>
    <xf numFmtId="166" fontId="13" fillId="2" borderId="128" xfId="0" applyNumberFormat="1" applyFont="1" applyFill="1" applyBorder="1" applyAlignment="1">
      <alignment horizontal="center"/>
    </xf>
    <xf numFmtId="164" fontId="26" fillId="14" borderId="98" xfId="0" applyNumberFormat="1" applyFont="1" applyFill="1" applyBorder="1"/>
    <xf numFmtId="164" fontId="27" fillId="3" borderId="91" xfId="0" applyNumberFormat="1" applyFont="1" applyFill="1" applyBorder="1" applyAlignment="1">
      <alignment horizontal="center"/>
    </xf>
    <xf numFmtId="164" fontId="27" fillId="3" borderId="25" xfId="0" applyNumberFormat="1" applyFont="1" applyFill="1" applyBorder="1" applyAlignment="1">
      <alignment horizontal="center"/>
    </xf>
    <xf numFmtId="164" fontId="27" fillId="3" borderId="26" xfId="0" applyNumberFormat="1" applyFont="1" applyFill="1" applyBorder="1" applyAlignment="1">
      <alignment horizontal="center"/>
    </xf>
    <xf numFmtId="164" fontId="26" fillId="14" borderId="14" xfId="0" applyNumberFormat="1" applyFont="1" applyFill="1" applyBorder="1"/>
    <xf numFmtId="164" fontId="26" fillId="14" borderId="28" xfId="0" applyNumberFormat="1" applyFont="1" applyFill="1" applyBorder="1"/>
    <xf numFmtId="0" fontId="56" fillId="3" borderId="91" xfId="0" applyFont="1" applyFill="1" applyBorder="1" applyAlignment="1">
      <alignment horizontal="center"/>
    </xf>
    <xf numFmtId="0" fontId="56" fillId="3" borderId="25" xfId="0" applyFont="1" applyFill="1" applyBorder="1" applyAlignment="1">
      <alignment horizontal="center"/>
    </xf>
    <xf numFmtId="0" fontId="19" fillId="3" borderId="17" xfId="0" applyFont="1" applyFill="1" applyBorder="1" applyAlignment="1">
      <alignment horizontal="center"/>
    </xf>
    <xf numFmtId="0" fontId="0" fillId="2" borderId="11" xfId="0" applyFill="1" applyBorder="1"/>
    <xf numFmtId="164" fontId="10" fillId="0" borderId="0" xfId="0" applyNumberFormat="1" applyFont="1" applyAlignment="1">
      <alignment horizontal="center"/>
    </xf>
    <xf numFmtId="164" fontId="0" fillId="7" borderId="0" xfId="0" applyNumberFormat="1" applyFill="1" applyAlignment="1">
      <alignment horizontal="center"/>
    </xf>
    <xf numFmtId="164" fontId="44" fillId="9" borderId="115" xfId="0" applyNumberFormat="1" applyFont="1" applyFill="1" applyBorder="1" applyAlignment="1">
      <alignment horizontal="center"/>
    </xf>
    <xf numFmtId="164" fontId="44" fillId="9" borderId="8" xfId="0" applyNumberFormat="1" applyFont="1" applyFill="1" applyBorder="1" applyAlignment="1">
      <alignment horizontal="center"/>
    </xf>
    <xf numFmtId="164" fontId="44" fillId="9" borderId="89" xfId="0" applyNumberFormat="1" applyFont="1" applyFill="1" applyBorder="1" applyAlignment="1">
      <alignment horizontal="center"/>
    </xf>
    <xf numFmtId="164" fontId="44" fillId="9" borderId="80" xfId="0" applyNumberFormat="1" applyFont="1" applyFill="1" applyBorder="1" applyAlignment="1">
      <alignment horizontal="center"/>
    </xf>
    <xf numFmtId="164" fontId="44" fillId="9" borderId="86" xfId="0" applyNumberFormat="1" applyFont="1" applyFill="1" applyBorder="1" applyAlignment="1">
      <alignment horizontal="center"/>
    </xf>
    <xf numFmtId="164" fontId="44" fillId="9" borderId="34" xfId="0" applyNumberFormat="1" applyFont="1" applyFill="1" applyBorder="1" applyAlignment="1">
      <alignment horizontal="center"/>
    </xf>
    <xf numFmtId="164" fontId="44" fillId="9" borderId="87" xfId="0" applyNumberFormat="1" applyFont="1" applyFill="1" applyBorder="1" applyAlignment="1">
      <alignment horizontal="center"/>
    </xf>
    <xf numFmtId="164" fontId="44" fillId="9" borderId="53" xfId="0" applyNumberFormat="1" applyFont="1" applyFill="1" applyBorder="1" applyAlignment="1">
      <alignment horizontal="center"/>
    </xf>
    <xf numFmtId="164" fontId="44" fillId="9" borderId="1" xfId="0" applyNumberFormat="1" applyFont="1" applyFill="1" applyBorder="1" applyAlignment="1">
      <alignment horizontal="center"/>
    </xf>
    <xf numFmtId="164" fontId="44" fillId="9" borderId="6" xfId="0" applyNumberFormat="1" applyFont="1" applyFill="1" applyBorder="1" applyAlignment="1">
      <alignment horizontal="center"/>
    </xf>
    <xf numFmtId="164" fontId="44" fillId="9" borderId="88" xfId="0" applyNumberFormat="1" applyFont="1" applyFill="1" applyBorder="1" applyAlignment="1">
      <alignment horizontal="center"/>
    </xf>
    <xf numFmtId="164" fontId="46" fillId="9" borderId="116" xfId="0" applyNumberFormat="1" applyFont="1" applyFill="1" applyBorder="1" applyAlignment="1">
      <alignment horizontal="center"/>
    </xf>
    <xf numFmtId="164" fontId="46" fillId="9" borderId="9" xfId="0" applyNumberFormat="1" applyFont="1" applyFill="1" applyBorder="1" applyAlignment="1">
      <alignment horizontal="center"/>
    </xf>
    <xf numFmtId="164" fontId="46" fillId="9" borderId="117" xfId="0" applyNumberFormat="1" applyFont="1" applyFill="1" applyBorder="1" applyAlignment="1">
      <alignment horizontal="center"/>
    </xf>
    <xf numFmtId="164" fontId="46" fillId="9" borderId="39" xfId="0" applyNumberFormat="1" applyFont="1" applyFill="1" applyBorder="1" applyAlignment="1">
      <alignment horizontal="center"/>
    </xf>
    <xf numFmtId="164" fontId="46" fillId="9" borderId="40" xfId="0" applyNumberFormat="1" applyFont="1" applyFill="1" applyBorder="1" applyAlignment="1">
      <alignment horizontal="center"/>
    </xf>
    <xf numFmtId="164" fontId="19" fillId="10" borderId="91" xfId="0" applyNumberFormat="1" applyFont="1" applyFill="1" applyBorder="1" applyAlignment="1">
      <alignment horizontal="center"/>
    </xf>
    <xf numFmtId="49" fontId="0" fillId="0" borderId="0" xfId="0" applyNumberFormat="1" applyAlignment="1">
      <alignment horizontal="center" vertical="center"/>
    </xf>
    <xf numFmtId="49" fontId="0" fillId="3" borderId="17" xfId="0" applyNumberFormat="1" applyFill="1" applyBorder="1" applyAlignment="1">
      <alignment horizontal="center" vertical="center"/>
    </xf>
    <xf numFmtId="0" fontId="0" fillId="2" borderId="0" xfId="0" applyFill="1" applyAlignment="1">
      <alignment horizontal="center"/>
    </xf>
    <xf numFmtId="164" fontId="19" fillId="10" borderId="74" xfId="0" applyNumberFormat="1" applyFont="1" applyFill="1" applyBorder="1" applyAlignment="1">
      <alignment horizontal="center"/>
    </xf>
    <xf numFmtId="164" fontId="19" fillId="10" borderId="13" xfId="0" applyNumberFormat="1" applyFont="1" applyFill="1" applyBorder="1" applyAlignment="1">
      <alignment horizontal="center"/>
    </xf>
    <xf numFmtId="164" fontId="26" fillId="10" borderId="28" xfId="0" applyNumberFormat="1" applyFont="1" applyFill="1" applyBorder="1" applyAlignment="1">
      <alignment horizontal="center"/>
    </xf>
    <xf numFmtId="164" fontId="19" fillId="10" borderId="129" xfId="0" applyNumberFormat="1" applyFont="1" applyFill="1" applyBorder="1" applyAlignment="1">
      <alignment horizontal="center"/>
    </xf>
    <xf numFmtId="164" fontId="19" fillId="10" borderId="72" xfId="0" applyNumberFormat="1" applyFont="1" applyFill="1" applyBorder="1" applyAlignment="1">
      <alignment horizontal="center"/>
    </xf>
    <xf numFmtId="164" fontId="26" fillId="10" borderId="130" xfId="0" applyNumberFormat="1" applyFont="1" applyFill="1" applyBorder="1" applyAlignment="1">
      <alignment horizontal="center"/>
    </xf>
    <xf numFmtId="0" fontId="46" fillId="9" borderId="112" xfId="0" applyFont="1" applyFill="1" applyBorder="1" applyAlignment="1">
      <alignment horizontal="center"/>
    </xf>
    <xf numFmtId="0" fontId="46" fillId="9" borderId="25" xfId="0" applyFont="1" applyFill="1" applyBorder="1" applyAlignment="1">
      <alignment horizontal="center"/>
    </xf>
    <xf numFmtId="164" fontId="44" fillId="10" borderId="1" xfId="0" applyNumberFormat="1" applyFont="1" applyFill="1" applyBorder="1" applyAlignment="1">
      <alignment horizontal="right"/>
    </xf>
    <xf numFmtId="0" fontId="0" fillId="0" borderId="0" xfId="0" applyBorder="1"/>
    <xf numFmtId="0" fontId="0" fillId="0" borderId="108" xfId="0" applyBorder="1"/>
    <xf numFmtId="0" fontId="0" fillId="0" borderId="0" xfId="0"/>
    <xf numFmtId="0" fontId="45" fillId="0" borderId="0" xfId="2" applyFont="1" applyAlignment="1">
      <alignment horizontal="left"/>
    </xf>
    <xf numFmtId="0" fontId="0" fillId="0" borderId="0" xfId="0" applyAlignment="1">
      <alignment horizontal="left"/>
    </xf>
    <xf numFmtId="0" fontId="5" fillId="5" borderId="19" xfId="0" applyFont="1" applyFill="1" applyBorder="1" applyAlignment="1">
      <alignment horizontal="center"/>
    </xf>
    <xf numFmtId="0" fontId="0" fillId="0" borderId="0" xfId="0"/>
    <xf numFmtId="0" fontId="45" fillId="0" borderId="0" xfId="2" applyFont="1" applyAlignment="1">
      <alignment horizontal="left"/>
    </xf>
    <xf numFmtId="49" fontId="12" fillId="0" borderId="0" xfId="0" applyNumberFormat="1" applyFont="1" applyAlignment="1">
      <alignment horizontal="left"/>
    </xf>
    <xf numFmtId="0" fontId="45" fillId="0" borderId="0" xfId="2" applyFont="1" applyAlignment="1">
      <alignment horizontal="left"/>
    </xf>
    <xf numFmtId="0" fontId="0" fillId="0" borderId="0" xfId="0"/>
    <xf numFmtId="0" fontId="45" fillId="0" borderId="0" xfId="2" applyFont="1" applyAlignment="1">
      <alignment horizontal="left"/>
    </xf>
    <xf numFmtId="0" fontId="19" fillId="0" borderId="0" xfId="0" applyFont="1"/>
    <xf numFmtId="165" fontId="32" fillId="0" borderId="0" xfId="0" applyNumberFormat="1" applyFont="1"/>
    <xf numFmtId="0" fontId="52" fillId="0" borderId="0" xfId="0" applyFont="1"/>
    <xf numFmtId="0" fontId="5" fillId="19" borderId="0" xfId="0" applyFont="1" applyFill="1" applyAlignment="1">
      <alignment horizontal="left"/>
    </xf>
    <xf numFmtId="0" fontId="5" fillId="0" borderId="0" xfId="0" applyFont="1" applyAlignment="1">
      <alignment textRotation="90"/>
    </xf>
    <xf numFmtId="0" fontId="5" fillId="6" borderId="19" xfId="0" applyFont="1" applyFill="1" applyBorder="1" applyAlignment="1">
      <alignment horizontal="center"/>
    </xf>
    <xf numFmtId="0" fontId="0" fillId="0" borderId="0" xfId="0" applyFont="1" applyFill="1" applyBorder="1" applyAlignment="1"/>
    <xf numFmtId="49" fontId="30" fillId="24" borderId="0" xfId="0" applyNumberFormat="1" applyFont="1" applyFill="1" applyAlignment="1">
      <alignment horizontal="left"/>
    </xf>
    <xf numFmtId="0" fontId="30" fillId="24" borderId="0" xfId="0" applyFont="1" applyFill="1"/>
    <xf numFmtId="0" fontId="57" fillId="24" borderId="0" xfId="0" applyFont="1" applyFill="1"/>
    <xf numFmtId="0" fontId="0" fillId="0" borderId="0" xfId="0"/>
    <xf numFmtId="49" fontId="12" fillId="0" borderId="0" xfId="0" applyNumberFormat="1" applyFont="1" applyAlignment="1">
      <alignment horizontal="left"/>
    </xf>
    <xf numFmtId="0" fontId="13" fillId="2" borderId="0" xfId="0" applyFont="1" applyFill="1" applyBorder="1" applyAlignment="1">
      <alignment horizontal="center" vertical="center"/>
    </xf>
    <xf numFmtId="164" fontId="26" fillId="0" borderId="0" xfId="0" applyNumberFormat="1" applyFont="1"/>
    <xf numFmtId="164" fontId="26" fillId="5" borderId="0" xfId="0" applyNumberFormat="1" applyFont="1" applyFill="1"/>
    <xf numFmtId="0" fontId="12" fillId="0" borderId="0" xfId="0" applyFont="1"/>
    <xf numFmtId="0" fontId="0" fillId="0" borderId="0" xfId="0"/>
    <xf numFmtId="0" fontId="45" fillId="0" borderId="0" xfId="2" applyFont="1" applyAlignment="1">
      <alignment horizontal="left"/>
    </xf>
    <xf numFmtId="49" fontId="0" fillId="0" borderId="0" xfId="0" applyNumberFormat="1" applyAlignment="1">
      <alignment horizontal="left"/>
    </xf>
    <xf numFmtId="0" fontId="0" fillId="0" borderId="0" xfId="0"/>
    <xf numFmtId="0" fontId="12" fillId="0" borderId="0" xfId="0" applyFont="1"/>
    <xf numFmtId="49" fontId="26" fillId="0" borderId="0" xfId="0" applyNumberFormat="1" applyFont="1" applyAlignment="1">
      <alignment horizontal="left"/>
    </xf>
    <xf numFmtId="0" fontId="0" fillId="6" borderId="0" xfId="0" applyFill="1"/>
    <xf numFmtId="0" fontId="13" fillId="2" borderId="6"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Alignment="1">
      <alignment horizontal="left"/>
    </xf>
    <xf numFmtId="0" fontId="45" fillId="0" borderId="0" xfId="2" applyFont="1" applyAlignment="1">
      <alignment horizontal="left"/>
    </xf>
    <xf numFmtId="0" fontId="58" fillId="0" borderId="0" xfId="0" applyFont="1" applyFill="1" applyBorder="1" applyAlignment="1">
      <alignment horizontal="center"/>
    </xf>
    <xf numFmtId="0" fontId="58" fillId="0" borderId="98" xfId="0" applyFont="1" applyFill="1" applyBorder="1" applyAlignment="1">
      <alignment horizontal="center"/>
    </xf>
    <xf numFmtId="49" fontId="0" fillId="0" borderId="0" xfId="0" applyNumberFormat="1"/>
    <xf numFmtId="49" fontId="0" fillId="0" borderId="0" xfId="0" applyNumberFormat="1" applyAlignment="1">
      <alignment horizontal="left"/>
    </xf>
    <xf numFmtId="0" fontId="0" fillId="0" borderId="0" xfId="0"/>
    <xf numFmtId="0" fontId="0" fillId="0" borderId="0" xfId="0" applyAlignment="1">
      <alignment horizontal="left"/>
    </xf>
    <xf numFmtId="0" fontId="45" fillId="0" borderId="0" xfId="2" applyFont="1" applyAlignment="1">
      <alignment horizontal="left"/>
    </xf>
    <xf numFmtId="0" fontId="4" fillId="0" borderId="0" xfId="0" applyFont="1" applyFill="1" applyBorder="1" applyAlignment="1">
      <alignment horizontal="left"/>
    </xf>
    <xf numFmtId="0" fontId="0" fillId="0" borderId="0" xfId="0"/>
    <xf numFmtId="0" fontId="0" fillId="0" borderId="0" xfId="0" applyAlignment="1">
      <alignment horizontal="left"/>
    </xf>
    <xf numFmtId="0" fontId="45" fillId="0" borderId="0" xfId="2" applyFont="1" applyAlignment="1">
      <alignment horizontal="left"/>
    </xf>
    <xf numFmtId="0" fontId="19" fillId="23" borderId="0" xfId="0" applyFont="1" applyFill="1"/>
    <xf numFmtId="0" fontId="19" fillId="0" borderId="0" xfId="0" applyFont="1" applyFill="1"/>
    <xf numFmtId="0" fontId="2" fillId="0" borderId="132" xfId="3" applyBorder="1" applyAlignment="1">
      <alignment horizontal="left"/>
    </xf>
    <xf numFmtId="0" fontId="0" fillId="0" borderId="0" xfId="0" applyAlignment="1"/>
    <xf numFmtId="0" fontId="0" fillId="0" borderId="0" xfId="0"/>
    <xf numFmtId="0" fontId="45" fillId="0" borderId="0" xfId="2" applyFont="1" applyAlignment="1">
      <alignment horizontal="left"/>
    </xf>
    <xf numFmtId="0" fontId="59" fillId="10" borderId="24" xfId="0" applyFont="1" applyFill="1" applyBorder="1" applyAlignment="1">
      <alignment horizontal="left"/>
    </xf>
    <xf numFmtId="0" fontId="12" fillId="0" borderId="0" xfId="0" applyFont="1"/>
    <xf numFmtId="0" fontId="0" fillId="0" borderId="0" xfId="0"/>
    <xf numFmtId="0" fontId="60" fillId="0" borderId="0" xfId="0" applyFont="1" applyFill="1" applyBorder="1" applyAlignment="1">
      <alignment horizontal="left"/>
    </xf>
    <xf numFmtId="49" fontId="12" fillId="0" borderId="0" xfId="0" applyNumberFormat="1" applyFont="1" applyAlignment="1">
      <alignment horizontal="left"/>
    </xf>
    <xf numFmtId="49" fontId="0" fillId="0" borderId="0" xfId="0" applyNumberFormat="1" applyAlignment="1">
      <alignment horizontal="center"/>
    </xf>
    <xf numFmtId="49" fontId="0" fillId="0" borderId="0" xfId="0" applyNumberFormat="1" applyAlignment="1">
      <alignment horizontal="left"/>
    </xf>
    <xf numFmtId="0" fontId="0" fillId="0" borderId="0" xfId="0"/>
    <xf numFmtId="49" fontId="43" fillId="3" borderId="25" xfId="0" applyNumberFormat="1" applyFont="1" applyFill="1" applyBorder="1" applyAlignment="1">
      <alignment horizontal="center"/>
    </xf>
    <xf numFmtId="49" fontId="0" fillId="0" borderId="0" xfId="0" applyNumberFormat="1"/>
    <xf numFmtId="0" fontId="0" fillId="0" borderId="0" xfId="0" applyAlignment="1">
      <alignment horizontal="center"/>
    </xf>
    <xf numFmtId="0" fontId="0" fillId="0" borderId="0" xfId="0" applyAlignment="1">
      <alignment horizontal="left"/>
    </xf>
    <xf numFmtId="0" fontId="12" fillId="0" borderId="0" xfId="0" applyFont="1" applyBorder="1" applyAlignment="1">
      <alignment vertical="top"/>
    </xf>
    <xf numFmtId="0" fontId="12" fillId="0" borderId="0" xfId="0" applyFont="1" applyBorder="1" applyAlignment="1"/>
    <xf numFmtId="0" fontId="0" fillId="0" borderId="0" xfId="0" applyBorder="1" applyAlignment="1">
      <alignment horizontal="left" vertical="top"/>
    </xf>
    <xf numFmtId="0" fontId="12" fillId="0" borderId="0" xfId="0" applyFont="1" applyBorder="1" applyAlignment="1">
      <alignment horizontal="left" vertical="top"/>
    </xf>
    <xf numFmtId="0" fontId="51" fillId="0" borderId="0" xfId="0" applyFont="1"/>
    <xf numFmtId="49" fontId="61" fillId="0" borderId="0" xfId="0" applyNumberFormat="1" applyFont="1" applyAlignment="1">
      <alignment horizontal="left"/>
    </xf>
    <xf numFmtId="12" fontId="32" fillId="0" borderId="0" xfId="0" applyNumberFormat="1" applyFont="1" applyBorder="1" applyAlignment="1">
      <alignment horizontal="center"/>
    </xf>
    <xf numFmtId="0" fontId="32" fillId="14" borderId="0" xfId="0" applyNumberFormat="1" applyFont="1" applyFill="1" applyBorder="1" applyAlignment="1">
      <alignment horizontal="center"/>
    </xf>
    <xf numFmtId="0" fontId="62" fillId="0" borderId="0" xfId="0" applyFont="1" applyFill="1" applyBorder="1" applyAlignment="1">
      <alignment horizontal="left"/>
    </xf>
    <xf numFmtId="0" fontId="62" fillId="0" borderId="0" xfId="0" applyFont="1" applyFill="1" applyBorder="1" applyAlignment="1">
      <alignment horizontal="center"/>
    </xf>
    <xf numFmtId="0" fontId="62" fillId="0" borderId="11" xfId="0" applyFont="1" applyFill="1" applyBorder="1" applyAlignment="1">
      <alignment horizontal="center"/>
    </xf>
    <xf numFmtId="12" fontId="62" fillId="0" borderId="11" xfId="0" applyNumberFormat="1" applyFont="1" applyFill="1" applyBorder="1" applyAlignment="1">
      <alignment horizontal="center"/>
    </xf>
    <xf numFmtId="0" fontId="62" fillId="0" borderId="11" xfId="2" applyFont="1" applyFill="1" applyBorder="1" applyAlignment="1">
      <alignment horizontal="center"/>
    </xf>
    <xf numFmtId="0" fontId="0" fillId="0" borderId="0" xfId="0"/>
    <xf numFmtId="0" fontId="0" fillId="0" borderId="133" xfId="0" applyBorder="1" applyAlignment="1">
      <alignment horizontal="left"/>
    </xf>
    <xf numFmtId="0" fontId="0" fillId="23" borderId="0" xfId="0" applyFill="1" applyAlignment="1">
      <alignment horizontal="right"/>
    </xf>
    <xf numFmtId="0" fontId="0" fillId="25" borderId="0" xfId="0" applyFill="1" applyAlignment="1">
      <alignment horizontal="right"/>
    </xf>
    <xf numFmtId="0" fontId="26" fillId="10" borderId="41" xfId="0" applyFont="1" applyFill="1" applyBorder="1" applyAlignment="1">
      <alignment horizontal="center"/>
    </xf>
    <xf numFmtId="0" fontId="26" fillId="10" borderId="0" xfId="0" applyFont="1" applyFill="1" applyBorder="1" applyAlignment="1">
      <alignment horizontal="center"/>
    </xf>
    <xf numFmtId="0" fontId="43" fillId="10" borderId="0" xfId="0" applyFont="1" applyFill="1" applyBorder="1" applyAlignment="1">
      <alignment horizontal="center"/>
    </xf>
    <xf numFmtId="0" fontId="0" fillId="2" borderId="0" xfId="0" applyFill="1" applyBorder="1"/>
    <xf numFmtId="0" fontId="21" fillId="0" borderId="0" xfId="0" applyNumberFormat="1" applyFont="1" applyFill="1" applyBorder="1" applyAlignment="1">
      <alignment horizontal="center"/>
    </xf>
    <xf numFmtId="0" fontId="21" fillId="0" borderId="98" xfId="0" applyNumberFormat="1" applyFont="1" applyFill="1" applyBorder="1" applyAlignment="1">
      <alignment horizontal="center"/>
    </xf>
    <xf numFmtId="0" fontId="43" fillId="0" borderId="0" xfId="0" applyFont="1" applyFill="1" applyBorder="1" applyAlignment="1">
      <alignment horizontal="center"/>
    </xf>
    <xf numFmtId="12" fontId="0" fillId="0" borderId="0" xfId="0" applyNumberFormat="1" applyAlignment="1">
      <alignment horizontal="center"/>
    </xf>
    <xf numFmtId="0" fontId="12" fillId="0" borderId="0" xfId="0" applyNumberFormat="1" applyFont="1" applyBorder="1"/>
    <xf numFmtId="0" fontId="12" fillId="0" borderId="0" xfId="0" applyNumberFormat="1" applyFont="1"/>
    <xf numFmtId="49" fontId="1" fillId="0" borderId="11" xfId="0" applyNumberFormat="1" applyFont="1" applyFill="1" applyBorder="1" applyAlignment="1">
      <alignment horizontal="center"/>
    </xf>
    <xf numFmtId="49" fontId="1" fillId="0" borderId="11" xfId="2" applyNumberFormat="1" applyFont="1" applyFill="1" applyBorder="1" applyAlignment="1">
      <alignment horizontal="center"/>
    </xf>
    <xf numFmtId="49" fontId="1" fillId="0" borderId="0" xfId="0" applyNumberFormat="1" applyFont="1" applyFill="1" applyBorder="1" applyAlignment="1">
      <alignment horizontal="right"/>
    </xf>
    <xf numFmtId="49" fontId="1" fillId="14" borderId="11" xfId="2" applyNumberFormat="1" applyFont="1" applyFill="1" applyBorder="1" applyAlignment="1">
      <alignment horizontal="center"/>
    </xf>
    <xf numFmtId="0" fontId="0" fillId="22" borderId="98" xfId="0" applyFill="1" applyBorder="1" applyAlignment="1">
      <alignment horizontal="right"/>
    </xf>
    <xf numFmtId="0" fontId="0" fillId="0" borderId="98" xfId="0" applyBorder="1" applyAlignment="1">
      <alignment horizontal="right"/>
    </xf>
    <xf numFmtId="0" fontId="2" fillId="0" borderId="0" xfId="3" applyAlignment="1">
      <alignment horizontal="left"/>
    </xf>
    <xf numFmtId="0" fontId="2" fillId="0" borderId="0" xfId="3" applyAlignment="1">
      <alignment horizontal="center"/>
    </xf>
    <xf numFmtId="0" fontId="26" fillId="0" borderId="0" xfId="0" applyFont="1" applyFill="1" applyBorder="1" applyAlignment="1">
      <alignment horizontal="center"/>
    </xf>
    <xf numFmtId="0" fontId="62" fillId="14" borderId="11" xfId="2" applyFont="1" applyFill="1" applyBorder="1" applyAlignment="1">
      <alignment horizontal="center"/>
    </xf>
    <xf numFmtId="0" fontId="56" fillId="0" borderId="0" xfId="0" applyNumberFormat="1" applyFont="1" applyFill="1" applyBorder="1" applyAlignment="1">
      <alignment horizontal="center"/>
    </xf>
    <xf numFmtId="0" fontId="56" fillId="0" borderId="108" xfId="0" applyNumberFormat="1" applyFont="1" applyFill="1" applyBorder="1" applyAlignment="1">
      <alignment horizontal="center"/>
    </xf>
    <xf numFmtId="0" fontId="12" fillId="0" borderId="133" xfId="0" applyFont="1" applyBorder="1" applyAlignment="1">
      <alignment horizontal="left"/>
    </xf>
    <xf numFmtId="0" fontId="28" fillId="16" borderId="55" xfId="0" applyFont="1" applyFill="1" applyBorder="1" applyAlignment="1">
      <alignment horizontal="center" vertical="center"/>
    </xf>
    <xf numFmtId="0" fontId="32" fillId="16" borderId="55" xfId="0" applyFont="1" applyFill="1" applyBorder="1" applyAlignment="1">
      <alignment horizontal="center" vertical="center"/>
    </xf>
    <xf numFmtId="0" fontId="32" fillId="16" borderId="0" xfId="0" applyFont="1" applyFill="1" applyAlignment="1">
      <alignment horizontal="center" vertical="center"/>
    </xf>
    <xf numFmtId="0" fontId="32" fillId="16" borderId="19" xfId="0" applyFont="1" applyFill="1" applyBorder="1" applyAlignment="1">
      <alignment horizontal="center" vertical="center"/>
    </xf>
    <xf numFmtId="49" fontId="34" fillId="3" borderId="2" xfId="0" applyNumberFormat="1" applyFont="1" applyFill="1" applyBorder="1" applyAlignment="1">
      <alignment horizontal="center"/>
    </xf>
    <xf numFmtId="49" fontId="34" fillId="3" borderId="0" xfId="0" applyNumberFormat="1" applyFont="1" applyFill="1" applyAlignment="1">
      <alignment horizontal="center"/>
    </xf>
    <xf numFmtId="0" fontId="35" fillId="3" borderId="22" xfId="1" applyFont="1" applyFill="1" applyBorder="1" applyAlignment="1">
      <alignment horizontal="center"/>
    </xf>
    <xf numFmtId="0" fontId="35" fillId="3" borderId="19" xfId="1" applyFont="1" applyFill="1" applyBorder="1" applyAlignment="1">
      <alignment horizontal="center"/>
    </xf>
    <xf numFmtId="0" fontId="28" fillId="0" borderId="0" xfId="0" applyFont="1" applyFill="1" applyBorder="1" applyAlignment="1">
      <alignment vertical="center"/>
    </xf>
    <xf numFmtId="0" fontId="32" fillId="0" borderId="0" xfId="0" applyFont="1" applyFill="1" applyBorder="1" applyAlignment="1">
      <alignment vertical="center"/>
    </xf>
    <xf numFmtId="167" fontId="50" fillId="2" borderId="0" xfId="0" applyNumberFormat="1" applyFont="1" applyFill="1"/>
    <xf numFmtId="0" fontId="13" fillId="2" borderId="131" xfId="0" applyFont="1" applyFill="1" applyBorder="1" applyAlignment="1">
      <alignment horizontal="right" vertical="center" textRotation="90"/>
    </xf>
    <xf numFmtId="0" fontId="40" fillId="2" borderId="108" xfId="0" applyFont="1" applyFill="1" applyBorder="1" applyAlignment="1">
      <alignment horizontal="right" vertical="center" textRotation="90"/>
    </xf>
    <xf numFmtId="12" fontId="5" fillId="5" borderId="0" xfId="0" applyNumberFormat="1" applyFont="1" applyFill="1" applyAlignment="1">
      <alignment horizontal="center" vertical="center"/>
    </xf>
    <xf numFmtId="12" fontId="13" fillId="2" borderId="79" xfId="0" applyNumberFormat="1" applyFont="1" applyFill="1" applyBorder="1" applyAlignment="1">
      <alignment horizontal="center" vertical="center"/>
    </xf>
    <xf numFmtId="12" fontId="13" fillId="2" borderId="8" xfId="0" applyNumberFormat="1" applyFont="1" applyFill="1" applyBorder="1" applyAlignment="1">
      <alignment horizontal="center" vertical="center"/>
    </xf>
    <xf numFmtId="12" fontId="17" fillId="20" borderId="0" xfId="0" applyNumberFormat="1" applyFont="1" applyFill="1" applyAlignment="1">
      <alignment horizontal="center"/>
    </xf>
    <xf numFmtId="12" fontId="5" fillId="0" borderId="0" xfId="0" applyNumberFormat="1" applyFont="1" applyAlignment="1">
      <alignment horizontal="center" vertical="center"/>
    </xf>
    <xf numFmtId="0" fontId="12" fillId="0" borderId="41" xfId="0" applyFont="1" applyBorder="1" applyAlignment="1">
      <alignment horizontal="left" vertical="top"/>
    </xf>
    <xf numFmtId="0" fontId="12" fillId="0" borderId="0" xfId="0" applyFont="1" applyBorder="1" applyAlignment="1">
      <alignment horizontal="left" vertical="top"/>
    </xf>
    <xf numFmtId="49" fontId="43" fillId="3" borderId="24" xfId="0" applyNumberFormat="1" applyFont="1" applyFill="1" applyBorder="1" applyAlignment="1">
      <alignment horizontal="center"/>
    </xf>
    <xf numFmtId="49" fontId="43" fillId="3" borderId="25" xfId="0" applyNumberFormat="1" applyFont="1" applyFill="1" applyBorder="1" applyAlignment="1">
      <alignment horizontal="center"/>
    </xf>
    <xf numFmtId="49" fontId="21" fillId="0" borderId="50" xfId="0" applyNumberFormat="1" applyFont="1" applyFill="1" applyBorder="1" applyAlignment="1">
      <alignment horizontal="left"/>
    </xf>
    <xf numFmtId="49" fontId="21" fillId="0" borderId="11" xfId="0" applyNumberFormat="1" applyFont="1" applyFill="1" applyBorder="1" applyAlignment="1">
      <alignment horizontal="left"/>
    </xf>
    <xf numFmtId="49" fontId="0" fillId="0" borderId="41" xfId="0" applyNumberFormat="1" applyBorder="1"/>
    <xf numFmtId="49" fontId="0" fillId="0" borderId="0" xfId="0" applyNumberFormat="1"/>
    <xf numFmtId="49" fontId="12" fillId="0" borderId="0" xfId="0" applyNumberFormat="1" applyFont="1" applyAlignment="1">
      <alignment horizontal="left"/>
    </xf>
    <xf numFmtId="49" fontId="32" fillId="0" borderId="1" xfId="0" applyNumberFormat="1" applyFont="1" applyBorder="1" applyAlignment="1">
      <alignment horizontal="center" vertical="center"/>
    </xf>
    <xf numFmtId="165" fontId="0" fillId="0" borderId="12" xfId="0" applyNumberFormat="1" applyBorder="1" applyAlignment="1">
      <alignment horizontal="left"/>
    </xf>
    <xf numFmtId="165" fontId="0" fillId="0" borderId="0" xfId="0" applyNumberFormat="1" applyAlignment="1">
      <alignment horizontal="left"/>
    </xf>
    <xf numFmtId="0" fontId="23" fillId="7" borderId="0" xfId="0" applyFont="1" applyFill="1" applyAlignment="1">
      <alignment horizontal="center"/>
    </xf>
    <xf numFmtId="0" fontId="24" fillId="7" borderId="0" xfId="0" applyFont="1" applyFill="1" applyAlignment="1">
      <alignment horizontal="center" vertical="center"/>
    </xf>
    <xf numFmtId="0" fontId="43" fillId="3" borderId="25" xfId="0" applyFont="1" applyFill="1" applyBorder="1" applyAlignment="1">
      <alignment horizontal="center"/>
    </xf>
    <xf numFmtId="49" fontId="0" fillId="0" borderId="41" xfId="0" applyNumberFormat="1" applyBorder="1" applyAlignment="1">
      <alignment horizontal="left"/>
    </xf>
    <xf numFmtId="49" fontId="0" fillId="0" borderId="0" xfId="0" applyNumberFormat="1" applyBorder="1" applyAlignment="1">
      <alignment horizontal="left"/>
    </xf>
    <xf numFmtId="0" fontId="26" fillId="10" borderId="24" xfId="0" applyFont="1" applyFill="1" applyBorder="1" applyAlignment="1">
      <alignment horizontal="center"/>
    </xf>
    <xf numFmtId="0" fontId="26" fillId="10" borderId="25" xfId="0" applyFont="1" applyFill="1" applyBorder="1" applyAlignment="1">
      <alignment horizontal="center"/>
    </xf>
    <xf numFmtId="49" fontId="45" fillId="0" borderId="41" xfId="2" applyNumberFormat="1" applyFont="1" applyBorder="1" applyAlignment="1">
      <alignment horizontal="left"/>
    </xf>
    <xf numFmtId="49" fontId="45" fillId="0" borderId="0" xfId="2" applyNumberFormat="1" applyFont="1" applyAlignment="1">
      <alignment horizontal="left"/>
    </xf>
    <xf numFmtId="49" fontId="45" fillId="0" borderId="0" xfId="2" applyNumberFormat="1" applyFont="1" applyBorder="1" applyAlignment="1">
      <alignment horizontal="left"/>
    </xf>
    <xf numFmtId="49" fontId="0" fillId="0" borderId="0" xfId="0" applyNumberFormat="1" applyAlignment="1">
      <alignment horizontal="left"/>
    </xf>
    <xf numFmtId="0" fontId="0" fillId="0" borderId="0" xfId="0" applyAlignment="1"/>
    <xf numFmtId="0" fontId="0" fillId="0" borderId="0" xfId="0"/>
    <xf numFmtId="49" fontId="26" fillId="0" borderId="0" xfId="0" applyNumberFormat="1" applyFont="1" applyAlignment="1">
      <alignment horizontal="center" vertical="center"/>
    </xf>
    <xf numFmtId="49" fontId="12" fillId="0" borderId="0" xfId="0" applyNumberFormat="1" applyFont="1" applyAlignment="1">
      <alignment horizontal="center"/>
    </xf>
    <xf numFmtId="165" fontId="12" fillId="0" borderId="12" xfId="0" applyNumberFormat="1" applyFont="1" applyBorder="1" applyAlignment="1">
      <alignment horizontal="left" vertical="center"/>
    </xf>
    <xf numFmtId="165" fontId="12" fillId="0" borderId="0" xfId="0" applyNumberFormat="1" applyFont="1" applyAlignment="1">
      <alignment horizontal="left" vertical="center"/>
    </xf>
    <xf numFmtId="49" fontId="48" fillId="2" borderId="10" xfId="0" applyNumberFormat="1" applyFont="1" applyFill="1" applyBorder="1" applyAlignment="1">
      <alignment horizontal="center" vertical="center"/>
    </xf>
    <xf numFmtId="49" fontId="0" fillId="0" borderId="50" xfId="0" applyNumberFormat="1" applyBorder="1"/>
    <xf numFmtId="49" fontId="0" fillId="0" borderId="11" xfId="0" applyNumberFormat="1" applyBorder="1"/>
    <xf numFmtId="0" fontId="12" fillId="0" borderId="41" xfId="0" applyFont="1" applyBorder="1"/>
    <xf numFmtId="0" fontId="12" fillId="0" borderId="0" xfId="0" applyFont="1"/>
    <xf numFmtId="49" fontId="2" fillId="0" borderId="41" xfId="3" applyNumberFormat="1" applyBorder="1" applyAlignment="1">
      <alignment horizontal="left"/>
    </xf>
    <xf numFmtId="49" fontId="2" fillId="0" borderId="0" xfId="3" applyNumberFormat="1" applyAlignment="1">
      <alignment horizontal="left"/>
    </xf>
    <xf numFmtId="0" fontId="32" fillId="0" borderId="61" xfId="0" applyFont="1" applyBorder="1" applyAlignment="1">
      <alignment horizontal="center" vertical="center"/>
    </xf>
    <xf numFmtId="0" fontId="32" fillId="0" borderId="82" xfId="0" applyFont="1" applyBorder="1" applyAlignment="1">
      <alignment horizontal="center" vertical="center"/>
    </xf>
    <xf numFmtId="0" fontId="44" fillId="7" borderId="12" xfId="0" applyFont="1" applyFill="1" applyBorder="1" applyAlignment="1">
      <alignment horizontal="center"/>
    </xf>
    <xf numFmtId="0" fontId="44" fillId="7" borderId="83" xfId="0" applyFont="1" applyFill="1" applyBorder="1" applyAlignment="1">
      <alignment horizontal="center"/>
    </xf>
    <xf numFmtId="0" fontId="32" fillId="7" borderId="15" xfId="0" applyFont="1" applyFill="1" applyBorder="1" applyAlignment="1">
      <alignment horizontal="center"/>
    </xf>
    <xf numFmtId="0" fontId="32" fillId="7" borderId="84" xfId="0" applyFont="1" applyFill="1" applyBorder="1" applyAlignment="1">
      <alignment horizontal="center"/>
    </xf>
    <xf numFmtId="0" fontId="32" fillId="0" borderId="62" xfId="0" applyFont="1" applyBorder="1" applyAlignment="1">
      <alignment horizontal="center" vertical="center"/>
    </xf>
    <xf numFmtId="0" fontId="32" fillId="0" borderId="13" xfId="0" applyFont="1" applyBorder="1" applyAlignment="1">
      <alignment horizontal="center" vertical="center"/>
    </xf>
    <xf numFmtId="0" fontId="32" fillId="7" borderId="12" xfId="0" applyFont="1" applyFill="1" applyBorder="1" applyAlignment="1">
      <alignment horizontal="center"/>
    </xf>
    <xf numFmtId="0" fontId="32" fillId="7" borderId="83" xfId="0" applyFont="1" applyFill="1" applyBorder="1" applyAlignment="1">
      <alignment horizontal="center"/>
    </xf>
    <xf numFmtId="0" fontId="0" fillId="0" borderId="0" xfId="0" applyAlignment="1">
      <alignment horizontal="center"/>
    </xf>
    <xf numFmtId="0" fontId="43" fillId="3" borderId="24" xfId="0" applyFont="1" applyFill="1" applyBorder="1" applyAlignment="1">
      <alignment horizontal="center"/>
    </xf>
    <xf numFmtId="0" fontId="32" fillId="0" borderId="1" xfId="0" applyFont="1" applyBorder="1" applyAlignment="1">
      <alignment horizontal="center" vertical="center"/>
    </xf>
    <xf numFmtId="0" fontId="48" fillId="2" borderId="7" xfId="0" applyFont="1" applyFill="1" applyBorder="1" applyAlignment="1">
      <alignment horizontal="center" vertical="center"/>
    </xf>
    <xf numFmtId="0" fontId="32" fillId="7" borderId="1" xfId="0" applyFont="1" applyFill="1" applyBorder="1" applyAlignment="1">
      <alignment horizontal="center" vertical="center"/>
    </xf>
    <xf numFmtId="0" fontId="48" fillId="2" borderId="10" xfId="0" applyFont="1" applyFill="1" applyBorder="1" applyAlignment="1">
      <alignment horizontal="center" vertical="center"/>
    </xf>
    <xf numFmtId="49" fontId="12" fillId="0" borderId="0" xfId="0" applyNumberFormat="1" applyFont="1" applyFill="1" applyBorder="1" applyAlignment="1">
      <alignment horizontal="left"/>
    </xf>
    <xf numFmtId="49" fontId="51" fillId="0" borderId="0" xfId="0" applyNumberFormat="1" applyFont="1" applyAlignment="1">
      <alignment horizontal="left"/>
    </xf>
    <xf numFmtId="49" fontId="0" fillId="0" borderId="0" xfId="0" applyNumberFormat="1" applyAlignment="1"/>
    <xf numFmtId="49" fontId="12" fillId="0" borderId="0" xfId="0" applyNumberFormat="1" applyFont="1" applyAlignment="1"/>
    <xf numFmtId="0" fontId="12" fillId="0" borderId="0" xfId="0" applyFont="1" applyAlignment="1"/>
    <xf numFmtId="49" fontId="12" fillId="0" borderId="83" xfId="0" applyNumberFormat="1" applyFont="1" applyBorder="1" applyAlignment="1">
      <alignment horizontal="left"/>
    </xf>
    <xf numFmtId="49" fontId="51" fillId="0" borderId="83" xfId="0" applyNumberFormat="1" applyFont="1" applyBorder="1" applyAlignment="1">
      <alignment horizontal="left"/>
    </xf>
    <xf numFmtId="0" fontId="32" fillId="0" borderId="12" xfId="0" applyFont="1" applyBorder="1" applyAlignment="1">
      <alignment horizontal="center" vertical="center"/>
    </xf>
    <xf numFmtId="0" fontId="32" fillId="0" borderId="83" xfId="0" applyFont="1" applyBorder="1" applyAlignment="1">
      <alignment horizontal="center" vertical="center"/>
    </xf>
    <xf numFmtId="0" fontId="32" fillId="0" borderId="15" xfId="0" applyFont="1" applyBorder="1" applyAlignment="1">
      <alignment horizontal="center" vertical="center"/>
    </xf>
    <xf numFmtId="0" fontId="32" fillId="0" borderId="84" xfId="0" applyFont="1" applyBorder="1" applyAlignment="1">
      <alignment horizontal="center" vertical="center"/>
    </xf>
    <xf numFmtId="0" fontId="32" fillId="7" borderId="13" xfId="0" applyFont="1" applyFill="1" applyBorder="1" applyAlignment="1">
      <alignment horizontal="center"/>
    </xf>
    <xf numFmtId="0" fontId="32" fillId="7" borderId="1" xfId="0" applyFont="1" applyFill="1" applyBorder="1" applyAlignment="1">
      <alignment horizontal="center"/>
    </xf>
    <xf numFmtId="0" fontId="32" fillId="0" borderId="65" xfId="0" applyFont="1" applyBorder="1" applyAlignment="1">
      <alignment horizontal="center" vertical="center"/>
    </xf>
    <xf numFmtId="0" fontId="32" fillId="0" borderId="74" xfId="0" applyFont="1" applyBorder="1" applyAlignment="1">
      <alignment horizontal="center" vertical="center"/>
    </xf>
    <xf numFmtId="49" fontId="12" fillId="0" borderId="63" xfId="0" applyNumberFormat="1" applyFont="1" applyBorder="1" applyAlignment="1">
      <alignment horizontal="left"/>
    </xf>
    <xf numFmtId="49" fontId="12" fillId="0" borderId="75" xfId="0" applyNumberFormat="1" applyFont="1" applyBorder="1" applyAlignment="1">
      <alignment horizontal="left"/>
    </xf>
    <xf numFmtId="0" fontId="32" fillId="0" borderId="63" xfId="0" applyFont="1" applyBorder="1" applyAlignment="1">
      <alignment horizontal="center" vertical="center"/>
    </xf>
    <xf numFmtId="0" fontId="32" fillId="0" borderId="75" xfId="0" applyFont="1" applyBorder="1" applyAlignment="1">
      <alignment horizontal="center" vertical="center"/>
    </xf>
    <xf numFmtId="0" fontId="32" fillId="0" borderId="66" xfId="0" applyFont="1" applyBorder="1" applyAlignment="1">
      <alignment horizontal="center" vertical="center"/>
    </xf>
    <xf numFmtId="0" fontId="32" fillId="0" borderId="76" xfId="0" applyFont="1" applyBorder="1" applyAlignment="1">
      <alignment horizontal="center" vertical="center"/>
    </xf>
    <xf numFmtId="0" fontId="0" fillId="0" borderId="61"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84" xfId="0" applyBorder="1" applyAlignment="1">
      <alignment horizontal="center"/>
    </xf>
    <xf numFmtId="0" fontId="32" fillId="0" borderId="61" xfId="0" applyFont="1" applyBorder="1" applyAlignment="1">
      <alignment vertical="center"/>
    </xf>
    <xf numFmtId="0" fontId="32" fillId="0" borderId="82" xfId="0" applyFont="1" applyBorder="1" applyAlignment="1">
      <alignment vertical="center"/>
    </xf>
    <xf numFmtId="0" fontId="32" fillId="0" borderId="12" xfId="0" applyFont="1" applyBorder="1" applyAlignment="1">
      <alignment vertical="center"/>
    </xf>
    <xf numFmtId="0" fontId="32" fillId="0" borderId="83" xfId="0" applyFont="1" applyBorder="1" applyAlignment="1">
      <alignment vertical="center"/>
    </xf>
    <xf numFmtId="0" fontId="32" fillId="0" borderId="15" xfId="0" applyFont="1" applyBorder="1" applyAlignment="1">
      <alignment vertical="center"/>
    </xf>
    <xf numFmtId="0" fontId="32" fillId="0" borderId="84" xfId="0" applyFont="1" applyBorder="1" applyAlignment="1">
      <alignment vertical="center"/>
    </xf>
    <xf numFmtId="0" fontId="0" fillId="0" borderId="0" xfId="0" applyAlignment="1">
      <alignment horizontal="left"/>
    </xf>
    <xf numFmtId="49" fontId="12" fillId="0" borderId="66" xfId="0" applyNumberFormat="1" applyFont="1" applyBorder="1" applyAlignment="1">
      <alignment horizontal="left"/>
    </xf>
    <xf numFmtId="49" fontId="12" fillId="0" borderId="76" xfId="0" applyNumberFormat="1" applyFont="1" applyBorder="1" applyAlignment="1">
      <alignment horizontal="left"/>
    </xf>
    <xf numFmtId="49" fontId="12" fillId="0" borderId="65" xfId="0" applyNumberFormat="1" applyFont="1" applyBorder="1" applyAlignment="1">
      <alignment horizontal="left"/>
    </xf>
    <xf numFmtId="49" fontId="12" fillId="0" borderId="74" xfId="0" applyNumberFormat="1" applyFont="1" applyBorder="1" applyAlignment="1">
      <alignment horizontal="left"/>
    </xf>
    <xf numFmtId="0" fontId="32" fillId="0" borderId="64" xfId="0" applyFont="1" applyBorder="1" applyAlignment="1">
      <alignment horizontal="center" vertical="center"/>
    </xf>
    <xf numFmtId="0" fontId="32" fillId="0" borderId="77" xfId="0" applyFont="1" applyBorder="1" applyAlignment="1">
      <alignment horizontal="center" vertical="center"/>
    </xf>
    <xf numFmtId="0" fontId="48" fillId="2" borderId="0" xfId="0" applyFont="1" applyFill="1" applyBorder="1" applyAlignment="1">
      <alignment horizontal="center" vertical="center"/>
    </xf>
    <xf numFmtId="0" fontId="0" fillId="0" borderId="0" xfId="0" applyFill="1" applyBorder="1" applyAlignment="1"/>
    <xf numFmtId="0" fontId="43" fillId="3" borderId="26" xfId="0" applyFont="1" applyFill="1" applyBorder="1" applyAlignment="1">
      <alignment horizontal="center"/>
    </xf>
    <xf numFmtId="0" fontId="27" fillId="3" borderId="24" xfId="0" applyFont="1" applyFill="1" applyBorder="1" applyAlignment="1">
      <alignment horizontal="center"/>
    </xf>
    <xf numFmtId="0" fontId="27" fillId="3" borderId="25" xfId="0" applyFont="1" applyFill="1" applyBorder="1" applyAlignment="1">
      <alignment horizontal="center"/>
    </xf>
    <xf numFmtId="49" fontId="51" fillId="0" borderId="0" xfId="0" applyNumberFormat="1" applyFont="1" applyAlignment="1">
      <alignment horizontal="right"/>
    </xf>
    <xf numFmtId="164" fontId="32" fillId="0" borderId="0" xfId="0" applyNumberFormat="1" applyFont="1" applyAlignment="1">
      <alignment horizontal="right"/>
    </xf>
  </cellXfs>
  <cellStyles count="4">
    <cellStyle name="Normal" xfId="0" builtinId="0"/>
    <cellStyle name="Normal_Bloomington" xfId="2" xr:uid="{DEEC07FC-5617-41DD-915B-0335D60590A7}"/>
    <cellStyle name="Normal_Standings" xfId="1" xr:uid="{AF2DDAA3-736D-4A0B-AB25-C024240E5BA0}"/>
    <cellStyle name="Normal_Visitor_1" xfId="3" xr:uid="{54944AB3-4708-4862-856D-5CE19281EAF1}"/>
  </cellStyles>
  <dxfs count="0"/>
  <tableStyles count="0" defaultTableStyle="TableStyleMedium2" defaultPivotStyle="PivotStyleLight16"/>
  <colors>
    <mruColors>
      <color rgb="FF0476BF"/>
      <color rgb="FFFF0505"/>
      <color rgb="FF00CC00"/>
      <color rgb="FFCD1141"/>
      <color rgb="FFDF4601"/>
      <color rgb="FF00FF00"/>
      <color rgb="FFD7083B"/>
      <color rgb="FFC6011F"/>
      <color rgb="FFFF9900"/>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5.jpg"/></Relationships>
</file>

<file path=xl/drawings/_rels/drawing7.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838200</xdr:colOff>
      <xdr:row>4</xdr:row>
      <xdr:rowOff>138113</xdr:rowOff>
    </xdr:to>
    <xdr:pic>
      <xdr:nvPicPr>
        <xdr:cNvPr id="2" name="Picture 2">
          <a:extLst>
            <a:ext uri="{FF2B5EF4-FFF2-40B4-BE49-F238E27FC236}">
              <a16:creationId xmlns:a16="http://schemas.microsoft.com/office/drawing/2014/main" id="{CD5A3F99-311B-4C5E-9422-C683C936D0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1450"/>
          <a:ext cx="838200" cy="614363"/>
        </a:xfrm>
        <a:prstGeom prst="rect">
          <a:avLst/>
        </a:prstGeom>
      </xdr:spPr>
    </xdr:pic>
    <xdr:clientData/>
  </xdr:twoCellAnchor>
  <xdr:twoCellAnchor editAs="oneCell">
    <xdr:from>
      <xdr:col>0</xdr:col>
      <xdr:colOff>28575</xdr:colOff>
      <xdr:row>6</xdr:row>
      <xdr:rowOff>38100</xdr:rowOff>
    </xdr:from>
    <xdr:to>
      <xdr:col>0</xdr:col>
      <xdr:colOff>800100</xdr:colOff>
      <xdr:row>9</xdr:row>
      <xdr:rowOff>149085</xdr:rowOff>
    </xdr:to>
    <xdr:pic>
      <xdr:nvPicPr>
        <xdr:cNvPr id="7" name="Picture 4">
          <a:extLst>
            <a:ext uri="{FF2B5EF4-FFF2-40B4-BE49-F238E27FC236}">
              <a16:creationId xmlns:a16="http://schemas.microsoft.com/office/drawing/2014/main" id="{B206C6CE-C33B-48F1-B9D5-53851DE71D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1009650"/>
          <a:ext cx="771525" cy="596760"/>
        </a:xfrm>
        <a:prstGeom prst="rect">
          <a:avLst/>
        </a:prstGeom>
      </xdr:spPr>
    </xdr:pic>
    <xdr:clientData/>
  </xdr:twoCellAnchor>
  <xdr:twoCellAnchor editAs="oneCell">
    <xdr:from>
      <xdr:col>0</xdr:col>
      <xdr:colOff>0</xdr:colOff>
      <xdr:row>10</xdr:row>
      <xdr:rowOff>161924</xdr:rowOff>
    </xdr:from>
    <xdr:to>
      <xdr:col>1</xdr:col>
      <xdr:colOff>33654</xdr:colOff>
      <xdr:row>15</xdr:row>
      <xdr:rowOff>0</xdr:rowOff>
    </xdr:to>
    <xdr:pic>
      <xdr:nvPicPr>
        <xdr:cNvPr id="8" name="Picture 5">
          <a:extLst>
            <a:ext uri="{FF2B5EF4-FFF2-40B4-BE49-F238E27FC236}">
              <a16:creationId xmlns:a16="http://schemas.microsoft.com/office/drawing/2014/main" id="{15ED70A7-B932-4653-9CBB-90A0B632063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781174"/>
          <a:ext cx="881379"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9525</xdr:rowOff>
    </xdr:from>
    <xdr:to>
      <xdr:col>0</xdr:col>
      <xdr:colOff>773177</xdr:colOff>
      <xdr:row>21</xdr:row>
      <xdr:rowOff>19050</xdr:rowOff>
    </xdr:to>
    <xdr:pic>
      <xdr:nvPicPr>
        <xdr:cNvPr id="9" name="Picture 7">
          <a:extLst>
            <a:ext uri="{FF2B5EF4-FFF2-40B4-BE49-F238E27FC236}">
              <a16:creationId xmlns:a16="http://schemas.microsoft.com/office/drawing/2014/main" id="{8AE32D2F-9B93-4BCC-B85E-EDD2B7A240D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2600325"/>
          <a:ext cx="773177" cy="819150"/>
        </a:xfrm>
        <a:prstGeom prst="rect">
          <a:avLst/>
        </a:prstGeom>
      </xdr:spPr>
    </xdr:pic>
    <xdr:clientData/>
  </xdr:twoCellAnchor>
  <xdr:twoCellAnchor editAs="oneCell">
    <xdr:from>
      <xdr:col>0</xdr:col>
      <xdr:colOff>1</xdr:colOff>
      <xdr:row>22</xdr:row>
      <xdr:rowOff>9525</xdr:rowOff>
    </xdr:from>
    <xdr:to>
      <xdr:col>1</xdr:col>
      <xdr:colOff>4764</xdr:colOff>
      <xdr:row>26</xdr:row>
      <xdr:rowOff>57150</xdr:rowOff>
    </xdr:to>
    <xdr:pic>
      <xdr:nvPicPr>
        <xdr:cNvPr id="11" name="Picture 9">
          <a:extLst>
            <a:ext uri="{FF2B5EF4-FFF2-40B4-BE49-F238E27FC236}">
              <a16:creationId xmlns:a16="http://schemas.microsoft.com/office/drawing/2014/main" id="{7DD68ED6-490C-4F14-AF8F-DFA9E38E8E9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 y="3571875"/>
          <a:ext cx="852488" cy="695325"/>
        </a:xfrm>
        <a:prstGeom prst="rect">
          <a:avLst/>
        </a:prstGeom>
      </xdr:spPr>
    </xdr:pic>
    <xdr:clientData/>
  </xdr:twoCellAnchor>
  <xdr:twoCellAnchor editAs="oneCell">
    <xdr:from>
      <xdr:col>0</xdr:col>
      <xdr:colOff>19050</xdr:colOff>
      <xdr:row>29</xdr:row>
      <xdr:rowOff>57150</xdr:rowOff>
    </xdr:from>
    <xdr:to>
      <xdr:col>0</xdr:col>
      <xdr:colOff>777586</xdr:colOff>
      <xdr:row>33</xdr:row>
      <xdr:rowOff>104775</xdr:rowOff>
    </xdr:to>
    <xdr:pic>
      <xdr:nvPicPr>
        <xdr:cNvPr id="13" name="Picture 11">
          <a:extLst>
            <a:ext uri="{FF2B5EF4-FFF2-40B4-BE49-F238E27FC236}">
              <a16:creationId xmlns:a16="http://schemas.microsoft.com/office/drawing/2014/main" id="{061D8EC1-1EB7-4E0E-A593-86F6D27FB25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050" y="4752975"/>
          <a:ext cx="758536"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5004</xdr:colOff>
      <xdr:row>0</xdr:row>
      <xdr:rowOff>0</xdr:rowOff>
    </xdr:from>
    <xdr:to>
      <xdr:col>1</xdr:col>
      <xdr:colOff>1492249</xdr:colOff>
      <xdr:row>2</xdr:row>
      <xdr:rowOff>42333</xdr:rowOff>
    </xdr:to>
    <xdr:pic>
      <xdr:nvPicPr>
        <xdr:cNvPr id="3" name="Picture 2">
          <a:extLst>
            <a:ext uri="{FF2B5EF4-FFF2-40B4-BE49-F238E27FC236}">
              <a16:creationId xmlns:a16="http://schemas.microsoft.com/office/drawing/2014/main" id="{DF7A12AD-5A63-4118-8F73-BA06A7B55F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837" y="0"/>
          <a:ext cx="1487245" cy="1090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211668</xdr:colOff>
      <xdr:row>0</xdr:row>
      <xdr:rowOff>0</xdr:rowOff>
    </xdr:from>
    <xdr:to>
      <xdr:col>1</xdr:col>
      <xdr:colOff>1471083</xdr:colOff>
      <xdr:row>3</xdr:row>
      <xdr:rowOff>21165</xdr:rowOff>
    </xdr:to>
    <xdr:pic>
      <xdr:nvPicPr>
        <xdr:cNvPr id="3" name="Picture 2">
          <a:extLst>
            <a:ext uri="{FF2B5EF4-FFF2-40B4-BE49-F238E27FC236}">
              <a16:creationId xmlns:a16="http://schemas.microsoft.com/office/drawing/2014/main" id="{988075AB-5E80-4D21-9752-2F47537F22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1" y="0"/>
          <a:ext cx="1259415" cy="1259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273708</xdr:colOff>
      <xdr:row>0</xdr:row>
      <xdr:rowOff>0</xdr:rowOff>
    </xdr:from>
    <xdr:to>
      <xdr:col>1</xdr:col>
      <xdr:colOff>1449919</xdr:colOff>
      <xdr:row>2</xdr:row>
      <xdr:rowOff>179916</xdr:rowOff>
    </xdr:to>
    <xdr:pic>
      <xdr:nvPicPr>
        <xdr:cNvPr id="5" name="Picture 4">
          <a:extLst>
            <a:ext uri="{FF2B5EF4-FFF2-40B4-BE49-F238E27FC236}">
              <a16:creationId xmlns:a16="http://schemas.microsoft.com/office/drawing/2014/main" id="{30980104-8D53-41AA-AA24-3515065645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708" y="0"/>
          <a:ext cx="1536044" cy="12170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170630</xdr:colOff>
      <xdr:row>0</xdr:row>
      <xdr:rowOff>21167</xdr:rowOff>
    </xdr:from>
    <xdr:to>
      <xdr:col>1</xdr:col>
      <xdr:colOff>1309418</xdr:colOff>
      <xdr:row>2</xdr:row>
      <xdr:rowOff>179917</xdr:rowOff>
    </xdr:to>
    <xdr:pic>
      <xdr:nvPicPr>
        <xdr:cNvPr id="3" name="Picture 2">
          <a:extLst>
            <a:ext uri="{FF2B5EF4-FFF2-40B4-BE49-F238E27FC236}">
              <a16:creationId xmlns:a16="http://schemas.microsoft.com/office/drawing/2014/main" id="{CEDE7FE2-1450-4DA7-ACB6-A41DE81B10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0463" y="21167"/>
          <a:ext cx="1138788" cy="1206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338668</xdr:colOff>
      <xdr:row>0</xdr:row>
      <xdr:rowOff>31750</xdr:rowOff>
    </xdr:from>
    <xdr:to>
      <xdr:col>1</xdr:col>
      <xdr:colOff>1460501</xdr:colOff>
      <xdr:row>3</xdr:row>
      <xdr:rowOff>12592</xdr:rowOff>
    </xdr:to>
    <xdr:pic>
      <xdr:nvPicPr>
        <xdr:cNvPr id="3" name="Picture 2">
          <a:extLst>
            <a:ext uri="{FF2B5EF4-FFF2-40B4-BE49-F238E27FC236}">
              <a16:creationId xmlns:a16="http://schemas.microsoft.com/office/drawing/2014/main" id="{F894CB99-6FA9-46A5-A6EE-AFB86B1920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68" y="31750"/>
          <a:ext cx="1481666" cy="12085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31751</xdr:colOff>
      <xdr:row>0</xdr:row>
      <xdr:rowOff>0</xdr:rowOff>
    </xdr:from>
    <xdr:to>
      <xdr:col>1</xdr:col>
      <xdr:colOff>1502834</xdr:colOff>
      <xdr:row>3</xdr:row>
      <xdr:rowOff>120826</xdr:rowOff>
    </xdr:to>
    <xdr:pic>
      <xdr:nvPicPr>
        <xdr:cNvPr id="3" name="Picture 2">
          <a:extLst>
            <a:ext uri="{FF2B5EF4-FFF2-40B4-BE49-F238E27FC236}">
              <a16:creationId xmlns:a16="http://schemas.microsoft.com/office/drawing/2014/main" id="{5EB1541D-AAAC-4B3B-9323-10D25E34DA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1584" y="0"/>
          <a:ext cx="1471083" cy="13484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Y2193"/>
  <sheetViews>
    <sheetView tabSelected="1" zoomScale="90" zoomScaleNormal="90" workbookViewId="0">
      <pane ySplit="1" topLeftCell="A2" activePane="bottomLeft" state="frozen"/>
      <selection pane="bottomLeft" activeCell="K14" sqref="K14"/>
    </sheetView>
  </sheetViews>
  <sheetFormatPr defaultColWidth="10.28515625" defaultRowHeight="14.25"/>
  <cols>
    <col min="1" max="1" width="6.42578125" style="58" customWidth="1"/>
    <col min="2" max="2" width="26.28515625" style="66" customWidth="1"/>
    <col min="3" max="3" width="26.28515625" style="105" customWidth="1"/>
    <col min="4" max="4" width="5.7109375" style="66" customWidth="1"/>
    <col min="5" max="5" width="24.140625" style="107" customWidth="1"/>
    <col min="6" max="6" width="5.85546875" style="74" customWidth="1"/>
    <col min="7" max="7" width="7.5703125" style="88" customWidth="1"/>
    <col min="8" max="8" width="24.85546875" style="15" customWidth="1"/>
    <col min="9" max="9" width="6.140625" style="4" customWidth="1"/>
    <col min="10" max="10" width="6.140625" style="5" customWidth="1"/>
    <col min="11" max="11" width="7.140625" style="5" customWidth="1"/>
    <col min="12" max="14" width="6.28515625" style="5" customWidth="1"/>
    <col min="15" max="15" width="6.140625" style="1" customWidth="1"/>
    <col min="16" max="16" width="10" style="1" customWidth="1"/>
    <col min="17" max="17" width="7.5703125" style="1" customWidth="1"/>
    <col min="18" max="18" width="8.85546875" style="1" customWidth="1"/>
    <col min="19" max="19" width="8.5703125" style="1" customWidth="1"/>
    <col min="20" max="20" width="12.28515625" style="1" customWidth="1"/>
    <col min="21" max="21" width="9.5703125" style="1" customWidth="1"/>
    <col min="22" max="16384" width="10.28515625" style="1"/>
  </cols>
  <sheetData>
    <row r="1" spans="1:25" s="6" customFormat="1" ht="27.75" thickBot="1">
      <c r="A1" s="733" t="s">
        <v>376</v>
      </c>
      <c r="B1" s="733"/>
      <c r="C1" s="734"/>
      <c r="D1" s="733"/>
      <c r="E1" s="733"/>
      <c r="F1" s="733"/>
      <c r="G1" s="103"/>
      <c r="H1" s="735" t="s">
        <v>599</v>
      </c>
      <c r="I1" s="736"/>
      <c r="J1" s="736"/>
      <c r="K1" s="736"/>
      <c r="L1" s="736"/>
      <c r="M1" s="736"/>
      <c r="N1" s="736"/>
      <c r="O1" s="736"/>
      <c r="P1" s="736"/>
      <c r="Q1" s="736"/>
      <c r="R1" s="736"/>
      <c r="S1" s="736"/>
    </row>
    <row r="2" spans="1:25" s="7" customFormat="1" ht="12.75" customHeight="1">
      <c r="A2" s="18" t="s">
        <v>0</v>
      </c>
      <c r="B2" s="71" t="s">
        <v>1</v>
      </c>
      <c r="C2" s="104" t="s">
        <v>2</v>
      </c>
      <c r="D2" s="85" t="s">
        <v>3</v>
      </c>
      <c r="E2" s="106" t="s">
        <v>4</v>
      </c>
      <c r="F2" s="90" t="s">
        <v>3</v>
      </c>
      <c r="G2" s="102" t="s">
        <v>5</v>
      </c>
      <c r="H2" s="57" t="s">
        <v>11</v>
      </c>
      <c r="I2" s="8" t="s">
        <v>12</v>
      </c>
      <c r="J2" s="8" t="s">
        <v>13</v>
      </c>
      <c r="K2" s="9" t="s">
        <v>14</v>
      </c>
      <c r="L2" s="8" t="s">
        <v>15</v>
      </c>
      <c r="M2" s="8" t="s">
        <v>16</v>
      </c>
      <c r="N2" s="8" t="s">
        <v>17</v>
      </c>
      <c r="O2" s="8" t="s">
        <v>18</v>
      </c>
      <c r="P2" s="8" t="s">
        <v>19</v>
      </c>
      <c r="Q2" s="8" t="s">
        <v>20</v>
      </c>
      <c r="R2" s="8" t="s">
        <v>21</v>
      </c>
      <c r="S2" s="20" t="s">
        <v>22</v>
      </c>
    </row>
    <row r="3" spans="1:25" ht="15.75" customHeight="1">
      <c r="A3" s="80">
        <v>28</v>
      </c>
      <c r="B3" s="235" t="s">
        <v>36</v>
      </c>
      <c r="C3" s="236" t="s">
        <v>10</v>
      </c>
      <c r="D3" s="237">
        <v>5</v>
      </c>
      <c r="E3" s="238" t="s">
        <v>7</v>
      </c>
      <c r="F3" s="239">
        <v>0</v>
      </c>
      <c r="G3" s="240"/>
      <c r="H3" s="56" t="s">
        <v>143</v>
      </c>
      <c r="I3" s="10">
        <v>7</v>
      </c>
      <c r="J3" s="10">
        <v>4</v>
      </c>
      <c r="K3" s="11">
        <f t="shared" ref="K3" si="0">IFERROR($I3/($I3+$J3),0)</f>
        <v>0.63636363636363635</v>
      </c>
      <c r="L3" s="13">
        <f t="shared" ref="L3" si="1">(((I3+J3)-($I$3+$J$3))*0.5)+($I$3-I3)</f>
        <v>0</v>
      </c>
      <c r="M3" s="10">
        <v>38</v>
      </c>
      <c r="N3" s="10">
        <v>33</v>
      </c>
      <c r="O3" s="12" t="s">
        <v>219</v>
      </c>
      <c r="P3" s="12" t="s">
        <v>485</v>
      </c>
      <c r="Q3" s="55" t="s">
        <v>386</v>
      </c>
      <c r="R3" s="55" t="s">
        <v>399</v>
      </c>
      <c r="S3" s="55" t="s">
        <v>374</v>
      </c>
      <c r="Y3" s="17"/>
    </row>
    <row r="4" spans="1:25" ht="15.75" customHeight="1">
      <c r="A4" s="80">
        <v>29</v>
      </c>
      <c r="B4" s="235"/>
      <c r="C4" s="236" t="s">
        <v>23</v>
      </c>
      <c r="D4" s="237">
        <v>4</v>
      </c>
      <c r="E4" s="238" t="s">
        <v>9</v>
      </c>
      <c r="F4" s="237">
        <v>7</v>
      </c>
      <c r="G4" s="240"/>
      <c r="H4" s="56" t="s">
        <v>139</v>
      </c>
      <c r="I4" s="10">
        <v>7</v>
      </c>
      <c r="J4" s="10">
        <v>4</v>
      </c>
      <c r="K4" s="11">
        <f>IFERROR($I4/($I4+$J4),0)</f>
        <v>0.63636363636363635</v>
      </c>
      <c r="L4" s="10">
        <f t="shared" ref="L4" si="2">(((I4+J4)-($I$3+$J$3))*0.5)+($I$3-I4)</f>
        <v>0</v>
      </c>
      <c r="M4" s="10">
        <v>32</v>
      </c>
      <c r="N4" s="10">
        <v>36</v>
      </c>
      <c r="O4" s="12" t="s">
        <v>218</v>
      </c>
      <c r="P4" s="12" t="s">
        <v>485</v>
      </c>
      <c r="Q4" s="55" t="s">
        <v>505</v>
      </c>
      <c r="R4" s="55" t="s">
        <v>385</v>
      </c>
      <c r="S4" s="55" t="s">
        <v>487</v>
      </c>
      <c r="Y4" s="17"/>
    </row>
    <row r="5" spans="1:25" ht="16.5" thickBot="1">
      <c r="A5" s="80">
        <v>30</v>
      </c>
      <c r="B5" s="241"/>
      <c r="C5" s="242" t="s">
        <v>8</v>
      </c>
      <c r="D5" s="243">
        <v>5</v>
      </c>
      <c r="E5" s="244" t="s">
        <v>24</v>
      </c>
      <c r="F5" s="243">
        <v>0</v>
      </c>
      <c r="G5" s="246"/>
      <c r="H5" s="56" t="s">
        <v>144</v>
      </c>
      <c r="I5" s="10">
        <v>6</v>
      </c>
      <c r="J5" s="10">
        <v>5</v>
      </c>
      <c r="K5" s="11">
        <f>IFERROR($I5/($I5+$J5),0)</f>
        <v>0.54545454545454541</v>
      </c>
      <c r="L5" s="10">
        <f>(((I5+J5)-($I$3+$J$3))*0.5)+($I$3-I5)</f>
        <v>1</v>
      </c>
      <c r="M5" s="10">
        <v>34</v>
      </c>
      <c r="N5" s="10">
        <v>30</v>
      </c>
      <c r="O5" s="12" t="s">
        <v>484</v>
      </c>
      <c r="P5" s="12" t="s">
        <v>500</v>
      </c>
      <c r="Q5" s="55" t="s">
        <v>450</v>
      </c>
      <c r="R5" s="55" t="s">
        <v>573</v>
      </c>
      <c r="S5" s="55" t="s">
        <v>396</v>
      </c>
      <c r="T5" s="108"/>
      <c r="U5" s="108"/>
      <c r="V5" s="108"/>
      <c r="W5" s="108"/>
      <c r="X5" s="108"/>
      <c r="Y5" s="17"/>
    </row>
    <row r="6" spans="1:25" s="2" customFormat="1" ht="16.5" thickTop="1">
      <c r="A6" s="80">
        <v>31</v>
      </c>
      <c r="B6" s="73" t="s">
        <v>37</v>
      </c>
      <c r="C6" s="65" t="s">
        <v>10</v>
      </c>
      <c r="D6" s="74">
        <v>2</v>
      </c>
      <c r="E6" s="112" t="s">
        <v>7</v>
      </c>
      <c r="F6" s="27">
        <v>3</v>
      </c>
      <c r="G6" s="27">
        <v>10</v>
      </c>
      <c r="H6" s="56" t="s">
        <v>138</v>
      </c>
      <c r="I6" s="10">
        <v>6</v>
      </c>
      <c r="J6" s="10">
        <v>6</v>
      </c>
      <c r="K6" s="11">
        <f>IFERROR($I6/($I6+$J6),0)</f>
        <v>0.5</v>
      </c>
      <c r="L6" s="10">
        <f t="shared" ref="L6" si="3">(((I6+J6)-($I$3+$J$3))*0.5)+($I$3-I6)</f>
        <v>1.5</v>
      </c>
      <c r="M6" s="10">
        <v>36</v>
      </c>
      <c r="N6" s="10">
        <v>25</v>
      </c>
      <c r="O6" s="12" t="s">
        <v>218</v>
      </c>
      <c r="P6" s="12" t="s">
        <v>500</v>
      </c>
      <c r="Q6" s="55" t="s">
        <v>450</v>
      </c>
      <c r="R6" s="55" t="s">
        <v>450</v>
      </c>
      <c r="S6" s="55" t="s">
        <v>392</v>
      </c>
      <c r="T6" s="108"/>
      <c r="U6" s="108"/>
      <c r="V6" s="108"/>
      <c r="W6" s="108"/>
      <c r="X6" s="108"/>
      <c r="Y6" s="17"/>
    </row>
    <row r="7" spans="1:25" ht="15.75">
      <c r="A7" s="80">
        <v>32</v>
      </c>
      <c r="B7" s="73"/>
      <c r="C7" s="65" t="s">
        <v>23</v>
      </c>
      <c r="D7" s="74">
        <v>4</v>
      </c>
      <c r="E7" s="112" t="s">
        <v>9</v>
      </c>
      <c r="F7" s="74">
        <v>2</v>
      </c>
      <c r="G7" s="27"/>
      <c r="H7" s="56" t="s">
        <v>147</v>
      </c>
      <c r="I7" s="10">
        <v>4</v>
      </c>
      <c r="J7" s="10">
        <v>7</v>
      </c>
      <c r="K7" s="11">
        <f>IFERROR($I7/($I7+$J7),0)</f>
        <v>0.36363636363636365</v>
      </c>
      <c r="L7" s="10">
        <f>(((I7+J7)-($I$3+$J$3))*0.5)+($I$3-I7)</f>
        <v>3</v>
      </c>
      <c r="M7" s="10">
        <v>38</v>
      </c>
      <c r="N7" s="10">
        <v>42</v>
      </c>
      <c r="O7" s="12" t="s">
        <v>425</v>
      </c>
      <c r="P7" s="12" t="s">
        <v>449</v>
      </c>
      <c r="Q7" s="55" t="s">
        <v>385</v>
      </c>
      <c r="R7" s="55" t="s">
        <v>400</v>
      </c>
      <c r="S7" s="55" t="s">
        <v>392</v>
      </c>
      <c r="T7" s="108"/>
      <c r="U7" s="108"/>
      <c r="V7" s="108"/>
      <c r="W7" s="108"/>
      <c r="X7" s="108"/>
      <c r="Y7" s="17"/>
    </row>
    <row r="8" spans="1:25" ht="16.5" thickBot="1">
      <c r="A8" s="80">
        <v>33</v>
      </c>
      <c r="B8" s="216"/>
      <c r="C8" s="221" t="s">
        <v>8</v>
      </c>
      <c r="D8" s="218">
        <v>7</v>
      </c>
      <c r="E8" s="219" t="s">
        <v>24</v>
      </c>
      <c r="F8" s="218">
        <v>5</v>
      </c>
      <c r="G8" s="83"/>
      <c r="H8" s="56" t="s">
        <v>135</v>
      </c>
      <c r="I8" s="10">
        <v>4</v>
      </c>
      <c r="J8" s="10">
        <v>8</v>
      </c>
      <c r="K8" s="11">
        <f>IFERROR($I8/($I8+$J8),0)</f>
        <v>0.33333333333333331</v>
      </c>
      <c r="L8" s="10">
        <f>(((I8+J8)-($I$3+$J$3))*0.5)+($I$3-I8)</f>
        <v>3.5</v>
      </c>
      <c r="M8" s="10">
        <v>29</v>
      </c>
      <c r="N8" s="10">
        <v>41</v>
      </c>
      <c r="O8" s="12" t="s">
        <v>219</v>
      </c>
      <c r="P8" s="12" t="s">
        <v>468</v>
      </c>
      <c r="Q8" s="55" t="s">
        <v>450</v>
      </c>
      <c r="R8" s="55" t="s">
        <v>504</v>
      </c>
      <c r="S8" s="55" t="s">
        <v>369</v>
      </c>
      <c r="T8" s="108"/>
      <c r="U8" s="108"/>
      <c r="V8" s="108"/>
      <c r="W8" s="108"/>
      <c r="X8" s="108"/>
      <c r="Y8" s="17"/>
    </row>
    <row r="9" spans="1:25" ht="16.5" thickTop="1">
      <c r="A9" s="80">
        <v>34</v>
      </c>
      <c r="B9" s="235" t="s">
        <v>38</v>
      </c>
      <c r="C9" s="236" t="s">
        <v>10</v>
      </c>
      <c r="D9" s="237">
        <v>2</v>
      </c>
      <c r="E9" s="238" t="s">
        <v>7</v>
      </c>
      <c r="F9" s="239">
        <v>0</v>
      </c>
      <c r="G9" s="240"/>
      <c r="I9" s="845"/>
      <c r="T9" s="108"/>
      <c r="U9" s="108"/>
      <c r="V9" s="108"/>
      <c r="W9" s="108"/>
      <c r="X9" s="108"/>
      <c r="Y9" s="17"/>
    </row>
    <row r="10" spans="1:25" ht="15.75">
      <c r="A10" s="80">
        <v>35</v>
      </c>
      <c r="B10" s="235"/>
      <c r="C10" s="236" t="s">
        <v>23</v>
      </c>
      <c r="D10" s="237"/>
      <c r="E10" s="238" t="s">
        <v>9</v>
      </c>
      <c r="F10" s="239"/>
      <c r="G10" s="240"/>
      <c r="I10" s="845"/>
      <c r="T10" s="108"/>
      <c r="U10" s="108"/>
      <c r="V10" s="108"/>
      <c r="W10" s="108"/>
      <c r="X10" s="108"/>
      <c r="Y10" s="17"/>
    </row>
    <row r="11" spans="1:25" ht="16.5" thickBot="1">
      <c r="A11" s="80">
        <v>36</v>
      </c>
      <c r="B11" s="241"/>
      <c r="C11" s="242" t="s">
        <v>8</v>
      </c>
      <c r="D11" s="243"/>
      <c r="E11" s="244" t="s">
        <v>24</v>
      </c>
      <c r="F11" s="245"/>
      <c r="G11" s="637"/>
      <c r="I11" s="845" t="s">
        <v>578</v>
      </c>
      <c r="Y11" s="17"/>
    </row>
    <row r="12" spans="1:25" ht="17.25" thickTop="1" thickBot="1">
      <c r="A12" s="80"/>
      <c r="B12" s="222" t="s">
        <v>39</v>
      </c>
      <c r="C12" s="225" t="s">
        <v>28</v>
      </c>
      <c r="D12" s="232"/>
      <c r="E12" s="233"/>
      <c r="F12" s="224"/>
      <c r="G12" s="226"/>
      <c r="Y12" s="17"/>
    </row>
    <row r="13" spans="1:25" ht="16.5" thickTop="1">
      <c r="A13" s="80">
        <v>37</v>
      </c>
      <c r="B13" s="73" t="s">
        <v>40</v>
      </c>
      <c r="C13" s="65" t="s">
        <v>9</v>
      </c>
      <c r="D13" s="74"/>
      <c r="E13" s="112" t="s">
        <v>7</v>
      </c>
      <c r="F13" s="66"/>
      <c r="G13" s="27"/>
      <c r="H13" s="635" t="s">
        <v>462</v>
      </c>
      <c r="Y13" s="17"/>
    </row>
    <row r="14" spans="1:25" ht="15">
      <c r="A14" s="80">
        <v>38</v>
      </c>
      <c r="B14" s="73"/>
      <c r="C14" s="65" t="s">
        <v>24</v>
      </c>
      <c r="D14" s="74"/>
      <c r="E14" s="112" t="s">
        <v>10</v>
      </c>
      <c r="F14" s="66"/>
      <c r="G14" s="27"/>
    </row>
    <row r="15" spans="1:25" ht="15.75" thickBot="1">
      <c r="A15" s="80">
        <v>39</v>
      </c>
      <c r="B15" s="216"/>
      <c r="C15" s="221" t="s">
        <v>23</v>
      </c>
      <c r="D15" s="218"/>
      <c r="E15" s="219" t="s">
        <v>8</v>
      </c>
      <c r="F15" s="220"/>
      <c r="G15" s="83"/>
    </row>
    <row r="16" spans="1:25" ht="15.75" thickTop="1">
      <c r="A16" s="80">
        <v>40</v>
      </c>
      <c r="B16" s="235" t="s">
        <v>41</v>
      </c>
      <c r="C16" s="236" t="s">
        <v>9</v>
      </c>
      <c r="D16" s="237"/>
      <c r="E16" s="238" t="s">
        <v>7</v>
      </c>
      <c r="F16" s="239"/>
      <c r="G16" s="240"/>
    </row>
    <row r="17" spans="1:22" ht="15">
      <c r="A17" s="80">
        <v>41</v>
      </c>
      <c r="B17" s="235"/>
      <c r="C17" s="236" t="s">
        <v>24</v>
      </c>
      <c r="D17" s="237"/>
      <c r="E17" s="238" t="s">
        <v>10</v>
      </c>
      <c r="F17" s="239"/>
      <c r="G17" s="240"/>
    </row>
    <row r="18" spans="1:22" ht="15" customHeight="1" thickBot="1">
      <c r="A18" s="80">
        <v>42</v>
      </c>
      <c r="B18" s="241"/>
      <c r="C18" s="242" t="s">
        <v>23</v>
      </c>
      <c r="D18" s="243"/>
      <c r="E18" s="244" t="s">
        <v>8</v>
      </c>
      <c r="F18" s="245"/>
      <c r="G18" s="246"/>
    </row>
    <row r="19" spans="1:22" ht="16.5" customHeight="1" thickTop="1">
      <c r="A19" s="80">
        <v>43</v>
      </c>
      <c r="B19" s="73" t="s">
        <v>42</v>
      </c>
      <c r="C19" s="65" t="s">
        <v>9</v>
      </c>
      <c r="D19" s="74"/>
      <c r="E19" s="112" t="s">
        <v>7</v>
      </c>
      <c r="F19" s="66"/>
      <c r="G19" s="27"/>
    </row>
    <row r="20" spans="1:22" ht="15">
      <c r="A20" s="80">
        <v>44</v>
      </c>
      <c r="B20" s="73"/>
      <c r="C20" s="65" t="s">
        <v>24</v>
      </c>
      <c r="D20" s="74"/>
      <c r="E20" s="112" t="s">
        <v>10</v>
      </c>
      <c r="F20" s="66"/>
      <c r="G20" s="27"/>
    </row>
    <row r="21" spans="1:22" ht="15.75" thickBot="1">
      <c r="A21" s="80">
        <v>45</v>
      </c>
      <c r="B21" s="216"/>
      <c r="C21" s="221" t="s">
        <v>23</v>
      </c>
      <c r="D21" s="218"/>
      <c r="E21" s="219" t="s">
        <v>8</v>
      </c>
      <c r="F21" s="220"/>
      <c r="G21" s="83"/>
    </row>
    <row r="22" spans="1:22" ht="15" customHeight="1" thickTop="1" thickBot="1">
      <c r="A22" s="80"/>
      <c r="B22" s="222" t="s">
        <v>43</v>
      </c>
      <c r="C22" s="225" t="s">
        <v>28</v>
      </c>
      <c r="D22" s="232"/>
      <c r="E22" s="233"/>
      <c r="F22" s="224"/>
      <c r="G22" s="226"/>
    </row>
    <row r="23" spans="1:22" ht="15.75" customHeight="1" thickTop="1">
      <c r="A23" s="80">
        <v>46</v>
      </c>
      <c r="B23" s="235" t="s">
        <v>44</v>
      </c>
      <c r="C23" s="236" t="s">
        <v>7</v>
      </c>
      <c r="D23" s="237"/>
      <c r="E23" s="238" t="s">
        <v>8</v>
      </c>
      <c r="F23" s="239"/>
      <c r="G23" s="240"/>
    </row>
    <row r="24" spans="1:22" ht="15.75" customHeight="1">
      <c r="A24" s="80">
        <v>47</v>
      </c>
      <c r="B24" s="235"/>
      <c r="C24" s="236" t="s">
        <v>9</v>
      </c>
      <c r="D24" s="237"/>
      <c r="E24" s="238" t="s">
        <v>10</v>
      </c>
      <c r="F24" s="239"/>
      <c r="G24" s="240"/>
    </row>
    <row r="25" spans="1:22" ht="15.75" thickBot="1">
      <c r="A25" s="80">
        <v>48</v>
      </c>
      <c r="B25" s="241"/>
      <c r="C25" s="242" t="s">
        <v>24</v>
      </c>
      <c r="D25" s="243"/>
      <c r="E25" s="244" t="s">
        <v>23</v>
      </c>
      <c r="F25" s="245"/>
      <c r="G25" s="246"/>
      <c r="V25" s="3"/>
    </row>
    <row r="26" spans="1:22" ht="15.75" thickTop="1">
      <c r="A26" s="80">
        <v>49</v>
      </c>
      <c r="B26" s="73" t="s">
        <v>45</v>
      </c>
      <c r="C26" s="65" t="s">
        <v>7</v>
      </c>
      <c r="D26" s="74"/>
      <c r="E26" s="112" t="s">
        <v>8</v>
      </c>
      <c r="F26" s="66"/>
      <c r="G26" s="27"/>
    </row>
    <row r="27" spans="1:22" ht="15">
      <c r="A27" s="80">
        <v>50</v>
      </c>
      <c r="B27" s="73"/>
      <c r="C27" s="65" t="s">
        <v>9</v>
      </c>
      <c r="D27" s="74"/>
      <c r="E27" s="112" t="s">
        <v>10</v>
      </c>
      <c r="F27" s="66"/>
      <c r="G27" s="27"/>
      <c r="V27" s="3"/>
    </row>
    <row r="28" spans="1:22" ht="15.75" thickBot="1">
      <c r="A28" s="80">
        <v>51</v>
      </c>
      <c r="B28" s="216"/>
      <c r="C28" s="221" t="s">
        <v>24</v>
      </c>
      <c r="D28" s="218"/>
      <c r="E28" s="219" t="s">
        <v>23</v>
      </c>
      <c r="F28" s="220"/>
      <c r="G28" s="83"/>
    </row>
    <row r="29" spans="1:22" ht="15.75" thickTop="1">
      <c r="A29" s="80">
        <v>52</v>
      </c>
      <c r="B29" s="235" t="s">
        <v>46</v>
      </c>
      <c r="C29" s="236" t="s">
        <v>7</v>
      </c>
      <c r="D29" s="237"/>
      <c r="E29" s="238" t="s">
        <v>8</v>
      </c>
      <c r="F29" s="239"/>
      <c r="G29" s="240"/>
    </row>
    <row r="30" spans="1:22" ht="15">
      <c r="A30" s="80">
        <v>53</v>
      </c>
      <c r="B30" s="235"/>
      <c r="C30" s="236" t="s">
        <v>9</v>
      </c>
      <c r="D30" s="237"/>
      <c r="E30" s="238" t="s">
        <v>10</v>
      </c>
      <c r="F30" s="239"/>
      <c r="G30" s="240"/>
    </row>
    <row r="31" spans="1:22" ht="15.75" thickBot="1">
      <c r="A31" s="80">
        <v>54</v>
      </c>
      <c r="B31" s="241"/>
      <c r="C31" s="242" t="s">
        <v>24</v>
      </c>
      <c r="D31" s="243"/>
      <c r="E31" s="244" t="s">
        <v>23</v>
      </c>
      <c r="F31" s="245"/>
      <c r="G31" s="246"/>
      <c r="H31" s="1"/>
      <c r="I31" s="1"/>
      <c r="J31" s="1"/>
      <c r="K31" s="1"/>
      <c r="L31" s="1"/>
      <c r="M31" s="1"/>
      <c r="N31" s="1"/>
    </row>
    <row r="32" spans="1:22" ht="16.5" thickTop="1" thickBot="1">
      <c r="A32" s="80"/>
      <c r="B32" s="222" t="s">
        <v>47</v>
      </c>
      <c r="C32" s="225" t="s">
        <v>28</v>
      </c>
      <c r="D32" s="232"/>
      <c r="E32" s="233"/>
      <c r="F32" s="224"/>
      <c r="G32" s="226"/>
      <c r="H32" s="1"/>
      <c r="I32" s="1"/>
      <c r="J32" s="1"/>
      <c r="K32" s="1"/>
      <c r="L32" s="1"/>
      <c r="M32" s="1"/>
      <c r="N32" s="1"/>
    </row>
    <row r="33" spans="1:20" ht="15.75" thickTop="1">
      <c r="A33" s="80">
        <v>55</v>
      </c>
      <c r="B33" s="73" t="s">
        <v>48</v>
      </c>
      <c r="C33" s="65" t="s">
        <v>7</v>
      </c>
      <c r="D33" s="74"/>
      <c r="E33" s="112" t="s">
        <v>24</v>
      </c>
      <c r="F33" s="66"/>
      <c r="G33" s="27"/>
    </row>
    <row r="34" spans="1:20" ht="15">
      <c r="A34" s="80">
        <v>56</v>
      </c>
      <c r="B34" s="73"/>
      <c r="C34" s="65" t="s">
        <v>23</v>
      </c>
      <c r="D34" s="74"/>
      <c r="E34" s="112" t="s">
        <v>10</v>
      </c>
      <c r="F34" s="66"/>
      <c r="G34" s="27"/>
      <c r="H34" s="76"/>
      <c r="I34" s="76"/>
      <c r="J34" s="76"/>
      <c r="K34" s="24"/>
      <c r="L34" s="24"/>
      <c r="M34" s="24"/>
      <c r="N34" s="24"/>
      <c r="O34" s="24"/>
      <c r="P34" s="24"/>
      <c r="Q34" s="24"/>
      <c r="R34" s="24"/>
    </row>
    <row r="35" spans="1:20" ht="15.75" thickBot="1">
      <c r="A35" s="80">
        <v>57</v>
      </c>
      <c r="B35" s="216"/>
      <c r="C35" s="221" t="s">
        <v>8</v>
      </c>
      <c r="D35" s="218"/>
      <c r="E35" s="219" t="s">
        <v>9</v>
      </c>
      <c r="F35" s="220"/>
      <c r="G35" s="83"/>
      <c r="H35" s="76"/>
      <c r="I35" s="76"/>
      <c r="J35" s="76"/>
      <c r="K35" s="24"/>
      <c r="L35" s="24"/>
      <c r="M35" s="24"/>
      <c r="N35" s="24"/>
      <c r="O35" s="24"/>
      <c r="P35" s="24"/>
      <c r="Q35" s="24"/>
      <c r="R35" s="24"/>
      <c r="S35"/>
    </row>
    <row r="36" spans="1:20" ht="15.75" thickTop="1">
      <c r="A36" s="80">
        <v>58</v>
      </c>
      <c r="B36" s="235" t="s">
        <v>49</v>
      </c>
      <c r="C36" s="236" t="s">
        <v>7</v>
      </c>
      <c r="D36" s="237"/>
      <c r="E36" s="238" t="s">
        <v>24</v>
      </c>
      <c r="F36" s="239"/>
      <c r="G36" s="240"/>
      <c r="H36" s="76"/>
      <c r="I36" s="24"/>
      <c r="J36" s="24"/>
      <c r="K36" s="24"/>
      <c r="L36" s="24"/>
      <c r="M36" s="24"/>
      <c r="N36" s="24"/>
      <c r="O36" s="24"/>
      <c r="P36" s="24"/>
      <c r="S36"/>
    </row>
    <row r="37" spans="1:20" ht="14.25" customHeight="1">
      <c r="A37" s="80">
        <v>59</v>
      </c>
      <c r="B37" s="235"/>
      <c r="C37" s="236" t="s">
        <v>23</v>
      </c>
      <c r="D37" s="237"/>
      <c r="E37" s="238" t="s">
        <v>10</v>
      </c>
      <c r="F37" s="239"/>
      <c r="G37" s="240"/>
      <c r="H37" s="76"/>
      <c r="I37" s="76"/>
      <c r="J37" s="76"/>
      <c r="K37" s="24"/>
      <c r="L37" s="24"/>
      <c r="M37" s="24"/>
      <c r="N37" s="24"/>
      <c r="O37" s="24"/>
      <c r="P37" s="24"/>
      <c r="Q37" s="24"/>
      <c r="R37" s="24"/>
      <c r="S37"/>
    </row>
    <row r="38" spans="1:20" ht="14.25" customHeight="1" thickBot="1">
      <c r="A38" s="80">
        <v>60</v>
      </c>
      <c r="B38" s="241"/>
      <c r="C38" s="242" t="s">
        <v>8</v>
      </c>
      <c r="D38" s="243"/>
      <c r="E38" s="244" t="s">
        <v>9</v>
      </c>
      <c r="F38" s="245"/>
      <c r="G38" s="246"/>
      <c r="H38" s="76"/>
      <c r="I38" s="76"/>
      <c r="J38" s="76"/>
      <c r="K38" s="24"/>
      <c r="L38" s="24"/>
      <c r="M38" s="24"/>
      <c r="N38" s="24"/>
      <c r="O38" s="24"/>
      <c r="P38" s="24"/>
      <c r="Q38" s="24"/>
      <c r="R38" s="24"/>
      <c r="S38"/>
    </row>
    <row r="39" spans="1:20" ht="14.25" customHeight="1" thickTop="1">
      <c r="A39" s="80">
        <v>61</v>
      </c>
      <c r="B39" s="73" t="s">
        <v>50</v>
      </c>
      <c r="C39" s="65" t="s">
        <v>7</v>
      </c>
      <c r="D39" s="74"/>
      <c r="E39" s="112" t="s">
        <v>24</v>
      </c>
      <c r="F39" s="66"/>
      <c r="G39" s="27"/>
      <c r="H39" s="76"/>
      <c r="I39" s="24"/>
      <c r="J39" s="24"/>
      <c r="K39" s="24"/>
      <c r="L39" s="24"/>
      <c r="M39" s="24"/>
      <c r="N39" s="24"/>
      <c r="O39" s="24"/>
      <c r="P39" s="24"/>
      <c r="S39"/>
    </row>
    <row r="40" spans="1:20" ht="14.25" customHeight="1">
      <c r="A40" s="80">
        <v>62</v>
      </c>
      <c r="B40" s="73" t="s">
        <v>11</v>
      </c>
      <c r="C40" s="65" t="s">
        <v>23</v>
      </c>
      <c r="D40" s="74"/>
      <c r="E40" s="112" t="s">
        <v>10</v>
      </c>
      <c r="F40" s="66"/>
      <c r="G40" s="27"/>
      <c r="H40" s="76"/>
      <c r="I40" s="76"/>
      <c r="J40" s="76"/>
      <c r="K40" s="24"/>
      <c r="L40" s="24"/>
      <c r="M40" s="24"/>
      <c r="N40" s="24"/>
      <c r="O40" s="24"/>
      <c r="P40" s="24"/>
      <c r="Q40" s="24"/>
      <c r="R40" s="24"/>
    </row>
    <row r="41" spans="1:20" ht="14.25" customHeight="1" thickBot="1">
      <c r="A41" s="80">
        <v>63</v>
      </c>
      <c r="B41" s="216"/>
      <c r="C41" s="221" t="s">
        <v>8</v>
      </c>
      <c r="D41" s="218"/>
      <c r="E41" s="219" t="s">
        <v>9</v>
      </c>
      <c r="F41" s="220"/>
      <c r="G41" s="83"/>
      <c r="H41" s="76"/>
      <c r="I41" s="76"/>
      <c r="J41" s="76"/>
      <c r="K41" s="24"/>
      <c r="L41" s="24"/>
      <c r="M41" s="24"/>
      <c r="N41" s="24"/>
      <c r="O41" s="24"/>
      <c r="P41" s="24"/>
      <c r="Q41" s="24"/>
      <c r="R41" s="24"/>
    </row>
    <row r="42" spans="1:20" ht="14.25" customHeight="1" thickTop="1" thickBot="1">
      <c r="A42" s="80"/>
      <c r="B42" s="222" t="s">
        <v>51</v>
      </c>
      <c r="C42" s="225" t="s">
        <v>28</v>
      </c>
      <c r="D42" s="232"/>
      <c r="E42" s="233"/>
      <c r="F42" s="224"/>
      <c r="G42" s="226"/>
      <c r="H42" s="76"/>
      <c r="I42" s="24"/>
      <c r="J42" s="24"/>
      <c r="K42" s="24"/>
      <c r="L42" s="24"/>
      <c r="M42" s="24"/>
      <c r="N42" s="24"/>
      <c r="O42" s="24"/>
      <c r="P42" s="24"/>
      <c r="S42" s="24"/>
    </row>
    <row r="43" spans="1:20" ht="14.25" customHeight="1" thickTop="1">
      <c r="A43" s="80">
        <v>64</v>
      </c>
      <c r="B43" s="235" t="s">
        <v>52</v>
      </c>
      <c r="C43" s="236" t="s">
        <v>23</v>
      </c>
      <c r="D43" s="237"/>
      <c r="E43" s="238" t="s">
        <v>7</v>
      </c>
      <c r="F43" s="239"/>
      <c r="G43" s="240"/>
      <c r="H43" s="76"/>
      <c r="I43" s="76"/>
      <c r="J43" s="76"/>
      <c r="K43" s="24"/>
      <c r="L43" s="24"/>
      <c r="M43" s="24"/>
      <c r="N43" s="24"/>
      <c r="O43" s="24"/>
      <c r="P43" s="24"/>
      <c r="Q43" s="24"/>
      <c r="R43" s="24"/>
      <c r="S43" s="72"/>
      <c r="T43" s="24"/>
    </row>
    <row r="44" spans="1:20" ht="14.25" customHeight="1">
      <c r="A44" s="80">
        <v>65</v>
      </c>
      <c r="B44" s="235"/>
      <c r="C44" s="236" t="s">
        <v>10</v>
      </c>
      <c r="D44" s="237"/>
      <c r="E44" s="238" t="s">
        <v>8</v>
      </c>
      <c r="F44" s="239"/>
      <c r="G44" s="240"/>
      <c r="H44" s="76"/>
      <c r="I44" s="76"/>
      <c r="J44" s="76"/>
      <c r="K44" s="24"/>
      <c r="L44" s="24"/>
      <c r="M44" s="24"/>
      <c r="N44" s="24"/>
      <c r="O44" s="24"/>
      <c r="P44" s="24"/>
      <c r="Q44" s="24"/>
      <c r="R44" s="24"/>
      <c r="S44" s="72"/>
    </row>
    <row r="45" spans="1:20" ht="14.25" customHeight="1" thickBot="1">
      <c r="A45" s="80">
        <v>66</v>
      </c>
      <c r="B45" s="241"/>
      <c r="C45" s="242" t="s">
        <v>9</v>
      </c>
      <c r="D45" s="243"/>
      <c r="E45" s="244" t="s">
        <v>24</v>
      </c>
      <c r="F45" s="245"/>
      <c r="G45" s="246"/>
      <c r="H45" s="76"/>
      <c r="I45" s="24"/>
      <c r="J45" s="24"/>
      <c r="K45" s="24"/>
      <c r="L45" s="24"/>
      <c r="M45" s="24"/>
      <c r="N45" s="24"/>
      <c r="O45" s="24"/>
      <c r="P45" s="24"/>
      <c r="S45" s="72"/>
    </row>
    <row r="46" spans="1:20" ht="14.25" customHeight="1" thickTop="1">
      <c r="A46" s="80">
        <v>67</v>
      </c>
      <c r="B46" s="73" t="s">
        <v>53</v>
      </c>
      <c r="C46" s="65" t="s">
        <v>23</v>
      </c>
      <c r="D46" s="74"/>
      <c r="E46" s="112" t="s">
        <v>7</v>
      </c>
      <c r="F46" s="66"/>
      <c r="G46" s="27"/>
      <c r="H46" s="76"/>
      <c r="I46" s="76"/>
      <c r="J46" s="76"/>
      <c r="K46" s="24"/>
      <c r="L46" s="24"/>
      <c r="M46" s="24"/>
      <c r="N46" s="24"/>
      <c r="O46" s="24"/>
      <c r="P46" s="24"/>
      <c r="Q46" s="24"/>
      <c r="R46" s="24"/>
      <c r="S46" s="72"/>
    </row>
    <row r="47" spans="1:20" ht="14.25" customHeight="1">
      <c r="A47" s="80">
        <v>68</v>
      </c>
      <c r="B47" s="73"/>
      <c r="C47" s="65" t="s">
        <v>10</v>
      </c>
      <c r="D47" s="74"/>
      <c r="E47" s="112" t="s">
        <v>8</v>
      </c>
      <c r="F47" s="66"/>
      <c r="G47" s="27"/>
      <c r="H47" s="76"/>
      <c r="I47" s="76"/>
      <c r="J47" s="76"/>
      <c r="K47" s="24"/>
      <c r="L47" s="24"/>
      <c r="M47" s="24"/>
      <c r="N47" s="24"/>
      <c r="O47" s="24"/>
      <c r="P47" s="24"/>
      <c r="Q47" s="24"/>
      <c r="R47" s="24"/>
    </row>
    <row r="48" spans="1:20" ht="14.25" customHeight="1" thickBot="1">
      <c r="A48" s="80">
        <v>69</v>
      </c>
      <c r="B48" s="216"/>
      <c r="C48" s="221" t="s">
        <v>9</v>
      </c>
      <c r="D48" s="218"/>
      <c r="E48" s="219" t="s">
        <v>24</v>
      </c>
      <c r="F48" s="220"/>
      <c r="G48" s="83"/>
      <c r="H48" s="76"/>
      <c r="I48" s="24"/>
      <c r="J48" s="24"/>
      <c r="K48" s="24"/>
      <c r="L48" s="24"/>
      <c r="M48" s="24"/>
      <c r="N48" s="24"/>
      <c r="O48" s="24"/>
      <c r="P48" s="24"/>
    </row>
    <row r="49" spans="1:18" ht="14.25" customHeight="1" thickTop="1">
      <c r="A49" s="80">
        <v>70</v>
      </c>
      <c r="B49" s="235" t="s">
        <v>54</v>
      </c>
      <c r="C49" s="236" t="s">
        <v>23</v>
      </c>
      <c r="D49" s="237"/>
      <c r="E49" s="238" t="s">
        <v>7</v>
      </c>
      <c r="F49" s="239"/>
      <c r="G49" s="240"/>
      <c r="H49" s="76"/>
      <c r="I49" s="76"/>
      <c r="J49" s="76"/>
      <c r="K49" s="24"/>
      <c r="L49" s="24"/>
      <c r="M49" s="24"/>
      <c r="N49" s="24"/>
      <c r="O49" s="24"/>
      <c r="P49" s="24"/>
      <c r="Q49" s="24"/>
      <c r="R49" s="24"/>
    </row>
    <row r="50" spans="1:18" ht="14.25" customHeight="1">
      <c r="A50" s="80">
        <v>71</v>
      </c>
      <c r="B50" s="235"/>
      <c r="C50" s="236" t="s">
        <v>10</v>
      </c>
      <c r="D50" s="237"/>
      <c r="E50" s="238" t="s">
        <v>8</v>
      </c>
      <c r="F50" s="239"/>
      <c r="G50" s="240"/>
      <c r="H50" s="76"/>
      <c r="I50" s="76"/>
      <c r="J50" s="76"/>
      <c r="K50" s="24"/>
      <c r="L50" s="24"/>
      <c r="M50" s="24"/>
      <c r="N50" s="24"/>
      <c r="O50" s="24"/>
      <c r="P50" s="24"/>
      <c r="Q50" s="24"/>
      <c r="R50" s="24"/>
    </row>
    <row r="51" spans="1:18" ht="14.25" customHeight="1" thickBot="1">
      <c r="A51" s="80">
        <v>72</v>
      </c>
      <c r="B51" s="241"/>
      <c r="C51" s="242" t="s">
        <v>9</v>
      </c>
      <c r="D51" s="243"/>
      <c r="E51" s="244" t="s">
        <v>24</v>
      </c>
      <c r="F51" s="245"/>
      <c r="G51" s="246"/>
      <c r="H51" s="76"/>
      <c r="I51" s="24"/>
      <c r="J51" s="24"/>
      <c r="K51" s="24"/>
      <c r="L51" s="24"/>
      <c r="M51" s="24"/>
      <c r="N51" s="24"/>
      <c r="O51" s="24"/>
      <c r="P51" s="24"/>
    </row>
    <row r="52" spans="1:18" ht="14.25" customHeight="1" thickTop="1" thickBot="1">
      <c r="A52" s="80"/>
      <c r="B52" s="222" t="s">
        <v>55</v>
      </c>
      <c r="C52" s="225" t="s">
        <v>28</v>
      </c>
      <c r="D52" s="232"/>
      <c r="E52" s="233"/>
      <c r="F52" s="224"/>
      <c r="G52" s="226"/>
      <c r="H52" s="76"/>
      <c r="I52" s="24"/>
      <c r="J52" s="24"/>
      <c r="K52" s="24"/>
      <c r="L52" s="24"/>
      <c r="M52" s="24"/>
      <c r="N52" s="24"/>
      <c r="O52" s="24"/>
      <c r="P52" s="24"/>
    </row>
    <row r="53" spans="1:18" ht="14.25" customHeight="1" thickTop="1">
      <c r="A53" s="80">
        <v>73</v>
      </c>
      <c r="B53" s="73" t="s">
        <v>56</v>
      </c>
      <c r="C53" s="65" t="s">
        <v>10</v>
      </c>
      <c r="D53" s="74"/>
      <c r="E53" s="112" t="s">
        <v>7</v>
      </c>
      <c r="F53" s="66"/>
      <c r="G53" s="27"/>
      <c r="H53" s="76"/>
      <c r="I53" s="24"/>
      <c r="J53" s="24"/>
      <c r="K53" s="24"/>
      <c r="L53" s="24"/>
      <c r="M53" s="24"/>
      <c r="N53" s="24"/>
      <c r="O53" s="24"/>
      <c r="P53" s="24"/>
    </row>
    <row r="54" spans="1:18" ht="14.25" customHeight="1">
      <c r="A54" s="80">
        <v>74</v>
      </c>
      <c r="B54" s="73"/>
      <c r="C54" s="65" t="s">
        <v>9</v>
      </c>
      <c r="D54" s="74"/>
      <c r="E54" s="112" t="s">
        <v>23</v>
      </c>
      <c r="F54" s="66"/>
      <c r="G54" s="27"/>
      <c r="H54" s="76"/>
      <c r="I54" s="76"/>
      <c r="J54" s="76"/>
      <c r="K54" s="24"/>
      <c r="L54" s="24"/>
      <c r="M54" s="24"/>
      <c r="N54" s="24"/>
      <c r="O54" s="24"/>
      <c r="P54" s="24"/>
      <c r="Q54" s="24"/>
      <c r="R54" s="24"/>
    </row>
    <row r="55" spans="1:18" ht="14.25" customHeight="1" thickBot="1">
      <c r="A55" s="80">
        <v>75</v>
      </c>
      <c r="B55" s="216"/>
      <c r="C55" s="221" t="s">
        <v>8</v>
      </c>
      <c r="D55" s="218"/>
      <c r="E55" s="219" t="s">
        <v>24</v>
      </c>
      <c r="F55" s="220"/>
      <c r="G55" s="83"/>
      <c r="H55" s="76"/>
      <c r="I55" s="76"/>
      <c r="J55" s="76"/>
      <c r="K55" s="24"/>
      <c r="L55" s="24"/>
      <c r="M55" s="24"/>
      <c r="N55" s="24"/>
      <c r="O55" s="24"/>
      <c r="P55" s="24"/>
      <c r="Q55" s="24"/>
      <c r="R55" s="24"/>
    </row>
    <row r="56" spans="1:18" ht="14.25" customHeight="1" thickTop="1">
      <c r="A56" s="80">
        <v>76</v>
      </c>
      <c r="B56" s="235" t="s">
        <v>57</v>
      </c>
      <c r="C56" s="236" t="s">
        <v>10</v>
      </c>
      <c r="D56" s="237"/>
      <c r="E56" s="238" t="s">
        <v>7</v>
      </c>
      <c r="F56" s="239"/>
      <c r="G56" s="240"/>
      <c r="H56" s="76"/>
      <c r="I56" s="76"/>
      <c r="J56" s="76"/>
      <c r="K56" s="24"/>
      <c r="L56" s="24"/>
      <c r="M56" s="24"/>
      <c r="N56" s="24"/>
      <c r="O56" s="24"/>
      <c r="P56" s="24"/>
      <c r="Q56" s="24"/>
      <c r="R56" s="24"/>
    </row>
    <row r="57" spans="1:18" ht="14.25" customHeight="1">
      <c r="A57" s="80">
        <v>77</v>
      </c>
      <c r="B57" s="235"/>
      <c r="C57" s="236" t="s">
        <v>9</v>
      </c>
      <c r="D57" s="237"/>
      <c r="E57" s="238" t="s">
        <v>23</v>
      </c>
      <c r="F57" s="239"/>
      <c r="G57" s="240"/>
      <c r="H57" s="76"/>
      <c r="I57" s="76"/>
      <c r="J57" s="76"/>
      <c r="K57" s="24"/>
      <c r="L57" s="24"/>
      <c r="M57" s="24"/>
      <c r="N57" s="24"/>
      <c r="O57" s="24"/>
      <c r="P57" s="24"/>
      <c r="Q57" s="24"/>
      <c r="R57" s="24"/>
    </row>
    <row r="58" spans="1:18" ht="14.25" customHeight="1" thickBot="1">
      <c r="A58" s="80">
        <v>78</v>
      </c>
      <c r="B58" s="241"/>
      <c r="C58" s="242" t="s">
        <v>8</v>
      </c>
      <c r="D58" s="243"/>
      <c r="E58" s="244" t="s">
        <v>24</v>
      </c>
      <c r="F58" s="245"/>
      <c r="G58" s="246"/>
      <c r="H58" s="76"/>
      <c r="I58" s="76"/>
      <c r="J58" s="76"/>
      <c r="K58" s="24"/>
      <c r="L58" s="24"/>
      <c r="M58" s="24"/>
      <c r="N58" s="24"/>
      <c r="O58" s="24"/>
      <c r="P58" s="24"/>
      <c r="Q58" s="24"/>
      <c r="R58" s="24"/>
    </row>
    <row r="59" spans="1:18" ht="14.25" customHeight="1" thickTop="1">
      <c r="A59" s="80">
        <v>79</v>
      </c>
      <c r="B59" s="73" t="s">
        <v>58</v>
      </c>
      <c r="C59" s="65" t="s">
        <v>10</v>
      </c>
      <c r="D59" s="74"/>
      <c r="E59" s="112" t="s">
        <v>7</v>
      </c>
      <c r="F59" s="66"/>
      <c r="G59" s="27"/>
      <c r="H59" s="76"/>
      <c r="I59" s="76"/>
      <c r="J59" s="76"/>
      <c r="K59" s="24"/>
      <c r="L59" s="24"/>
      <c r="M59" s="24"/>
      <c r="N59" s="24"/>
      <c r="O59" s="24"/>
      <c r="P59" s="24"/>
      <c r="Q59" s="24"/>
      <c r="R59" s="24"/>
    </row>
    <row r="60" spans="1:18" ht="14.25" customHeight="1">
      <c r="A60" s="80">
        <v>80</v>
      </c>
      <c r="B60" s="73" t="s">
        <v>11</v>
      </c>
      <c r="C60" s="65" t="s">
        <v>9</v>
      </c>
      <c r="D60" s="74"/>
      <c r="E60" s="112" t="s">
        <v>23</v>
      </c>
      <c r="F60" s="66"/>
      <c r="G60" s="27"/>
      <c r="H60" s="76"/>
      <c r="I60" s="76"/>
      <c r="J60" s="76"/>
      <c r="K60" s="24"/>
      <c r="L60" s="24"/>
      <c r="M60" s="24"/>
      <c r="N60" s="24"/>
      <c r="O60" s="24"/>
      <c r="P60" s="24"/>
      <c r="Q60" s="24"/>
      <c r="R60" s="24"/>
    </row>
    <row r="61" spans="1:18" ht="14.25" customHeight="1" thickBot="1">
      <c r="A61" s="80">
        <v>81</v>
      </c>
      <c r="B61" s="216"/>
      <c r="C61" s="221" t="s">
        <v>8</v>
      </c>
      <c r="D61" s="218"/>
      <c r="E61" s="219" t="s">
        <v>24</v>
      </c>
      <c r="F61" s="220"/>
      <c r="G61" s="83"/>
      <c r="H61" s="76"/>
      <c r="I61" s="76"/>
      <c r="J61" s="76"/>
      <c r="K61" s="24"/>
      <c r="L61" s="24"/>
      <c r="M61" s="24"/>
      <c r="N61" s="24"/>
      <c r="O61" s="24"/>
      <c r="P61" s="24"/>
      <c r="Q61" s="24"/>
      <c r="R61" s="24"/>
    </row>
    <row r="62" spans="1:18" ht="14.25" customHeight="1" thickTop="1">
      <c r="A62" s="80">
        <v>82</v>
      </c>
      <c r="B62" s="235" t="s">
        <v>59</v>
      </c>
      <c r="C62" s="236" t="s">
        <v>7</v>
      </c>
      <c r="D62" s="237"/>
      <c r="E62" s="238" t="s">
        <v>9</v>
      </c>
      <c r="F62" s="239"/>
      <c r="G62" s="240"/>
      <c r="H62" s="76"/>
      <c r="I62" s="76"/>
      <c r="J62" s="76"/>
      <c r="K62" s="24"/>
      <c r="L62" s="24"/>
      <c r="M62" s="24"/>
      <c r="N62" s="24"/>
      <c r="O62" s="24"/>
      <c r="P62" s="24"/>
      <c r="Q62" s="24"/>
      <c r="R62" s="24"/>
    </row>
    <row r="63" spans="1:18" ht="14.25" customHeight="1">
      <c r="A63" s="80">
        <v>83</v>
      </c>
      <c r="B63" s="235"/>
      <c r="C63" s="236" t="s">
        <v>10</v>
      </c>
      <c r="D63" s="237"/>
      <c r="E63" s="238" t="s">
        <v>24</v>
      </c>
      <c r="F63" s="239"/>
      <c r="G63" s="240"/>
      <c r="H63" s="76"/>
      <c r="I63" s="76"/>
      <c r="J63" s="76"/>
      <c r="K63" s="24"/>
      <c r="L63" s="24"/>
      <c r="M63" s="24"/>
      <c r="N63" s="24"/>
      <c r="O63" s="24"/>
      <c r="P63" s="24"/>
      <c r="Q63" s="24"/>
      <c r="R63" s="24"/>
    </row>
    <row r="64" spans="1:18" ht="14.25" customHeight="1" thickBot="1">
      <c r="A64" s="80">
        <v>84</v>
      </c>
      <c r="B64" s="241"/>
      <c r="C64" s="242" t="s">
        <v>8</v>
      </c>
      <c r="D64" s="243"/>
      <c r="E64" s="244" t="s">
        <v>23</v>
      </c>
      <c r="F64" s="245"/>
      <c r="G64" s="246"/>
      <c r="H64" s="76"/>
      <c r="I64" s="76"/>
      <c r="J64" s="76"/>
      <c r="K64" s="24"/>
      <c r="L64" s="24"/>
      <c r="M64" s="24"/>
      <c r="N64" s="24"/>
      <c r="O64" s="24"/>
      <c r="P64" s="24"/>
      <c r="Q64" s="24"/>
      <c r="R64" s="24"/>
    </row>
    <row r="65" spans="1:18" ht="14.25" customHeight="1" thickTop="1">
      <c r="A65" s="80">
        <v>85</v>
      </c>
      <c r="B65" s="73" t="s">
        <v>60</v>
      </c>
      <c r="C65" s="65" t="s">
        <v>7</v>
      </c>
      <c r="D65" s="74"/>
      <c r="E65" s="112" t="s">
        <v>9</v>
      </c>
      <c r="F65" s="66"/>
      <c r="G65" s="27"/>
      <c r="H65" s="76"/>
      <c r="I65" s="76"/>
      <c r="J65" s="76"/>
      <c r="K65" s="24"/>
      <c r="L65" s="24"/>
      <c r="M65" s="24"/>
      <c r="N65" s="24"/>
      <c r="O65" s="24"/>
      <c r="P65" s="24"/>
      <c r="Q65" s="24"/>
      <c r="R65" s="24"/>
    </row>
    <row r="66" spans="1:18" ht="14.25" customHeight="1">
      <c r="A66" s="80">
        <v>86</v>
      </c>
      <c r="B66" s="73"/>
      <c r="C66" s="65" t="s">
        <v>10</v>
      </c>
      <c r="D66" s="74"/>
      <c r="E66" s="112" t="s">
        <v>24</v>
      </c>
      <c r="F66" s="66"/>
      <c r="G66" s="27"/>
      <c r="H66" s="76"/>
      <c r="I66" s="76"/>
      <c r="J66" s="24"/>
      <c r="K66" s="24"/>
      <c r="L66" s="24"/>
      <c r="M66" s="24"/>
      <c r="N66" s="24"/>
      <c r="O66" s="24"/>
      <c r="P66" s="24"/>
      <c r="Q66" s="24"/>
    </row>
    <row r="67" spans="1:18" ht="14.25" customHeight="1" thickBot="1">
      <c r="A67" s="80">
        <v>87</v>
      </c>
      <c r="B67" s="216"/>
      <c r="C67" s="221" t="s">
        <v>8</v>
      </c>
      <c r="D67" s="218"/>
      <c r="E67" s="219" t="s">
        <v>23</v>
      </c>
      <c r="F67" s="220"/>
      <c r="G67" s="83"/>
      <c r="H67" s="76"/>
      <c r="I67" s="24"/>
      <c r="J67" s="24"/>
      <c r="K67" s="24"/>
      <c r="L67" s="24"/>
      <c r="M67" s="24"/>
      <c r="N67" s="24"/>
      <c r="O67" s="24"/>
      <c r="P67" s="24"/>
    </row>
    <row r="68" spans="1:18" ht="14.25" customHeight="1" thickTop="1">
      <c r="A68" s="80">
        <v>88</v>
      </c>
      <c r="B68" s="235" t="s">
        <v>61</v>
      </c>
      <c r="C68" s="236" t="s">
        <v>7</v>
      </c>
      <c r="D68" s="237"/>
      <c r="E68" s="238" t="s">
        <v>9</v>
      </c>
      <c r="F68" s="239"/>
      <c r="G68" s="240"/>
      <c r="H68" s="24"/>
      <c r="I68" s="24"/>
      <c r="J68" s="24"/>
      <c r="K68" s="24"/>
      <c r="L68" s="24"/>
      <c r="M68" s="24"/>
      <c r="N68" s="24"/>
      <c r="O68" s="24"/>
      <c r="P68" s="24"/>
      <c r="Q68" s="24"/>
    </row>
    <row r="69" spans="1:18" ht="14.25" customHeight="1">
      <c r="A69" s="80">
        <v>89</v>
      </c>
      <c r="B69" s="235"/>
      <c r="C69" s="236" t="s">
        <v>10</v>
      </c>
      <c r="D69" s="237"/>
      <c r="E69" s="238" t="s">
        <v>24</v>
      </c>
      <c r="F69" s="239"/>
      <c r="G69" s="240"/>
      <c r="H69" s="24"/>
      <c r="I69" s="24"/>
      <c r="J69" s="24"/>
      <c r="K69" s="24"/>
      <c r="L69" s="24"/>
      <c r="M69" s="24"/>
      <c r="N69" s="24"/>
      <c r="O69" s="24"/>
      <c r="P69" s="24"/>
      <c r="Q69" s="24"/>
    </row>
    <row r="70" spans="1:18" ht="14.25" customHeight="1" thickBot="1">
      <c r="A70" s="80">
        <v>90</v>
      </c>
      <c r="B70" s="241"/>
      <c r="C70" s="242" t="s">
        <v>8</v>
      </c>
      <c r="D70" s="243"/>
      <c r="E70" s="244" t="s">
        <v>23</v>
      </c>
      <c r="F70" s="245"/>
      <c r="G70" s="246"/>
      <c r="H70" s="24"/>
      <c r="I70" s="24"/>
      <c r="J70" s="24"/>
      <c r="K70" s="24"/>
      <c r="L70" s="24"/>
      <c r="M70" s="24"/>
      <c r="N70" s="24"/>
      <c r="O70" s="24"/>
      <c r="P70" s="24"/>
    </row>
    <row r="71" spans="1:18" ht="14.25" customHeight="1" thickTop="1" thickBot="1">
      <c r="A71" s="80"/>
      <c r="B71" s="222" t="s">
        <v>62</v>
      </c>
      <c r="C71" s="225" t="s">
        <v>28</v>
      </c>
      <c r="D71" s="232"/>
      <c r="E71" s="233"/>
      <c r="F71" s="224"/>
      <c r="G71" s="226"/>
      <c r="H71" s="24"/>
      <c r="I71" s="24"/>
      <c r="J71" s="24"/>
      <c r="K71" s="24"/>
      <c r="L71" s="24"/>
      <c r="M71" s="24"/>
      <c r="N71" s="24"/>
      <c r="O71" s="24"/>
      <c r="P71" s="24"/>
      <c r="Q71" s="24"/>
      <c r="R71" s="24"/>
    </row>
    <row r="72" spans="1:18" ht="14.25" customHeight="1" thickTop="1">
      <c r="A72" s="80">
        <v>91</v>
      </c>
      <c r="B72" s="235" t="s">
        <v>63</v>
      </c>
      <c r="C72" s="236" t="s">
        <v>8</v>
      </c>
      <c r="D72" s="237"/>
      <c r="E72" s="238" t="s">
        <v>7</v>
      </c>
      <c r="F72" s="239"/>
      <c r="G72" s="240"/>
      <c r="H72" s="24"/>
      <c r="I72" s="24"/>
      <c r="J72" s="24"/>
      <c r="K72" s="24"/>
      <c r="L72" s="24"/>
      <c r="M72" s="24"/>
      <c r="N72" s="24"/>
      <c r="O72" s="24"/>
      <c r="P72" s="24"/>
      <c r="Q72" s="24"/>
      <c r="R72" s="24"/>
    </row>
    <row r="73" spans="1:18" ht="14.25" customHeight="1">
      <c r="A73" s="80">
        <v>92</v>
      </c>
      <c r="B73" s="235"/>
      <c r="C73" s="236" t="s">
        <v>9</v>
      </c>
      <c r="D73" s="237"/>
      <c r="E73" s="238" t="s">
        <v>10</v>
      </c>
      <c r="F73" s="239"/>
      <c r="G73" s="240"/>
      <c r="H73" s="24"/>
      <c r="I73" s="24"/>
      <c r="J73" s="24"/>
      <c r="K73" s="24"/>
      <c r="L73" s="24"/>
      <c r="M73" s="24"/>
      <c r="N73" s="24"/>
      <c r="O73" s="24"/>
      <c r="P73" s="24"/>
      <c r="Q73" s="24"/>
      <c r="R73" s="24"/>
    </row>
    <row r="74" spans="1:18" ht="14.25" customHeight="1" thickBot="1">
      <c r="A74" s="80">
        <v>93</v>
      </c>
      <c r="B74" s="241"/>
      <c r="C74" s="242" t="s">
        <v>24</v>
      </c>
      <c r="D74" s="243"/>
      <c r="E74" s="244" t="s">
        <v>9</v>
      </c>
      <c r="F74" s="245"/>
      <c r="G74" s="246"/>
      <c r="H74" s="24"/>
      <c r="I74" s="24"/>
      <c r="J74" s="24"/>
      <c r="K74" s="24"/>
      <c r="L74" s="24"/>
      <c r="M74" s="24"/>
      <c r="N74" s="24"/>
      <c r="O74" s="24"/>
      <c r="P74" s="24"/>
      <c r="Q74" s="24"/>
      <c r="R74" s="24"/>
    </row>
    <row r="75" spans="1:18" ht="14.25" customHeight="1" thickTop="1">
      <c r="A75" s="80">
        <v>94</v>
      </c>
      <c r="B75" s="112" t="s">
        <v>64</v>
      </c>
      <c r="C75" s="65" t="s">
        <v>8</v>
      </c>
      <c r="D75" s="74"/>
      <c r="E75" s="112" t="s">
        <v>7</v>
      </c>
      <c r="F75" s="66"/>
      <c r="G75" s="27"/>
      <c r="H75" s="24"/>
      <c r="I75" s="24"/>
      <c r="J75" s="24"/>
      <c r="K75" s="24"/>
      <c r="L75" s="24"/>
      <c r="M75" s="24"/>
      <c r="N75" s="24"/>
      <c r="O75" s="24"/>
      <c r="P75" s="24"/>
      <c r="Q75" s="24"/>
      <c r="R75" s="24"/>
    </row>
    <row r="76" spans="1:18" ht="14.25" customHeight="1">
      <c r="A76" s="80">
        <v>95</v>
      </c>
      <c r="B76" s="73"/>
      <c r="C76" s="65" t="s">
        <v>9</v>
      </c>
      <c r="D76" s="74"/>
      <c r="E76" s="112" t="s">
        <v>10</v>
      </c>
      <c r="F76" s="66"/>
      <c r="G76" s="27"/>
      <c r="H76" s="24"/>
      <c r="I76" s="24"/>
      <c r="J76" s="24"/>
      <c r="K76" s="24"/>
      <c r="L76" s="24"/>
      <c r="M76" s="24"/>
      <c r="N76" s="24"/>
      <c r="O76" s="24"/>
      <c r="P76" s="24"/>
      <c r="Q76" s="24"/>
      <c r="R76" s="24"/>
    </row>
    <row r="77" spans="1:18" ht="14.25" customHeight="1" thickBot="1">
      <c r="A77" s="80">
        <v>96</v>
      </c>
      <c r="B77" s="216"/>
      <c r="C77" s="221" t="s">
        <v>24</v>
      </c>
      <c r="D77" s="218"/>
      <c r="E77" s="219" t="s">
        <v>9</v>
      </c>
      <c r="F77" s="220"/>
      <c r="G77" s="83"/>
      <c r="H77" s="24"/>
      <c r="I77" s="24"/>
      <c r="J77" s="24"/>
      <c r="K77" s="24"/>
      <c r="L77" s="24"/>
      <c r="M77" s="24"/>
      <c r="N77" s="24"/>
      <c r="O77" s="24"/>
      <c r="P77" s="24"/>
    </row>
    <row r="78" spans="1:18" ht="14.25" customHeight="1" thickTop="1">
      <c r="A78" s="80">
        <v>97</v>
      </c>
      <c r="B78" s="235" t="s">
        <v>65</v>
      </c>
      <c r="C78" s="236" t="s">
        <v>8</v>
      </c>
      <c r="D78" s="237"/>
      <c r="E78" s="238" t="s">
        <v>7</v>
      </c>
      <c r="F78" s="239"/>
      <c r="G78" s="240"/>
      <c r="H78" s="24"/>
      <c r="I78" s="24"/>
      <c r="J78" s="24"/>
      <c r="K78" s="24"/>
      <c r="L78" s="24"/>
      <c r="M78" s="24"/>
      <c r="N78" s="24"/>
      <c r="O78" s="24"/>
      <c r="P78" s="24"/>
      <c r="Q78" s="24"/>
      <c r="R78" s="24"/>
    </row>
    <row r="79" spans="1:18" ht="14.25" customHeight="1">
      <c r="A79" s="80">
        <v>98</v>
      </c>
      <c r="B79" s="235"/>
      <c r="C79" s="236" t="s">
        <v>9</v>
      </c>
      <c r="D79" s="237"/>
      <c r="E79" s="238" t="s">
        <v>10</v>
      </c>
      <c r="F79" s="239"/>
      <c r="G79" s="240"/>
      <c r="H79" s="24"/>
      <c r="I79" s="24"/>
      <c r="J79" s="24"/>
      <c r="K79" s="24"/>
      <c r="L79" s="24"/>
      <c r="M79" s="24"/>
      <c r="N79" s="24"/>
      <c r="O79" s="24"/>
      <c r="P79" s="24"/>
    </row>
    <row r="80" spans="1:18" ht="14.25" customHeight="1" thickBot="1">
      <c r="A80" s="80">
        <v>99</v>
      </c>
      <c r="B80" s="241"/>
      <c r="C80" s="242" t="s">
        <v>24</v>
      </c>
      <c r="D80" s="243"/>
      <c r="E80" s="244" t="s">
        <v>9</v>
      </c>
      <c r="F80" s="245"/>
      <c r="G80" s="246"/>
      <c r="H80" s="24"/>
      <c r="I80" s="24"/>
      <c r="J80" s="24"/>
      <c r="K80" s="24"/>
      <c r="L80" s="24"/>
      <c r="M80" s="24"/>
      <c r="N80" s="24"/>
      <c r="O80" s="24"/>
      <c r="P80" s="24"/>
      <c r="Q80" s="24"/>
      <c r="R80" s="24"/>
    </row>
    <row r="81" spans="1:18" ht="14.25" customHeight="1" thickTop="1">
      <c r="A81" s="80">
        <v>100</v>
      </c>
      <c r="B81" s="73" t="s">
        <v>66</v>
      </c>
      <c r="C81" s="65" t="s">
        <v>24</v>
      </c>
      <c r="D81" s="74"/>
      <c r="E81" s="112" t="s">
        <v>7</v>
      </c>
      <c r="F81" s="66"/>
      <c r="G81" s="27"/>
      <c r="H81" s="76"/>
      <c r="I81" s="24"/>
      <c r="J81" s="24"/>
      <c r="K81" s="24"/>
      <c r="L81" s="24"/>
      <c r="M81" s="24"/>
      <c r="N81" s="24"/>
      <c r="O81" s="24"/>
      <c r="P81" s="24"/>
      <c r="Q81" s="24"/>
      <c r="R81" s="24"/>
    </row>
    <row r="82" spans="1:18" ht="14.25" customHeight="1">
      <c r="A82" s="80">
        <v>101</v>
      </c>
      <c r="B82" s="73"/>
      <c r="C82" s="65" t="s">
        <v>10</v>
      </c>
      <c r="D82" s="74"/>
      <c r="E82" s="112" t="s">
        <v>23</v>
      </c>
      <c r="F82" s="66"/>
      <c r="G82" s="27"/>
      <c r="H82" s="24"/>
      <c r="I82" s="24"/>
      <c r="J82" s="24"/>
      <c r="K82" s="24"/>
      <c r="L82" s="24"/>
      <c r="M82" s="24"/>
      <c r="N82" s="24"/>
      <c r="O82" s="24"/>
      <c r="P82" s="24"/>
      <c r="Q82" s="24"/>
      <c r="R82" s="24"/>
    </row>
    <row r="83" spans="1:18" ht="14.25" customHeight="1" thickBot="1">
      <c r="A83" s="80">
        <v>102</v>
      </c>
      <c r="B83" s="216"/>
      <c r="C83" s="221" t="s">
        <v>9</v>
      </c>
      <c r="D83" s="218"/>
      <c r="E83" s="219" t="s">
        <v>8</v>
      </c>
      <c r="F83" s="220"/>
      <c r="G83" s="83"/>
      <c r="H83" s="24"/>
      <c r="I83" s="24"/>
      <c r="J83" s="24"/>
      <c r="K83" s="24"/>
      <c r="L83" s="24"/>
      <c r="M83" s="24"/>
      <c r="N83" s="24"/>
      <c r="O83" s="24"/>
      <c r="P83" s="24"/>
      <c r="Q83" s="24"/>
      <c r="R83" s="24"/>
    </row>
    <row r="84" spans="1:18" ht="14.25" customHeight="1" thickTop="1">
      <c r="A84" s="80">
        <v>103</v>
      </c>
      <c r="B84" s="235" t="s">
        <v>67</v>
      </c>
      <c r="C84" s="236" t="s">
        <v>24</v>
      </c>
      <c r="D84" s="237"/>
      <c r="E84" s="238" t="s">
        <v>7</v>
      </c>
      <c r="F84" s="239"/>
      <c r="G84" s="240"/>
      <c r="H84" s="24"/>
      <c r="I84" s="24"/>
      <c r="J84" s="24"/>
      <c r="K84" s="24"/>
      <c r="L84" s="24"/>
      <c r="M84" s="24"/>
      <c r="N84" s="24"/>
      <c r="O84" s="24"/>
      <c r="P84" s="24"/>
      <c r="Q84" s="24"/>
      <c r="R84" s="24"/>
    </row>
    <row r="85" spans="1:18" ht="14.25" customHeight="1">
      <c r="A85" s="80">
        <v>104</v>
      </c>
      <c r="B85" s="235"/>
      <c r="C85" s="236" t="s">
        <v>10</v>
      </c>
      <c r="D85" s="237"/>
      <c r="E85" s="238" t="s">
        <v>23</v>
      </c>
      <c r="F85" s="239"/>
      <c r="G85" s="240"/>
      <c r="H85" s="24"/>
      <c r="I85" s="24"/>
      <c r="J85" s="24"/>
      <c r="K85" s="24"/>
      <c r="L85" s="24"/>
      <c r="M85" s="24"/>
      <c r="N85" s="24"/>
      <c r="O85" s="24"/>
      <c r="P85" s="24"/>
      <c r="Q85" s="24"/>
    </row>
    <row r="86" spans="1:18" ht="14.25" customHeight="1" thickBot="1">
      <c r="A86" s="80">
        <v>105</v>
      </c>
      <c r="B86" s="241"/>
      <c r="C86" s="242" t="s">
        <v>9</v>
      </c>
      <c r="D86" s="243"/>
      <c r="E86" s="244" t="s">
        <v>8</v>
      </c>
      <c r="F86" s="245"/>
      <c r="G86" s="246"/>
      <c r="H86" s="24"/>
      <c r="I86" s="24"/>
      <c r="J86" s="24"/>
      <c r="K86" s="24"/>
      <c r="L86" s="24"/>
      <c r="M86" s="24"/>
      <c r="N86" s="24"/>
      <c r="O86" s="24"/>
      <c r="P86" s="24"/>
    </row>
    <row r="87" spans="1:18" ht="14.25" customHeight="1" thickTop="1">
      <c r="A87" s="80">
        <v>106</v>
      </c>
      <c r="B87" s="73" t="s">
        <v>68</v>
      </c>
      <c r="C87" s="65" t="s">
        <v>24</v>
      </c>
      <c r="D87" s="74"/>
      <c r="E87" s="112" t="s">
        <v>7</v>
      </c>
      <c r="F87" s="66"/>
      <c r="G87" s="27"/>
      <c r="H87" s="24"/>
      <c r="I87" s="24"/>
      <c r="J87" s="24"/>
      <c r="K87" s="24"/>
      <c r="L87" s="24"/>
      <c r="M87" s="24"/>
      <c r="N87" s="24"/>
      <c r="O87" s="24"/>
      <c r="P87" s="24"/>
      <c r="Q87" s="24"/>
    </row>
    <row r="88" spans="1:18" ht="14.25" customHeight="1">
      <c r="A88" s="80">
        <v>107</v>
      </c>
      <c r="B88" s="73"/>
      <c r="C88" s="65" t="s">
        <v>10</v>
      </c>
      <c r="D88" s="74"/>
      <c r="E88" s="112" t="s">
        <v>23</v>
      </c>
      <c r="F88" s="66"/>
      <c r="G88" s="27"/>
      <c r="H88" s="24"/>
      <c r="I88" s="24"/>
      <c r="J88" s="24"/>
      <c r="K88" s="24"/>
      <c r="L88" s="24"/>
      <c r="M88" s="24"/>
      <c r="N88" s="24"/>
      <c r="O88" s="24"/>
      <c r="P88" s="24"/>
      <c r="Q88" s="24"/>
    </row>
    <row r="89" spans="1:18" ht="14.25" customHeight="1" thickBot="1">
      <c r="A89" s="80">
        <v>108</v>
      </c>
      <c r="B89" s="216"/>
      <c r="C89" s="221" t="s">
        <v>9</v>
      </c>
      <c r="D89" s="218"/>
      <c r="E89" s="219" t="s">
        <v>7</v>
      </c>
      <c r="F89" s="220"/>
      <c r="G89" s="83"/>
      <c r="H89" s="24"/>
      <c r="I89" s="24"/>
      <c r="J89" s="24"/>
      <c r="K89" s="24"/>
      <c r="L89" s="24"/>
      <c r="M89" s="24"/>
      <c r="N89" s="24"/>
      <c r="O89" s="24"/>
      <c r="P89" s="24"/>
      <c r="Q89" s="24"/>
    </row>
    <row r="90" spans="1:18" ht="14.25" customHeight="1" thickTop="1">
      <c r="A90" s="80"/>
      <c r="B90" s="234" t="s">
        <v>69</v>
      </c>
      <c r="C90" s="729" t="s">
        <v>70</v>
      </c>
      <c r="D90" s="730"/>
      <c r="E90" s="730"/>
      <c r="F90" s="730"/>
      <c r="G90" s="730"/>
      <c r="H90" s="24"/>
      <c r="I90" s="24"/>
      <c r="J90" s="24"/>
      <c r="K90" s="24"/>
      <c r="L90" s="24"/>
      <c r="M90" s="24"/>
      <c r="N90" s="24"/>
      <c r="O90" s="24"/>
      <c r="P90" s="24"/>
      <c r="Q90" s="24"/>
    </row>
    <row r="91" spans="1:18" ht="14.25" customHeight="1">
      <c r="A91" s="80"/>
      <c r="B91" s="73" t="s">
        <v>71</v>
      </c>
      <c r="C91" s="731"/>
      <c r="D91" s="731"/>
      <c r="E91" s="731"/>
      <c r="F91" s="731"/>
      <c r="G91" s="731"/>
      <c r="H91" s="24"/>
      <c r="I91" s="24"/>
      <c r="J91" s="24"/>
      <c r="K91" s="24"/>
      <c r="L91" s="24"/>
      <c r="M91" s="24"/>
      <c r="N91" s="24"/>
      <c r="O91" s="24"/>
      <c r="P91" s="24"/>
      <c r="Q91" s="24"/>
      <c r="R91" s="24"/>
    </row>
    <row r="92" spans="1:18" ht="14.25" customHeight="1" thickBot="1">
      <c r="A92" s="80"/>
      <c r="B92" s="216" t="s">
        <v>72</v>
      </c>
      <c r="C92" s="732"/>
      <c r="D92" s="732"/>
      <c r="E92" s="732"/>
      <c r="F92" s="732"/>
      <c r="G92" s="732"/>
      <c r="H92" s="24"/>
      <c r="I92" s="24"/>
      <c r="J92" s="24"/>
      <c r="K92" s="24"/>
      <c r="L92" s="24"/>
      <c r="M92" s="24"/>
      <c r="N92" s="24"/>
      <c r="O92" s="24"/>
      <c r="P92" s="24"/>
      <c r="Q92" s="24"/>
      <c r="R92" s="24"/>
    </row>
    <row r="93" spans="1:18" ht="14.25" customHeight="1" thickTop="1">
      <c r="A93" s="80">
        <v>109</v>
      </c>
      <c r="B93" s="235" t="s">
        <v>73</v>
      </c>
      <c r="C93" s="236" t="s">
        <v>7</v>
      </c>
      <c r="D93" s="237"/>
      <c r="E93" s="238" t="s">
        <v>23</v>
      </c>
      <c r="F93" s="239"/>
      <c r="G93" s="240"/>
      <c r="H93" s="24"/>
      <c r="I93" s="24"/>
      <c r="J93" s="24"/>
      <c r="K93" s="24"/>
      <c r="L93" s="24"/>
      <c r="M93" s="24"/>
      <c r="N93" s="24"/>
      <c r="O93" s="24"/>
      <c r="P93" s="24"/>
      <c r="Q93" s="24"/>
      <c r="R93" s="24"/>
    </row>
    <row r="94" spans="1:18" ht="14.25" customHeight="1">
      <c r="A94" s="80">
        <v>110</v>
      </c>
      <c r="B94" s="235"/>
      <c r="C94" s="236" t="s">
        <v>8</v>
      </c>
      <c r="D94" s="237"/>
      <c r="E94" s="238" t="s">
        <v>10</v>
      </c>
      <c r="F94" s="239"/>
      <c r="G94" s="240"/>
      <c r="H94" s="24"/>
      <c r="I94" s="24"/>
      <c r="J94" s="24"/>
      <c r="K94" s="24"/>
      <c r="L94" s="24"/>
      <c r="M94" s="24"/>
      <c r="N94" s="24"/>
      <c r="O94" s="24"/>
      <c r="P94" s="24"/>
      <c r="Q94" s="24"/>
      <c r="R94" s="24"/>
    </row>
    <row r="95" spans="1:18" ht="14.25" customHeight="1" thickBot="1">
      <c r="A95" s="80">
        <v>111</v>
      </c>
      <c r="B95" s="241"/>
      <c r="C95" s="242" t="s">
        <v>24</v>
      </c>
      <c r="D95" s="243"/>
      <c r="E95" s="244" t="s">
        <v>9</v>
      </c>
      <c r="F95" s="245"/>
      <c r="G95" s="246"/>
      <c r="H95" s="24"/>
      <c r="I95" s="24"/>
      <c r="J95" s="24"/>
      <c r="K95" s="24"/>
      <c r="L95" s="24"/>
      <c r="M95" s="24"/>
      <c r="N95" s="24"/>
      <c r="O95" s="24"/>
      <c r="P95" s="24"/>
      <c r="Q95" s="24"/>
      <c r="R95" s="24"/>
    </row>
    <row r="96" spans="1:18" ht="14.25" customHeight="1" thickTop="1">
      <c r="A96" s="80">
        <v>112</v>
      </c>
      <c r="B96" s="73" t="s">
        <v>74</v>
      </c>
      <c r="C96" s="65" t="s">
        <v>7</v>
      </c>
      <c r="D96" s="74"/>
      <c r="E96" s="112" t="s">
        <v>23</v>
      </c>
      <c r="F96" s="66"/>
      <c r="G96" s="27"/>
      <c r="H96" s="24"/>
      <c r="I96" s="24"/>
      <c r="J96" s="24"/>
      <c r="K96" s="24"/>
      <c r="L96" s="24"/>
      <c r="M96" s="24"/>
      <c r="N96" s="24"/>
      <c r="O96" s="24"/>
      <c r="P96" s="24"/>
    </row>
    <row r="97" spans="1:18" ht="14.25" customHeight="1">
      <c r="A97" s="80">
        <v>113</v>
      </c>
      <c r="B97" s="73"/>
      <c r="C97" s="65" t="s">
        <v>8</v>
      </c>
      <c r="D97" s="74"/>
      <c r="E97" s="112" t="s">
        <v>10</v>
      </c>
      <c r="F97" s="66"/>
      <c r="G97" s="27"/>
      <c r="H97" s="24"/>
      <c r="I97" s="24"/>
      <c r="J97" s="24"/>
      <c r="K97" s="24"/>
      <c r="L97" s="24"/>
      <c r="M97" s="24"/>
      <c r="N97" s="24"/>
      <c r="O97" s="24"/>
      <c r="P97" s="24"/>
      <c r="Q97" s="24"/>
      <c r="R97" s="24"/>
    </row>
    <row r="98" spans="1:18" ht="14.25" customHeight="1" thickBot="1">
      <c r="A98" s="80">
        <v>114</v>
      </c>
      <c r="B98" s="216"/>
      <c r="C98" s="221" t="s">
        <v>24</v>
      </c>
      <c r="D98" s="218"/>
      <c r="E98" s="219" t="s">
        <v>9</v>
      </c>
      <c r="F98" s="220"/>
      <c r="G98" s="83"/>
      <c r="H98" s="24"/>
      <c r="I98" s="24"/>
      <c r="J98" s="24"/>
      <c r="K98" s="24"/>
      <c r="L98" s="24"/>
      <c r="M98" s="24"/>
      <c r="N98" s="24"/>
      <c r="O98" s="24"/>
      <c r="P98" s="24"/>
      <c r="Q98" s="24"/>
      <c r="R98" s="24"/>
    </row>
    <row r="99" spans="1:18" ht="14.25" customHeight="1" thickTop="1">
      <c r="A99" s="80">
        <v>115</v>
      </c>
      <c r="B99" s="235" t="s">
        <v>75</v>
      </c>
      <c r="C99" s="236" t="s">
        <v>7</v>
      </c>
      <c r="D99" s="237"/>
      <c r="E99" s="238" t="s">
        <v>23</v>
      </c>
      <c r="F99" s="239"/>
      <c r="G99" s="240"/>
      <c r="H99" s="24"/>
      <c r="I99" s="24"/>
      <c r="J99" s="24"/>
      <c r="K99" s="24"/>
      <c r="L99" s="24"/>
      <c r="M99" s="24"/>
      <c r="N99" s="24"/>
      <c r="O99" s="24"/>
      <c r="P99" s="24"/>
      <c r="Q99" s="24"/>
      <c r="R99" s="24"/>
    </row>
    <row r="100" spans="1:18" ht="14.25" customHeight="1">
      <c r="A100" s="80">
        <v>116</v>
      </c>
      <c r="B100" s="235"/>
      <c r="C100" s="236" t="s">
        <v>8</v>
      </c>
      <c r="D100" s="237"/>
      <c r="E100" s="238" t="s">
        <v>10</v>
      </c>
      <c r="F100" s="239"/>
      <c r="G100" s="240"/>
      <c r="H100" s="24"/>
      <c r="I100" s="24"/>
      <c r="J100" s="24"/>
      <c r="K100" s="24"/>
      <c r="L100" s="24"/>
      <c r="M100" s="24"/>
      <c r="N100" s="24"/>
      <c r="O100" s="24"/>
      <c r="P100" s="24"/>
      <c r="Q100" s="24"/>
      <c r="R100" s="24"/>
    </row>
    <row r="101" spans="1:18" ht="14.25" customHeight="1" thickBot="1">
      <c r="A101" s="80">
        <v>117</v>
      </c>
      <c r="B101" s="241"/>
      <c r="C101" s="242" t="s">
        <v>24</v>
      </c>
      <c r="D101" s="243"/>
      <c r="E101" s="244" t="s">
        <v>9</v>
      </c>
      <c r="F101" s="245"/>
      <c r="G101" s="246"/>
      <c r="H101" s="24"/>
      <c r="I101" s="24"/>
      <c r="J101" s="24"/>
      <c r="K101" s="24"/>
      <c r="L101" s="24"/>
      <c r="M101" s="24"/>
      <c r="N101" s="24"/>
      <c r="O101" s="24"/>
      <c r="P101" s="24"/>
      <c r="Q101" s="24"/>
      <c r="R101" s="24"/>
    </row>
    <row r="102" spans="1:18" ht="14.25" customHeight="1" thickTop="1" thickBot="1">
      <c r="A102" s="80"/>
      <c r="B102" s="222" t="s">
        <v>76</v>
      </c>
      <c r="C102" s="225" t="s">
        <v>28</v>
      </c>
      <c r="D102" s="232"/>
      <c r="E102" s="233"/>
      <c r="F102" s="224"/>
      <c r="G102" s="226"/>
      <c r="H102" s="24"/>
      <c r="I102" s="24"/>
      <c r="J102" s="24"/>
      <c r="K102" s="24"/>
      <c r="L102" s="24"/>
      <c r="M102" s="24"/>
      <c r="N102" s="24"/>
      <c r="O102" s="24"/>
      <c r="P102" s="24"/>
      <c r="Q102" s="24"/>
      <c r="R102" s="24"/>
    </row>
    <row r="103" spans="1:18" ht="14.25" customHeight="1" thickTop="1">
      <c r="A103" s="80">
        <v>118</v>
      </c>
      <c r="B103" s="235" t="s">
        <v>77</v>
      </c>
      <c r="C103" s="236" t="s">
        <v>10</v>
      </c>
      <c r="D103" s="237"/>
      <c r="E103" s="238" t="s">
        <v>7</v>
      </c>
      <c r="F103" s="239"/>
      <c r="G103" s="240"/>
      <c r="H103" s="24"/>
      <c r="I103" s="24"/>
      <c r="J103" s="24"/>
      <c r="K103" s="24"/>
      <c r="L103" s="24"/>
      <c r="M103" s="24"/>
      <c r="N103" s="24"/>
      <c r="O103" s="24"/>
      <c r="P103" s="24"/>
      <c r="Q103" s="24"/>
      <c r="R103" s="24"/>
    </row>
    <row r="104" spans="1:18" ht="14.25" customHeight="1">
      <c r="A104" s="80">
        <v>119</v>
      </c>
      <c r="B104" s="235"/>
      <c r="C104" s="236" t="s">
        <v>23</v>
      </c>
      <c r="D104" s="237"/>
      <c r="E104" s="238" t="s">
        <v>9</v>
      </c>
      <c r="F104" s="239"/>
      <c r="G104" s="240"/>
      <c r="H104" s="24"/>
      <c r="I104" s="24"/>
      <c r="J104" s="24"/>
      <c r="K104" s="24"/>
      <c r="L104" s="24"/>
      <c r="M104" s="24"/>
      <c r="N104" s="24"/>
      <c r="O104" s="24"/>
      <c r="P104" s="24"/>
    </row>
    <row r="105" spans="1:18" ht="14.25" customHeight="1" thickBot="1">
      <c r="A105" s="80">
        <v>120</v>
      </c>
      <c r="B105" s="241"/>
      <c r="C105" s="242" t="s">
        <v>8</v>
      </c>
      <c r="D105" s="243"/>
      <c r="E105" s="244" t="s">
        <v>24</v>
      </c>
      <c r="F105" s="245"/>
      <c r="G105" s="246"/>
      <c r="H105" s="24"/>
      <c r="I105" s="24"/>
      <c r="J105" s="24"/>
      <c r="K105" s="24"/>
      <c r="L105" s="24"/>
      <c r="M105" s="24"/>
      <c r="N105" s="24"/>
      <c r="O105" s="24"/>
      <c r="P105" s="24"/>
      <c r="Q105" s="24"/>
      <c r="R105" s="24"/>
    </row>
    <row r="106" spans="1:18" ht="14.25" customHeight="1" thickTop="1">
      <c r="A106" s="80">
        <v>121</v>
      </c>
      <c r="B106" s="73" t="s">
        <v>78</v>
      </c>
      <c r="C106" s="65" t="s">
        <v>10</v>
      </c>
      <c r="D106" s="74"/>
      <c r="E106" s="112" t="s">
        <v>7</v>
      </c>
      <c r="F106" s="66"/>
      <c r="G106" s="27"/>
      <c r="H106" s="24"/>
      <c r="I106" s="24"/>
      <c r="J106" s="24"/>
      <c r="K106" s="24"/>
      <c r="L106" s="24"/>
      <c r="M106" s="24"/>
      <c r="N106" s="24"/>
      <c r="O106" s="24"/>
      <c r="P106" s="24"/>
      <c r="Q106" s="24"/>
      <c r="R106" s="24"/>
    </row>
    <row r="107" spans="1:18" ht="14.25" customHeight="1">
      <c r="A107" s="80">
        <v>122</v>
      </c>
      <c r="B107" s="73"/>
      <c r="C107" s="65" t="s">
        <v>23</v>
      </c>
      <c r="D107" s="74"/>
      <c r="E107" s="112" t="s">
        <v>9</v>
      </c>
      <c r="F107" s="66"/>
      <c r="G107" s="27"/>
      <c r="H107" s="24"/>
      <c r="I107" s="24"/>
      <c r="J107" s="24"/>
      <c r="K107" s="24"/>
      <c r="L107" s="24"/>
      <c r="M107" s="24"/>
      <c r="N107" s="24"/>
      <c r="O107" s="24"/>
      <c r="P107" s="24"/>
      <c r="Q107" s="24"/>
      <c r="R107" s="24"/>
    </row>
    <row r="108" spans="1:18" ht="14.25" customHeight="1" thickBot="1">
      <c r="A108" s="80">
        <v>123</v>
      </c>
      <c r="B108" s="216"/>
      <c r="C108" s="221" t="s">
        <v>8</v>
      </c>
      <c r="D108" s="218"/>
      <c r="E108" s="219" t="s">
        <v>24</v>
      </c>
      <c r="F108" s="220"/>
      <c r="G108" s="83"/>
      <c r="H108" s="24"/>
      <c r="I108" s="24"/>
      <c r="J108" s="24"/>
      <c r="K108" s="24"/>
      <c r="L108" s="24"/>
      <c r="M108" s="24"/>
      <c r="N108" s="24"/>
      <c r="O108" s="24"/>
      <c r="P108" s="24"/>
      <c r="Q108" s="24"/>
    </row>
    <row r="109" spans="1:18" ht="14.25" customHeight="1" thickTop="1">
      <c r="A109" s="80">
        <v>124</v>
      </c>
      <c r="B109" s="235" t="s">
        <v>79</v>
      </c>
      <c r="C109" s="236" t="s">
        <v>10</v>
      </c>
      <c r="D109" s="237"/>
      <c r="E109" s="238" t="s">
        <v>7</v>
      </c>
      <c r="F109" s="239"/>
      <c r="G109" s="240"/>
      <c r="H109" s="24"/>
      <c r="I109" s="24"/>
      <c r="J109" s="24"/>
      <c r="K109" s="24"/>
      <c r="L109" s="24"/>
      <c r="M109" s="24"/>
      <c r="N109" s="24"/>
      <c r="O109" s="24"/>
      <c r="P109" s="24"/>
      <c r="Q109" s="24"/>
    </row>
    <row r="110" spans="1:18" ht="14.25" customHeight="1">
      <c r="A110" s="80">
        <v>125</v>
      </c>
      <c r="B110" s="235"/>
      <c r="C110" s="236" t="s">
        <v>23</v>
      </c>
      <c r="D110" s="237"/>
      <c r="E110" s="238" t="s">
        <v>9</v>
      </c>
      <c r="F110" s="239"/>
      <c r="G110" s="240"/>
      <c r="H110" s="24"/>
      <c r="I110" s="24"/>
      <c r="J110" s="24"/>
      <c r="K110" s="24"/>
      <c r="L110" s="24"/>
      <c r="M110" s="24"/>
      <c r="N110" s="24"/>
      <c r="O110" s="24"/>
      <c r="P110" s="24"/>
      <c r="Q110" s="24"/>
    </row>
    <row r="111" spans="1:18" ht="14.25" customHeight="1" thickBot="1">
      <c r="A111" s="80">
        <v>126</v>
      </c>
      <c r="B111" s="241"/>
      <c r="C111" s="242" t="s">
        <v>8</v>
      </c>
      <c r="D111" s="243"/>
      <c r="E111" s="244" t="s">
        <v>24</v>
      </c>
      <c r="F111" s="245"/>
      <c r="G111" s="246"/>
      <c r="H111" s="24"/>
      <c r="I111" s="24"/>
      <c r="J111" s="24"/>
      <c r="K111" s="24"/>
      <c r="L111" s="24"/>
      <c r="M111" s="24"/>
      <c r="N111" s="24"/>
      <c r="O111" s="24"/>
      <c r="P111" s="24"/>
      <c r="Q111" s="24"/>
    </row>
    <row r="112" spans="1:18" ht="14.25" customHeight="1" thickTop="1" thickBot="1">
      <c r="A112" s="80"/>
      <c r="B112" s="222" t="s">
        <v>80</v>
      </c>
      <c r="C112" s="225" t="s">
        <v>28</v>
      </c>
      <c r="D112" s="232"/>
      <c r="E112" s="233"/>
      <c r="F112" s="224"/>
      <c r="G112" s="226"/>
      <c r="H112" s="24"/>
      <c r="I112" s="24"/>
      <c r="J112" s="24"/>
      <c r="K112" s="24"/>
      <c r="L112" s="24"/>
      <c r="M112" s="24"/>
      <c r="N112" s="24"/>
      <c r="O112" s="24"/>
      <c r="P112" s="24"/>
      <c r="Q112" s="24"/>
      <c r="R112" s="24"/>
    </row>
    <row r="113" spans="1:18" ht="14.25" customHeight="1" thickTop="1">
      <c r="A113" s="80">
        <v>127</v>
      </c>
      <c r="B113" s="73" t="s">
        <v>81</v>
      </c>
      <c r="C113" s="65" t="s">
        <v>9</v>
      </c>
      <c r="D113" s="74"/>
      <c r="E113" s="112" t="s">
        <v>7</v>
      </c>
      <c r="F113" s="66"/>
      <c r="G113" s="27"/>
      <c r="H113" s="24"/>
      <c r="I113" s="24"/>
      <c r="J113" s="24"/>
      <c r="K113" s="24"/>
      <c r="L113" s="24"/>
      <c r="M113" s="24"/>
      <c r="N113" s="24"/>
      <c r="O113" s="24"/>
      <c r="P113" s="24"/>
      <c r="Q113" s="24"/>
      <c r="R113" s="24"/>
    </row>
    <row r="114" spans="1:18" ht="14.25" customHeight="1">
      <c r="A114" s="80">
        <v>128</v>
      </c>
      <c r="B114" s="73"/>
      <c r="C114" s="65" t="s">
        <v>24</v>
      </c>
      <c r="D114" s="74"/>
      <c r="E114" s="112" t="s">
        <v>10</v>
      </c>
      <c r="F114" s="66"/>
      <c r="G114" s="27"/>
      <c r="H114" s="24"/>
      <c r="I114" s="24"/>
      <c r="J114" s="24"/>
      <c r="K114" s="24"/>
      <c r="L114" s="24"/>
      <c r="M114" s="24"/>
      <c r="N114" s="24"/>
      <c r="O114" s="24"/>
      <c r="P114" s="24"/>
      <c r="Q114" s="24"/>
      <c r="R114" s="24"/>
    </row>
    <row r="115" spans="1:18" ht="14.25" customHeight="1" thickBot="1">
      <c r="A115" s="80">
        <v>129</v>
      </c>
      <c r="B115" s="220"/>
      <c r="C115" s="221" t="s">
        <v>23</v>
      </c>
      <c r="D115" s="218"/>
      <c r="E115" s="219" t="s">
        <v>8</v>
      </c>
      <c r="F115" s="220"/>
      <c r="G115" s="83"/>
      <c r="H115" s="24"/>
      <c r="I115" s="24"/>
      <c r="J115" s="24"/>
      <c r="K115" s="24"/>
      <c r="L115" s="24"/>
      <c r="M115" s="24"/>
      <c r="N115" s="24"/>
      <c r="O115" s="24"/>
      <c r="P115" s="24"/>
      <c r="Q115" s="24"/>
      <c r="R115" s="24"/>
    </row>
    <row r="116" spans="1:18" ht="14.25" customHeight="1" thickTop="1">
      <c r="A116" s="80">
        <v>130</v>
      </c>
      <c r="B116" s="235" t="s">
        <v>82</v>
      </c>
      <c r="C116" s="236" t="s">
        <v>9</v>
      </c>
      <c r="D116" s="237"/>
      <c r="E116" s="238" t="s">
        <v>7</v>
      </c>
      <c r="F116" s="239"/>
      <c r="G116" s="240"/>
      <c r="H116" s="24"/>
      <c r="I116" s="24"/>
      <c r="J116" s="24"/>
      <c r="K116" s="24"/>
      <c r="L116" s="24"/>
      <c r="M116" s="24"/>
      <c r="N116" s="24"/>
      <c r="O116" s="24"/>
      <c r="P116" s="24"/>
      <c r="Q116" s="24"/>
      <c r="R116" s="24"/>
    </row>
    <row r="117" spans="1:18" ht="14.25" customHeight="1">
      <c r="A117" s="80">
        <v>131</v>
      </c>
      <c r="B117" s="235"/>
      <c r="C117" s="236" t="s">
        <v>24</v>
      </c>
      <c r="D117" s="237"/>
      <c r="E117" s="238" t="s">
        <v>10</v>
      </c>
      <c r="F117" s="239"/>
      <c r="G117" s="240"/>
      <c r="H117" s="24"/>
      <c r="I117" s="24"/>
      <c r="J117" s="24"/>
      <c r="K117" s="24"/>
      <c r="L117" s="24"/>
      <c r="M117" s="24"/>
      <c r="N117" s="24"/>
      <c r="O117" s="24"/>
      <c r="P117" s="24"/>
      <c r="Q117" s="24"/>
      <c r="R117" s="24"/>
    </row>
    <row r="118" spans="1:18" ht="14.25" customHeight="1" thickBot="1">
      <c r="A118" s="80">
        <v>132</v>
      </c>
      <c r="B118" s="245"/>
      <c r="C118" s="242" t="s">
        <v>23</v>
      </c>
      <c r="D118" s="243"/>
      <c r="E118" s="244" t="s">
        <v>8</v>
      </c>
      <c r="F118" s="245"/>
      <c r="G118" s="246"/>
      <c r="H118" s="24"/>
      <c r="I118" s="24"/>
      <c r="J118" s="24"/>
      <c r="K118" s="24"/>
      <c r="L118" s="24"/>
      <c r="M118" s="24"/>
      <c r="N118" s="24"/>
      <c r="O118" s="24"/>
      <c r="P118" s="24"/>
      <c r="Q118" s="24"/>
      <c r="R118" s="24"/>
    </row>
    <row r="119" spans="1:18" ht="14.25" customHeight="1" thickTop="1">
      <c r="A119" s="80">
        <v>133</v>
      </c>
      <c r="B119" s="73" t="s">
        <v>83</v>
      </c>
      <c r="C119" s="65" t="s">
        <v>9</v>
      </c>
      <c r="D119" s="74"/>
      <c r="E119" s="112" t="s">
        <v>7</v>
      </c>
      <c r="F119" s="66"/>
      <c r="G119" s="27"/>
      <c r="H119" s="24"/>
      <c r="I119" s="24"/>
      <c r="J119" s="24"/>
      <c r="K119" s="24"/>
      <c r="L119" s="24"/>
      <c r="M119" s="24"/>
      <c r="N119" s="24"/>
      <c r="O119" s="24"/>
      <c r="P119" s="24"/>
      <c r="Q119" s="24"/>
      <c r="R119" s="24"/>
    </row>
    <row r="120" spans="1:18" ht="14.25" customHeight="1">
      <c r="A120" s="80">
        <v>134</v>
      </c>
      <c r="B120" s="73"/>
      <c r="C120" s="65" t="s">
        <v>24</v>
      </c>
      <c r="D120" s="74"/>
      <c r="E120" s="112" t="s">
        <v>10</v>
      </c>
      <c r="F120" s="66"/>
      <c r="G120" s="27"/>
      <c r="H120" s="24"/>
      <c r="I120" s="24"/>
      <c r="J120" s="24"/>
      <c r="K120" s="24"/>
      <c r="L120" s="24"/>
      <c r="M120" s="24"/>
      <c r="N120" s="24"/>
      <c r="O120" s="24"/>
      <c r="P120" s="24"/>
      <c r="Q120" s="24"/>
      <c r="R120" s="24"/>
    </row>
    <row r="121" spans="1:18" ht="14.25" customHeight="1" thickBot="1">
      <c r="A121" s="80">
        <v>135</v>
      </c>
      <c r="B121" s="220"/>
      <c r="C121" s="221" t="s">
        <v>23</v>
      </c>
      <c r="D121" s="218"/>
      <c r="E121" s="219" t="s">
        <v>8</v>
      </c>
      <c r="F121" s="220"/>
      <c r="G121" s="83"/>
      <c r="H121" s="24"/>
      <c r="I121" s="24"/>
      <c r="J121" s="24"/>
      <c r="K121" s="24"/>
      <c r="L121" s="24"/>
      <c r="M121" s="24"/>
      <c r="N121" s="24"/>
      <c r="O121" s="24"/>
      <c r="P121" s="24"/>
      <c r="Q121" s="24"/>
      <c r="R121" s="24"/>
    </row>
    <row r="122" spans="1:18" ht="14.25" customHeight="1" thickTop="1">
      <c r="A122" s="80">
        <v>136</v>
      </c>
      <c r="B122" s="235" t="s">
        <v>84</v>
      </c>
      <c r="C122" s="236" t="s">
        <v>7</v>
      </c>
      <c r="D122" s="237"/>
      <c r="E122" s="238" t="s">
        <v>8</v>
      </c>
      <c r="F122" s="239"/>
      <c r="G122" s="240"/>
      <c r="H122" s="24"/>
      <c r="I122" s="24"/>
      <c r="J122" s="24"/>
      <c r="K122" s="24"/>
      <c r="L122" s="24"/>
      <c r="M122" s="24"/>
      <c r="N122" s="24"/>
      <c r="O122" s="24"/>
      <c r="P122" s="24"/>
      <c r="Q122" s="24"/>
    </row>
    <row r="123" spans="1:18" ht="14.25" customHeight="1">
      <c r="A123" s="80">
        <v>137</v>
      </c>
      <c r="B123" s="235"/>
      <c r="C123" s="236" t="s">
        <v>10</v>
      </c>
      <c r="D123" s="237"/>
      <c r="E123" s="238" t="s">
        <v>9</v>
      </c>
      <c r="F123" s="239"/>
      <c r="G123" s="240"/>
      <c r="H123" s="24"/>
      <c r="I123" s="24"/>
      <c r="J123" s="24"/>
      <c r="K123" s="24"/>
      <c r="L123" s="24"/>
      <c r="M123" s="24"/>
      <c r="N123" s="24"/>
      <c r="O123" s="24"/>
      <c r="P123" s="24"/>
      <c r="Q123" s="24"/>
    </row>
    <row r="124" spans="1:18" ht="14.25" customHeight="1" thickBot="1">
      <c r="A124" s="80">
        <v>138</v>
      </c>
      <c r="B124" s="241"/>
      <c r="C124" s="242" t="s">
        <v>24</v>
      </c>
      <c r="D124" s="243"/>
      <c r="E124" s="244" t="s">
        <v>23</v>
      </c>
      <c r="F124" s="245"/>
      <c r="G124" s="246"/>
      <c r="H124" s="24"/>
      <c r="I124" s="24"/>
      <c r="J124" s="24"/>
      <c r="K124" s="24"/>
      <c r="L124" s="24"/>
      <c r="M124" s="24"/>
      <c r="N124" s="24"/>
      <c r="O124" s="24"/>
      <c r="P124" s="24"/>
      <c r="Q124" s="24"/>
      <c r="R124" s="24"/>
    </row>
    <row r="125" spans="1:18" ht="14.25" customHeight="1" thickTop="1">
      <c r="A125" s="80">
        <v>139</v>
      </c>
      <c r="B125" s="73" t="s">
        <v>85</v>
      </c>
      <c r="C125" s="65" t="s">
        <v>7</v>
      </c>
      <c r="D125" s="74"/>
      <c r="E125" s="112" t="s">
        <v>8</v>
      </c>
      <c r="F125" s="66"/>
      <c r="G125" s="27"/>
      <c r="H125" s="24"/>
      <c r="I125" s="24"/>
      <c r="J125" s="24"/>
      <c r="K125" s="24"/>
      <c r="L125" s="24"/>
      <c r="M125" s="24"/>
      <c r="N125" s="24"/>
      <c r="O125" s="24"/>
      <c r="P125" s="24"/>
    </row>
    <row r="126" spans="1:18" ht="14.25" customHeight="1">
      <c r="A126" s="80">
        <v>140</v>
      </c>
      <c r="B126" s="73"/>
      <c r="C126" s="65" t="s">
        <v>10</v>
      </c>
      <c r="D126" s="74"/>
      <c r="E126" s="112" t="s">
        <v>9</v>
      </c>
      <c r="F126" s="66"/>
      <c r="G126" s="27"/>
      <c r="H126" s="24"/>
      <c r="I126" s="24"/>
      <c r="J126" s="24"/>
      <c r="K126" s="24"/>
      <c r="L126" s="24"/>
      <c r="M126" s="24"/>
      <c r="N126" s="24"/>
      <c r="O126" s="24"/>
      <c r="P126" s="24"/>
    </row>
    <row r="127" spans="1:18" ht="14.25" customHeight="1" thickBot="1">
      <c r="A127" s="80">
        <v>141</v>
      </c>
      <c r="B127" s="216"/>
      <c r="C127" s="221" t="s">
        <v>24</v>
      </c>
      <c r="D127" s="218"/>
      <c r="E127" s="219" t="s">
        <v>23</v>
      </c>
      <c r="F127" s="220"/>
      <c r="G127" s="83"/>
      <c r="H127" s="24"/>
      <c r="I127" s="24"/>
      <c r="J127" s="24"/>
      <c r="K127" s="24"/>
      <c r="L127" s="24"/>
      <c r="M127" s="24"/>
      <c r="N127" s="24"/>
      <c r="O127" s="24"/>
      <c r="P127" s="24"/>
      <c r="Q127" s="24"/>
      <c r="R127" s="24"/>
    </row>
    <row r="128" spans="1:18" ht="14.25" customHeight="1" thickTop="1">
      <c r="A128" s="80">
        <v>142</v>
      </c>
      <c r="B128" s="235" t="s">
        <v>86</v>
      </c>
      <c r="C128" s="236" t="s">
        <v>7</v>
      </c>
      <c r="D128" s="237"/>
      <c r="E128" s="238" t="s">
        <v>8</v>
      </c>
      <c r="F128" s="239"/>
      <c r="G128" s="240"/>
      <c r="H128" s="24"/>
      <c r="I128" s="24"/>
      <c r="J128" s="24"/>
      <c r="K128" s="24"/>
      <c r="L128" s="24"/>
      <c r="M128" s="24"/>
      <c r="N128" s="24"/>
      <c r="O128" s="24"/>
      <c r="P128" s="24"/>
      <c r="Q128" s="24"/>
      <c r="R128" s="24"/>
    </row>
    <row r="129" spans="1:18" ht="14.25" customHeight="1">
      <c r="A129" s="80">
        <v>143</v>
      </c>
      <c r="B129" s="235"/>
      <c r="C129" s="236" t="s">
        <v>10</v>
      </c>
      <c r="D129" s="237"/>
      <c r="E129" s="238" t="s">
        <v>9</v>
      </c>
      <c r="F129" s="239"/>
      <c r="G129" s="240"/>
      <c r="H129" s="24"/>
      <c r="I129" s="24"/>
      <c r="J129" s="24"/>
      <c r="K129" s="24"/>
      <c r="L129" s="24"/>
      <c r="M129" s="24"/>
      <c r="N129" s="24"/>
      <c r="O129" s="24"/>
      <c r="P129" s="24"/>
      <c r="Q129" s="24"/>
      <c r="R129" s="24"/>
    </row>
    <row r="130" spans="1:18" ht="14.25" customHeight="1" thickBot="1">
      <c r="A130" s="80">
        <v>144</v>
      </c>
      <c r="B130" s="241"/>
      <c r="C130" s="242" t="s">
        <v>24</v>
      </c>
      <c r="D130" s="243"/>
      <c r="E130" s="244" t="s">
        <v>23</v>
      </c>
      <c r="F130" s="245"/>
      <c r="G130" s="246"/>
      <c r="H130" s="24"/>
      <c r="I130" s="24"/>
      <c r="J130" s="24"/>
      <c r="K130" s="24"/>
      <c r="L130" s="24"/>
      <c r="M130" s="24"/>
      <c r="N130" s="24"/>
      <c r="O130" s="24"/>
      <c r="P130" s="24"/>
      <c r="Q130" s="24"/>
      <c r="R130" s="24"/>
    </row>
    <row r="131" spans="1:18" ht="14.25" customHeight="1" thickTop="1" thickBot="1">
      <c r="A131" s="80"/>
      <c r="B131" s="222">
        <v>43252</v>
      </c>
      <c r="C131" s="225" t="s">
        <v>28</v>
      </c>
      <c r="D131" s="232"/>
      <c r="E131" s="233"/>
      <c r="F131" s="224"/>
      <c r="G131" s="226"/>
      <c r="H131" s="24"/>
      <c r="I131" s="24"/>
      <c r="J131" s="24"/>
      <c r="K131" s="24"/>
      <c r="L131" s="24"/>
      <c r="M131" s="24"/>
      <c r="N131" s="24"/>
      <c r="O131" s="24"/>
      <c r="P131" s="24"/>
      <c r="Q131" s="24"/>
      <c r="R131" s="24"/>
    </row>
    <row r="132" spans="1:18" ht="14.25" customHeight="1" thickTop="1">
      <c r="A132" s="80">
        <v>145</v>
      </c>
      <c r="B132" s="73" t="s">
        <v>87</v>
      </c>
      <c r="C132" s="112" t="s">
        <v>7</v>
      </c>
      <c r="D132" s="74"/>
      <c r="E132" s="112" t="s">
        <v>24</v>
      </c>
      <c r="F132" s="66"/>
      <c r="G132" s="27"/>
      <c r="H132" s="24"/>
      <c r="I132" s="24"/>
      <c r="J132" s="24"/>
      <c r="K132" s="24"/>
      <c r="L132" s="24"/>
      <c r="M132" s="24"/>
      <c r="N132" s="24"/>
      <c r="O132" s="24"/>
      <c r="P132" s="24"/>
      <c r="Q132" s="24"/>
    </row>
    <row r="133" spans="1:18" ht="14.25" customHeight="1">
      <c r="A133" s="80">
        <v>146</v>
      </c>
      <c r="B133" s="73"/>
      <c r="C133" s="112" t="s">
        <v>23</v>
      </c>
      <c r="D133" s="74"/>
      <c r="E133" s="112" t="s">
        <v>10</v>
      </c>
      <c r="F133" s="66"/>
      <c r="G133" s="27"/>
      <c r="H133" s="24"/>
      <c r="I133" s="24"/>
      <c r="J133" s="24"/>
      <c r="K133" s="24"/>
      <c r="L133" s="24"/>
      <c r="M133" s="24"/>
      <c r="N133" s="24"/>
      <c r="O133" s="24"/>
      <c r="P133" s="24"/>
      <c r="Q133" s="24"/>
    </row>
    <row r="134" spans="1:18" ht="14.25" customHeight="1" thickBot="1">
      <c r="A134" s="80">
        <v>147</v>
      </c>
      <c r="B134" s="216"/>
      <c r="C134" s="219" t="s">
        <v>8</v>
      </c>
      <c r="D134" s="218"/>
      <c r="E134" s="219" t="s">
        <v>9</v>
      </c>
      <c r="F134" s="220"/>
      <c r="G134" s="83"/>
      <c r="H134" s="24"/>
      <c r="I134" s="24"/>
      <c r="J134" s="24"/>
      <c r="K134" s="24"/>
      <c r="L134" s="24"/>
      <c r="M134" s="24"/>
      <c r="N134" s="24"/>
      <c r="O134" s="24"/>
      <c r="P134" s="24"/>
      <c r="Q134" s="24"/>
      <c r="R134" s="24"/>
    </row>
    <row r="135" spans="1:18" ht="14.25" customHeight="1" thickTop="1">
      <c r="A135" s="80">
        <v>148</v>
      </c>
      <c r="B135" s="235" t="s">
        <v>88</v>
      </c>
      <c r="C135" s="238" t="s">
        <v>7</v>
      </c>
      <c r="D135" s="237"/>
      <c r="E135" s="238" t="s">
        <v>24</v>
      </c>
      <c r="F135" s="239"/>
      <c r="G135" s="240"/>
      <c r="H135" s="24"/>
      <c r="I135" s="24"/>
      <c r="J135" s="24"/>
      <c r="K135" s="24"/>
      <c r="L135" s="24"/>
      <c r="M135" s="24"/>
      <c r="N135" s="24"/>
      <c r="O135" s="24"/>
      <c r="P135" s="24"/>
    </row>
    <row r="136" spans="1:18" ht="14.25" customHeight="1">
      <c r="A136" s="80">
        <v>149</v>
      </c>
      <c r="B136" s="235"/>
      <c r="C136" s="238" t="s">
        <v>23</v>
      </c>
      <c r="D136" s="237"/>
      <c r="E136" s="238" t="s">
        <v>10</v>
      </c>
      <c r="F136" s="239"/>
      <c r="G136" s="240"/>
      <c r="H136" s="24"/>
      <c r="I136" s="24"/>
      <c r="J136" s="24"/>
      <c r="K136" s="24"/>
      <c r="L136" s="24"/>
      <c r="M136" s="24"/>
      <c r="N136" s="24"/>
      <c r="O136" s="24"/>
      <c r="P136" s="24"/>
    </row>
    <row r="137" spans="1:18" ht="14.25" customHeight="1" thickBot="1">
      <c r="A137" s="80">
        <v>150</v>
      </c>
      <c r="B137" s="241"/>
      <c r="C137" s="244" t="s">
        <v>8</v>
      </c>
      <c r="D137" s="243"/>
      <c r="E137" s="244" t="s">
        <v>9</v>
      </c>
      <c r="F137" s="245"/>
      <c r="G137" s="246"/>
      <c r="H137" s="24"/>
      <c r="I137" s="24"/>
      <c r="J137" s="24"/>
      <c r="K137" s="24"/>
      <c r="L137" s="24"/>
      <c r="M137" s="24"/>
      <c r="N137" s="24"/>
      <c r="O137" s="24"/>
      <c r="P137" s="24"/>
      <c r="Q137" s="24"/>
      <c r="R137" s="24"/>
    </row>
    <row r="138" spans="1:18" ht="14.25" customHeight="1" thickTop="1">
      <c r="A138" s="80">
        <v>151</v>
      </c>
      <c r="B138" s="73" t="s">
        <v>89</v>
      </c>
      <c r="C138" s="112" t="s">
        <v>7</v>
      </c>
      <c r="D138" s="74"/>
      <c r="E138" s="112" t="s">
        <v>24</v>
      </c>
      <c r="F138" s="66"/>
      <c r="G138" s="27"/>
      <c r="H138" s="24"/>
      <c r="I138" s="24"/>
      <c r="J138" s="24"/>
      <c r="K138" s="24"/>
      <c r="L138" s="24"/>
      <c r="M138" s="24"/>
      <c r="N138" s="24"/>
      <c r="O138" s="24"/>
      <c r="P138" s="24"/>
      <c r="Q138" s="24"/>
      <c r="R138" s="24"/>
    </row>
    <row r="139" spans="1:18" ht="14.25" customHeight="1">
      <c r="A139" s="80">
        <v>152</v>
      </c>
      <c r="B139" s="73"/>
      <c r="C139" s="112" t="s">
        <v>23</v>
      </c>
      <c r="D139" s="74"/>
      <c r="E139" s="112" t="s">
        <v>10</v>
      </c>
      <c r="F139" s="66"/>
      <c r="G139" s="27"/>
      <c r="H139" s="24"/>
      <c r="I139" s="24"/>
      <c r="J139" s="24"/>
      <c r="K139" s="24"/>
      <c r="L139" s="24"/>
      <c r="M139" s="24"/>
      <c r="N139" s="24"/>
      <c r="O139" s="24"/>
      <c r="P139" s="24"/>
      <c r="Q139" s="24"/>
      <c r="R139" s="24"/>
    </row>
    <row r="140" spans="1:18" ht="14.25" customHeight="1" thickBot="1">
      <c r="A140" s="80">
        <v>153</v>
      </c>
      <c r="B140" s="216"/>
      <c r="C140" s="219" t="s">
        <v>8</v>
      </c>
      <c r="D140" s="218"/>
      <c r="E140" s="219" t="s">
        <v>9</v>
      </c>
      <c r="F140" s="220"/>
      <c r="G140" s="83"/>
      <c r="H140" s="24"/>
      <c r="I140" s="24"/>
      <c r="J140" s="24"/>
      <c r="K140" s="24"/>
      <c r="L140" s="24"/>
      <c r="M140" s="24"/>
      <c r="N140" s="24"/>
      <c r="O140" s="24"/>
      <c r="P140" s="24"/>
      <c r="Q140" s="24"/>
      <c r="R140" s="24"/>
    </row>
    <row r="141" spans="1:18" ht="14.25" customHeight="1" thickTop="1">
      <c r="A141" s="80">
        <v>154</v>
      </c>
      <c r="B141" s="235" t="s">
        <v>90</v>
      </c>
      <c r="C141" s="238" t="s">
        <v>23</v>
      </c>
      <c r="D141" s="237"/>
      <c r="E141" s="238" t="s">
        <v>7</v>
      </c>
      <c r="F141" s="239"/>
      <c r="G141" s="240"/>
      <c r="H141" s="24"/>
      <c r="I141" s="24"/>
      <c r="J141" s="24"/>
      <c r="K141" s="24"/>
      <c r="L141" s="24"/>
      <c r="M141" s="24"/>
      <c r="N141" s="24"/>
      <c r="O141" s="24"/>
      <c r="P141" s="24"/>
      <c r="Q141" s="24"/>
      <c r="R141" s="24"/>
    </row>
    <row r="142" spans="1:18" ht="14.25" customHeight="1">
      <c r="A142" s="80">
        <v>155</v>
      </c>
      <c r="B142" s="235"/>
      <c r="C142" s="238" t="s">
        <v>10</v>
      </c>
      <c r="D142" s="237"/>
      <c r="E142" s="238" t="s">
        <v>8</v>
      </c>
      <c r="F142" s="239"/>
      <c r="G142" s="240"/>
      <c r="H142" s="24"/>
      <c r="I142" s="24"/>
      <c r="J142" s="24"/>
      <c r="K142" s="24"/>
      <c r="L142" s="24"/>
      <c r="M142" s="24"/>
      <c r="N142" s="24"/>
      <c r="O142" s="24"/>
      <c r="P142" s="24"/>
      <c r="Q142" s="24"/>
      <c r="R142" s="24"/>
    </row>
    <row r="143" spans="1:18" ht="14.25" customHeight="1" thickBot="1">
      <c r="A143" s="80">
        <v>156</v>
      </c>
      <c r="B143" s="241"/>
      <c r="C143" s="244" t="s">
        <v>9</v>
      </c>
      <c r="D143" s="243"/>
      <c r="E143" s="244" t="s">
        <v>24</v>
      </c>
      <c r="F143" s="245"/>
      <c r="G143" s="246"/>
      <c r="H143" s="24"/>
      <c r="I143" s="24"/>
      <c r="J143" s="24"/>
      <c r="K143" s="24"/>
      <c r="L143" s="24"/>
      <c r="M143" s="24"/>
      <c r="N143" s="24"/>
      <c r="O143" s="24"/>
      <c r="P143" s="24"/>
      <c r="Q143" s="24"/>
      <c r="R143" s="24"/>
    </row>
    <row r="144" spans="1:18" ht="14.25" customHeight="1" thickTop="1">
      <c r="A144" s="80">
        <v>157</v>
      </c>
      <c r="B144" s="73" t="s">
        <v>91</v>
      </c>
      <c r="C144" s="112" t="s">
        <v>23</v>
      </c>
      <c r="D144" s="74"/>
      <c r="E144" s="112" t="s">
        <v>7</v>
      </c>
      <c r="F144" s="66"/>
      <c r="G144" s="27"/>
      <c r="H144" s="24"/>
      <c r="I144" s="24"/>
      <c r="J144" s="24"/>
      <c r="K144" s="24"/>
      <c r="L144" s="24"/>
      <c r="M144" s="24"/>
      <c r="N144" s="24"/>
      <c r="O144" s="24"/>
      <c r="P144" s="24"/>
    </row>
    <row r="145" spans="1:18" ht="14.25" customHeight="1">
      <c r="A145" s="80">
        <v>158</v>
      </c>
      <c r="B145" s="73"/>
      <c r="C145" s="112" t="s">
        <v>10</v>
      </c>
      <c r="D145" s="74"/>
      <c r="E145" s="112" t="s">
        <v>8</v>
      </c>
      <c r="F145" s="66"/>
      <c r="G145" s="27"/>
      <c r="H145" s="24"/>
      <c r="I145" s="24"/>
      <c r="J145" s="24"/>
      <c r="K145" s="24"/>
      <c r="L145" s="24"/>
      <c r="M145" s="24"/>
      <c r="N145" s="24"/>
      <c r="O145" s="24"/>
    </row>
    <row r="146" spans="1:18" ht="14.25" customHeight="1" thickBot="1">
      <c r="A146" s="80">
        <v>159</v>
      </c>
      <c r="B146" s="216"/>
      <c r="C146" s="219" t="s">
        <v>9</v>
      </c>
      <c r="D146" s="218"/>
      <c r="E146" s="219" t="s">
        <v>24</v>
      </c>
      <c r="F146" s="220"/>
      <c r="G146" s="83"/>
      <c r="H146" s="24"/>
      <c r="I146" s="24"/>
      <c r="J146" s="24"/>
      <c r="K146" s="24"/>
      <c r="L146" s="24"/>
      <c r="M146" s="24"/>
      <c r="N146" s="24"/>
      <c r="O146" s="24"/>
    </row>
    <row r="147" spans="1:18" ht="14.25" customHeight="1" thickTop="1">
      <c r="A147" s="80">
        <v>160</v>
      </c>
      <c r="B147" s="235" t="s">
        <v>92</v>
      </c>
      <c r="C147" s="238" t="s">
        <v>23</v>
      </c>
      <c r="D147" s="237"/>
      <c r="E147" s="238" t="s">
        <v>7</v>
      </c>
      <c r="F147" s="239"/>
      <c r="G147" s="240"/>
      <c r="H147" s="24"/>
      <c r="I147" s="24"/>
      <c r="J147" s="24"/>
      <c r="K147" s="24"/>
      <c r="L147" s="24"/>
      <c r="M147" s="24"/>
      <c r="N147" s="24"/>
      <c r="O147" s="24"/>
      <c r="P147" s="24"/>
      <c r="Q147" s="24"/>
      <c r="R147" s="24"/>
    </row>
    <row r="148" spans="1:18" ht="14.25" customHeight="1">
      <c r="A148" s="80">
        <v>161</v>
      </c>
      <c r="B148" s="235"/>
      <c r="C148" s="238" t="s">
        <v>10</v>
      </c>
      <c r="D148" s="237"/>
      <c r="E148" s="238" t="s">
        <v>8</v>
      </c>
      <c r="F148" s="239"/>
      <c r="G148" s="240"/>
      <c r="H148" s="24"/>
      <c r="I148" s="24"/>
      <c r="J148" s="24"/>
      <c r="K148" s="24"/>
      <c r="L148" s="24"/>
      <c r="M148" s="24"/>
      <c r="N148" s="24"/>
      <c r="O148" s="24"/>
      <c r="P148" s="24"/>
      <c r="Q148" s="24"/>
      <c r="R148" s="24"/>
    </row>
    <row r="149" spans="1:18" ht="14.25" customHeight="1" thickBot="1">
      <c r="A149" s="80">
        <v>162</v>
      </c>
      <c r="B149" s="241"/>
      <c r="C149" s="244" t="s">
        <v>9</v>
      </c>
      <c r="D149" s="243"/>
      <c r="E149" s="244" t="s">
        <v>24</v>
      </c>
      <c r="F149" s="245"/>
      <c r="G149" s="246"/>
      <c r="H149" s="24"/>
      <c r="I149" s="24"/>
      <c r="J149" s="24"/>
      <c r="K149" s="24"/>
      <c r="L149" s="24"/>
      <c r="M149" s="24"/>
      <c r="N149" s="24"/>
      <c r="O149" s="24"/>
      <c r="P149" s="24"/>
      <c r="Q149" s="24"/>
      <c r="R149" s="24"/>
    </row>
    <row r="150" spans="1:18" ht="14.25" customHeight="1" thickTop="1" thickBot="1">
      <c r="A150" s="80"/>
      <c r="B150" s="222" t="s">
        <v>93</v>
      </c>
      <c r="C150" s="225" t="s">
        <v>28</v>
      </c>
      <c r="D150" s="232"/>
      <c r="E150" s="233"/>
      <c r="F150" s="224"/>
      <c r="G150" s="226"/>
      <c r="H150" s="24"/>
      <c r="I150" s="24"/>
      <c r="J150" s="24"/>
      <c r="K150" s="24"/>
      <c r="L150" s="24"/>
      <c r="M150" s="24"/>
      <c r="N150" s="24"/>
      <c r="O150" s="24"/>
      <c r="P150" s="24"/>
      <c r="Q150" s="24"/>
      <c r="R150" s="24"/>
    </row>
    <row r="151" spans="1:18" ht="14.25" customHeight="1" thickTop="1">
      <c r="A151" s="80">
        <v>163</v>
      </c>
      <c r="B151" s="73" t="s">
        <v>94</v>
      </c>
      <c r="C151" s="65" t="s">
        <v>7</v>
      </c>
      <c r="D151" s="74"/>
      <c r="E151" s="112" t="s">
        <v>10</v>
      </c>
      <c r="F151" s="66"/>
      <c r="G151" s="27"/>
      <c r="H151" s="24"/>
      <c r="I151" s="24"/>
      <c r="J151" s="24"/>
      <c r="K151" s="24"/>
      <c r="L151" s="24"/>
      <c r="M151" s="24"/>
      <c r="N151" s="24"/>
      <c r="O151" s="24"/>
      <c r="P151" s="24"/>
      <c r="Q151" s="24"/>
      <c r="R151" s="24"/>
    </row>
    <row r="152" spans="1:18" ht="14.25" customHeight="1">
      <c r="A152" s="80">
        <v>164</v>
      </c>
      <c r="B152" s="73"/>
      <c r="C152" s="65" t="s">
        <v>9</v>
      </c>
      <c r="D152" s="74"/>
      <c r="E152" s="112" t="s">
        <v>23</v>
      </c>
      <c r="F152" s="66"/>
      <c r="G152" s="27"/>
      <c r="H152" s="24"/>
      <c r="I152" s="24"/>
      <c r="J152" s="24"/>
      <c r="K152" s="24"/>
      <c r="L152" s="24"/>
      <c r="M152" s="24"/>
      <c r="N152" s="24"/>
      <c r="O152" s="24"/>
      <c r="P152" s="24"/>
      <c r="Q152" s="24"/>
      <c r="R152" s="24"/>
    </row>
    <row r="153" spans="1:18" ht="14.25" customHeight="1" thickBot="1">
      <c r="A153" s="80">
        <v>165</v>
      </c>
      <c r="B153" s="216"/>
      <c r="C153" s="221" t="s">
        <v>24</v>
      </c>
      <c r="D153" s="218"/>
      <c r="E153" s="219" t="s">
        <v>8</v>
      </c>
      <c r="F153" s="220"/>
      <c r="G153" s="83"/>
      <c r="H153" s="24"/>
      <c r="I153" s="24"/>
      <c r="J153" s="24"/>
      <c r="K153" s="24"/>
      <c r="L153" s="24"/>
      <c r="M153" s="24"/>
      <c r="N153" s="24"/>
      <c r="O153" s="24"/>
      <c r="P153" s="24"/>
      <c r="Q153" s="24"/>
      <c r="R153" s="24"/>
    </row>
    <row r="154" spans="1:18" ht="14.25" customHeight="1" thickTop="1">
      <c r="A154" s="80">
        <v>166</v>
      </c>
      <c r="B154" s="235" t="s">
        <v>95</v>
      </c>
      <c r="C154" s="236" t="s">
        <v>7</v>
      </c>
      <c r="D154" s="237"/>
      <c r="E154" s="238" t="s">
        <v>10</v>
      </c>
      <c r="F154" s="239"/>
      <c r="G154" s="240"/>
      <c r="H154" s="24"/>
      <c r="I154" s="24"/>
      <c r="J154" s="24"/>
      <c r="K154" s="24"/>
      <c r="L154" s="24"/>
      <c r="M154" s="24"/>
      <c r="N154" s="24"/>
      <c r="O154" s="24"/>
      <c r="P154" s="24"/>
      <c r="Q154" s="24"/>
      <c r="R154" s="24"/>
    </row>
    <row r="155" spans="1:18" ht="14.25" customHeight="1">
      <c r="A155" s="80">
        <v>167</v>
      </c>
      <c r="B155" s="235"/>
      <c r="C155" s="236" t="s">
        <v>9</v>
      </c>
      <c r="D155" s="237"/>
      <c r="E155" s="238" t="s">
        <v>23</v>
      </c>
      <c r="F155" s="239"/>
      <c r="G155" s="240"/>
      <c r="H155" s="24"/>
      <c r="I155" s="24"/>
      <c r="J155" s="24"/>
      <c r="K155" s="24"/>
      <c r="L155" s="24"/>
      <c r="M155" s="24"/>
      <c r="N155" s="24"/>
      <c r="O155" s="24"/>
      <c r="P155" s="24"/>
      <c r="Q155" s="24"/>
      <c r="R155" s="24"/>
    </row>
    <row r="156" spans="1:18" ht="14.25" customHeight="1" thickBot="1">
      <c r="A156" s="80">
        <v>168</v>
      </c>
      <c r="B156" s="241"/>
      <c r="C156" s="242" t="s">
        <v>24</v>
      </c>
      <c r="D156" s="243"/>
      <c r="E156" s="244" t="s">
        <v>8</v>
      </c>
      <c r="F156" s="245"/>
      <c r="G156" s="246"/>
      <c r="H156" s="24"/>
      <c r="I156" s="24"/>
      <c r="J156" s="24"/>
      <c r="K156" s="24"/>
      <c r="L156" s="24"/>
      <c r="M156" s="24"/>
      <c r="N156" s="24"/>
      <c r="O156" s="24"/>
      <c r="P156" s="24"/>
      <c r="Q156" s="24"/>
      <c r="R156" s="24"/>
    </row>
    <row r="157" spans="1:18" ht="14.25" customHeight="1" thickTop="1">
      <c r="A157" s="80">
        <v>169</v>
      </c>
      <c r="B157" s="73" t="s">
        <v>96</v>
      </c>
      <c r="C157" s="65" t="s">
        <v>7</v>
      </c>
      <c r="D157" s="74"/>
      <c r="E157" s="112" t="s">
        <v>10</v>
      </c>
      <c r="F157" s="66"/>
      <c r="G157" s="27"/>
      <c r="H157" s="24"/>
      <c r="I157" s="24"/>
      <c r="J157" s="24"/>
      <c r="K157" s="24"/>
      <c r="L157" s="24"/>
      <c r="M157" s="24"/>
      <c r="N157" s="24"/>
      <c r="O157" s="24"/>
      <c r="P157" s="24"/>
      <c r="Q157" s="24"/>
      <c r="R157" s="24"/>
    </row>
    <row r="158" spans="1:18" ht="14.25" customHeight="1">
      <c r="A158" s="80">
        <v>170</v>
      </c>
      <c r="B158" s="73"/>
      <c r="C158" s="65" t="s">
        <v>9</v>
      </c>
      <c r="D158" s="74"/>
      <c r="E158" s="112" t="s">
        <v>23</v>
      </c>
      <c r="F158" s="66"/>
      <c r="G158" s="27"/>
      <c r="H158" s="24"/>
      <c r="I158" s="24"/>
      <c r="J158" s="24"/>
      <c r="K158" s="24"/>
      <c r="L158" s="24"/>
      <c r="M158" s="24"/>
      <c r="N158" s="24"/>
      <c r="O158" s="24"/>
      <c r="P158" s="24"/>
      <c r="Q158" s="24"/>
      <c r="R158" s="24"/>
    </row>
    <row r="159" spans="1:18" ht="14.25" customHeight="1" thickBot="1">
      <c r="A159" s="80">
        <v>171</v>
      </c>
      <c r="B159" s="216"/>
      <c r="C159" s="221" t="s">
        <v>24</v>
      </c>
      <c r="D159" s="218"/>
      <c r="E159" s="219" t="s">
        <v>8</v>
      </c>
      <c r="F159" s="220"/>
      <c r="G159" s="83"/>
      <c r="H159" s="24"/>
      <c r="I159" s="24"/>
      <c r="J159" s="24"/>
      <c r="K159" s="24"/>
      <c r="L159" s="24"/>
      <c r="M159" s="24"/>
      <c r="N159" s="24"/>
      <c r="O159" s="24"/>
      <c r="P159" s="24"/>
      <c r="Q159" s="24"/>
      <c r="R159" s="24"/>
    </row>
    <row r="160" spans="1:18" ht="14.25" customHeight="1" thickTop="1" thickBot="1">
      <c r="A160" s="80"/>
      <c r="B160" s="222" t="s">
        <v>97</v>
      </c>
      <c r="C160" s="225" t="s">
        <v>28</v>
      </c>
      <c r="D160" s="232"/>
      <c r="E160" s="233"/>
      <c r="F160" s="224"/>
      <c r="G160" s="226"/>
      <c r="H160" s="24"/>
      <c r="I160" s="24"/>
      <c r="J160" s="24"/>
      <c r="K160" s="24"/>
      <c r="L160" s="24"/>
      <c r="M160" s="24"/>
      <c r="N160" s="24"/>
      <c r="O160" s="24"/>
      <c r="P160" s="24"/>
      <c r="Q160" s="24"/>
      <c r="R160" s="24"/>
    </row>
    <row r="161" spans="1:18" ht="14.25" customHeight="1" thickTop="1">
      <c r="A161" s="80">
        <v>172</v>
      </c>
      <c r="B161" s="235" t="s">
        <v>98</v>
      </c>
      <c r="C161" s="236" t="s">
        <v>7</v>
      </c>
      <c r="D161" s="237"/>
      <c r="E161" s="238" t="s">
        <v>9</v>
      </c>
      <c r="F161" s="239"/>
      <c r="G161" s="240"/>
      <c r="H161" s="24"/>
      <c r="I161" s="24"/>
      <c r="J161" s="24"/>
      <c r="K161" s="24"/>
      <c r="L161" s="24"/>
      <c r="M161" s="24"/>
      <c r="N161" s="24"/>
      <c r="O161" s="24"/>
      <c r="P161" s="24"/>
      <c r="Q161" s="24"/>
      <c r="R161" s="24"/>
    </row>
    <row r="162" spans="1:18" ht="14.25" customHeight="1">
      <c r="A162" s="80">
        <v>173</v>
      </c>
      <c r="B162" s="235"/>
      <c r="C162" s="236" t="s">
        <v>10</v>
      </c>
      <c r="D162" s="237"/>
      <c r="E162" s="238" t="s">
        <v>24</v>
      </c>
      <c r="F162" s="239"/>
      <c r="G162" s="240"/>
      <c r="H162" s="24"/>
      <c r="I162" s="24"/>
      <c r="J162" s="24"/>
      <c r="K162" s="24"/>
      <c r="L162" s="24"/>
      <c r="M162" s="24"/>
      <c r="N162" s="24"/>
      <c r="O162" s="24"/>
      <c r="P162" s="24"/>
      <c r="Q162" s="24"/>
      <c r="R162" s="24"/>
    </row>
    <row r="163" spans="1:18" ht="14.25" customHeight="1" thickBot="1">
      <c r="A163" s="80">
        <v>174</v>
      </c>
      <c r="B163" s="241"/>
      <c r="C163" s="242" t="s">
        <v>8</v>
      </c>
      <c r="D163" s="243"/>
      <c r="E163" s="244" t="s">
        <v>23</v>
      </c>
      <c r="F163" s="245"/>
      <c r="G163" s="246"/>
      <c r="H163" s="24"/>
      <c r="I163" s="24"/>
      <c r="J163" s="24"/>
      <c r="K163" s="24"/>
      <c r="L163" s="24"/>
      <c r="M163" s="24"/>
      <c r="N163" s="24"/>
      <c r="O163" s="24"/>
      <c r="P163" s="24"/>
      <c r="Q163" s="24"/>
      <c r="R163" s="24"/>
    </row>
    <row r="164" spans="1:18" ht="14.25" customHeight="1" thickTop="1">
      <c r="A164" s="80">
        <v>175</v>
      </c>
      <c r="B164" s="73" t="s">
        <v>99</v>
      </c>
      <c r="C164" s="65" t="s">
        <v>7</v>
      </c>
      <c r="D164" s="74"/>
      <c r="E164" s="112" t="s">
        <v>9</v>
      </c>
      <c r="F164" s="66"/>
      <c r="G164" s="27"/>
      <c r="H164" s="24"/>
      <c r="I164" s="24"/>
      <c r="J164" s="24"/>
      <c r="K164" s="24"/>
      <c r="L164" s="24"/>
      <c r="M164" s="24"/>
      <c r="N164" s="24"/>
      <c r="O164" s="24"/>
      <c r="P164" s="24"/>
      <c r="Q164" s="24"/>
      <c r="R164" s="24"/>
    </row>
    <row r="165" spans="1:18" ht="14.25" customHeight="1">
      <c r="A165" s="80">
        <v>176</v>
      </c>
      <c r="B165" s="73"/>
      <c r="C165" s="65" t="s">
        <v>10</v>
      </c>
      <c r="D165" s="74"/>
      <c r="E165" s="112" t="s">
        <v>24</v>
      </c>
      <c r="F165" s="66"/>
      <c r="G165" s="27"/>
      <c r="H165" s="24"/>
      <c r="I165" s="24"/>
      <c r="J165" s="24"/>
      <c r="K165" s="24"/>
      <c r="L165" s="24"/>
      <c r="M165" s="24"/>
      <c r="N165" s="24"/>
      <c r="O165" s="24"/>
      <c r="P165" s="24"/>
      <c r="Q165" s="24"/>
      <c r="R165" s="24"/>
    </row>
    <row r="166" spans="1:18" ht="14.25" customHeight="1" thickBot="1">
      <c r="A166" s="80">
        <v>177</v>
      </c>
      <c r="B166" s="216"/>
      <c r="C166" s="221" t="s">
        <v>8</v>
      </c>
      <c r="D166" s="218"/>
      <c r="E166" s="219" t="s">
        <v>23</v>
      </c>
      <c r="F166" s="220"/>
      <c r="G166" s="83"/>
      <c r="H166" s="24"/>
      <c r="I166" s="24"/>
      <c r="J166" s="24"/>
      <c r="K166" s="24"/>
      <c r="L166" s="24"/>
      <c r="M166" s="24"/>
      <c r="N166" s="24"/>
      <c r="O166" s="24"/>
      <c r="P166" s="24"/>
      <c r="Q166" s="24"/>
      <c r="R166" s="24"/>
    </row>
    <row r="167" spans="1:18" ht="14.25" customHeight="1" thickTop="1">
      <c r="A167" s="80">
        <v>178</v>
      </c>
      <c r="B167" s="235" t="s">
        <v>100</v>
      </c>
      <c r="C167" s="236" t="s">
        <v>7</v>
      </c>
      <c r="D167" s="237"/>
      <c r="E167" s="238" t="s">
        <v>9</v>
      </c>
      <c r="F167" s="239"/>
      <c r="G167" s="240"/>
      <c r="H167" s="24"/>
      <c r="I167" s="24"/>
      <c r="J167" s="24"/>
      <c r="K167" s="24"/>
      <c r="L167" s="24"/>
      <c r="M167" s="24"/>
      <c r="N167" s="24"/>
      <c r="O167" s="24"/>
      <c r="P167" s="24"/>
      <c r="Q167" s="24"/>
      <c r="R167" s="24"/>
    </row>
    <row r="168" spans="1:18" ht="14.25" customHeight="1">
      <c r="A168" s="80">
        <v>179</v>
      </c>
      <c r="B168" s="235"/>
      <c r="C168" s="236" t="s">
        <v>10</v>
      </c>
      <c r="D168" s="237"/>
      <c r="E168" s="238" t="s">
        <v>24</v>
      </c>
      <c r="F168" s="239"/>
      <c r="G168" s="240"/>
      <c r="H168" s="24"/>
      <c r="I168" s="24"/>
      <c r="J168" s="24"/>
      <c r="K168" s="24"/>
      <c r="L168" s="24"/>
      <c r="M168" s="24"/>
      <c r="N168" s="24"/>
      <c r="O168" s="24"/>
      <c r="P168" s="24"/>
      <c r="Q168" s="24"/>
      <c r="R168" s="24"/>
    </row>
    <row r="169" spans="1:18" ht="14.25" customHeight="1" thickBot="1">
      <c r="A169" s="80">
        <v>180</v>
      </c>
      <c r="B169" s="241"/>
      <c r="C169" s="242" t="s">
        <v>8</v>
      </c>
      <c r="D169" s="243"/>
      <c r="E169" s="244" t="s">
        <v>23</v>
      </c>
      <c r="F169" s="245"/>
      <c r="G169" s="246"/>
      <c r="H169" s="24"/>
      <c r="I169" s="24"/>
      <c r="J169" s="24"/>
      <c r="K169" s="24"/>
      <c r="L169" s="24"/>
      <c r="M169" s="24"/>
      <c r="N169" s="24"/>
      <c r="O169" s="24"/>
      <c r="P169" s="24"/>
      <c r="Q169" s="24"/>
      <c r="R169" s="24"/>
    </row>
    <row r="170" spans="1:18" ht="14.25" customHeight="1" thickTop="1">
      <c r="A170" s="80">
        <v>181</v>
      </c>
      <c r="B170" s="73" t="s">
        <v>101</v>
      </c>
      <c r="C170" s="65" t="s">
        <v>8</v>
      </c>
      <c r="D170" s="74"/>
      <c r="E170" s="112" t="s">
        <v>7</v>
      </c>
      <c r="F170" s="66"/>
      <c r="G170" s="27"/>
      <c r="H170" s="24"/>
      <c r="I170" s="24"/>
      <c r="J170" s="24"/>
      <c r="K170" s="24"/>
      <c r="L170" s="24"/>
      <c r="M170" s="24"/>
      <c r="N170" s="24"/>
      <c r="O170" s="24"/>
      <c r="P170" s="24"/>
      <c r="Q170" s="24"/>
      <c r="R170" s="24"/>
    </row>
    <row r="171" spans="1:18" ht="14.25" customHeight="1">
      <c r="A171" s="80">
        <v>182</v>
      </c>
      <c r="B171" s="73"/>
      <c r="C171" s="65" t="s">
        <v>9</v>
      </c>
      <c r="D171" s="74"/>
      <c r="E171" s="112" t="s">
        <v>10</v>
      </c>
      <c r="F171" s="66"/>
      <c r="G171" s="27"/>
      <c r="H171" s="24"/>
      <c r="I171" s="24"/>
      <c r="J171" s="24"/>
      <c r="K171" s="24"/>
      <c r="L171" s="24"/>
      <c r="M171" s="24"/>
      <c r="N171" s="24"/>
      <c r="O171" s="24"/>
      <c r="P171" s="24"/>
      <c r="Q171" s="24"/>
      <c r="R171" s="24"/>
    </row>
    <row r="172" spans="1:18" ht="14.25" customHeight="1" thickBot="1">
      <c r="A172" s="80">
        <v>183</v>
      </c>
      <c r="B172" s="216"/>
      <c r="C172" s="221" t="s">
        <v>23</v>
      </c>
      <c r="D172" s="218"/>
      <c r="E172" s="219" t="s">
        <v>24</v>
      </c>
      <c r="F172" s="220"/>
      <c r="G172" s="83"/>
      <c r="H172" s="24"/>
      <c r="I172" s="24"/>
      <c r="J172" s="24"/>
      <c r="K172" s="24"/>
      <c r="L172" s="24"/>
      <c r="M172" s="24"/>
      <c r="N172" s="24"/>
      <c r="O172" s="24"/>
      <c r="P172" s="24"/>
      <c r="Q172" s="24"/>
      <c r="R172" s="24"/>
    </row>
    <row r="173" spans="1:18" ht="14.25" customHeight="1" thickTop="1">
      <c r="A173" s="80">
        <v>184</v>
      </c>
      <c r="B173" s="235" t="s">
        <v>102</v>
      </c>
      <c r="C173" s="236" t="s">
        <v>8</v>
      </c>
      <c r="D173" s="237"/>
      <c r="E173" s="238" t="s">
        <v>7</v>
      </c>
      <c r="F173" s="239"/>
      <c r="G173" s="240"/>
      <c r="H173" s="24"/>
      <c r="I173" s="24"/>
      <c r="J173" s="24"/>
      <c r="K173" s="24"/>
      <c r="L173" s="24"/>
      <c r="M173" s="24"/>
      <c r="N173" s="24"/>
      <c r="O173" s="24"/>
      <c r="P173" s="24"/>
      <c r="Q173" s="24"/>
      <c r="R173" s="24"/>
    </row>
    <row r="174" spans="1:18" ht="14.25" customHeight="1">
      <c r="A174" s="80">
        <v>185</v>
      </c>
      <c r="B174" s="235"/>
      <c r="C174" s="236" t="s">
        <v>9</v>
      </c>
      <c r="D174" s="237"/>
      <c r="E174" s="238" t="s">
        <v>10</v>
      </c>
      <c r="F174" s="239"/>
      <c r="G174" s="240"/>
      <c r="H174" s="24"/>
      <c r="I174" s="24"/>
      <c r="J174" s="24"/>
      <c r="K174" s="24"/>
      <c r="L174" s="24"/>
      <c r="M174" s="24"/>
      <c r="N174" s="24"/>
      <c r="O174" s="24"/>
      <c r="P174" s="24"/>
      <c r="Q174" s="24"/>
      <c r="R174" s="24"/>
    </row>
    <row r="175" spans="1:18" ht="14.25" customHeight="1" thickBot="1">
      <c r="A175" s="80">
        <v>186</v>
      </c>
      <c r="B175" s="241"/>
      <c r="C175" s="242" t="s">
        <v>23</v>
      </c>
      <c r="D175" s="243"/>
      <c r="E175" s="244" t="s">
        <v>24</v>
      </c>
      <c r="F175" s="245"/>
      <c r="G175" s="246"/>
      <c r="H175" s="24"/>
      <c r="I175" s="24"/>
      <c r="J175" s="24"/>
      <c r="K175" s="24"/>
      <c r="L175" s="24"/>
      <c r="M175" s="24"/>
      <c r="N175" s="24"/>
      <c r="O175" s="24"/>
      <c r="P175" s="24"/>
      <c r="Q175" s="24"/>
      <c r="R175" s="24"/>
    </row>
    <row r="176" spans="1:18" ht="14.25" customHeight="1" thickTop="1">
      <c r="A176" s="80">
        <v>187</v>
      </c>
      <c r="B176" s="73" t="s">
        <v>103</v>
      </c>
      <c r="C176" s="65" t="s">
        <v>8</v>
      </c>
      <c r="D176" s="74"/>
      <c r="E176" s="112" t="s">
        <v>7</v>
      </c>
      <c r="F176" s="66"/>
      <c r="G176" s="27"/>
      <c r="H176" s="24"/>
      <c r="I176" s="24"/>
      <c r="J176" s="24"/>
      <c r="K176" s="24"/>
      <c r="L176" s="24"/>
      <c r="M176" s="24"/>
      <c r="N176" s="24"/>
      <c r="O176" s="24"/>
      <c r="P176" s="24"/>
      <c r="Q176" s="24"/>
      <c r="R176" s="24"/>
    </row>
    <row r="177" spans="1:18" ht="14.25" customHeight="1">
      <c r="A177" s="80">
        <v>188</v>
      </c>
      <c r="B177" s="73"/>
      <c r="C177" s="65" t="s">
        <v>9</v>
      </c>
      <c r="D177" s="74"/>
      <c r="E177" s="112" t="s">
        <v>10</v>
      </c>
      <c r="F177" s="66"/>
      <c r="G177" s="27"/>
      <c r="H177" s="24"/>
      <c r="I177" s="24"/>
      <c r="J177" s="24"/>
      <c r="K177" s="24"/>
      <c r="L177" s="24"/>
      <c r="M177" s="24"/>
      <c r="N177" s="24"/>
      <c r="O177" s="24"/>
      <c r="P177" s="24"/>
      <c r="Q177" s="24"/>
      <c r="R177" s="24"/>
    </row>
    <row r="178" spans="1:18" ht="14.25" customHeight="1" thickBot="1">
      <c r="A178" s="80">
        <v>189</v>
      </c>
      <c r="B178" s="216"/>
      <c r="C178" s="221" t="s">
        <v>23</v>
      </c>
      <c r="D178" s="218"/>
      <c r="E178" s="219" t="s">
        <v>24</v>
      </c>
      <c r="F178" s="220"/>
      <c r="G178" s="83"/>
      <c r="H178" s="24"/>
      <c r="I178" s="24"/>
      <c r="J178" s="24"/>
      <c r="K178" s="24"/>
      <c r="L178" s="24"/>
      <c r="M178" s="24"/>
      <c r="N178" s="24"/>
      <c r="O178" s="24"/>
      <c r="P178" s="24"/>
      <c r="Q178" s="24"/>
      <c r="R178" s="24"/>
    </row>
    <row r="179" spans="1:18" ht="14.25" customHeight="1" thickTop="1" thickBot="1">
      <c r="A179" s="80"/>
      <c r="B179" s="222" t="s">
        <v>104</v>
      </c>
      <c r="C179" s="225" t="s">
        <v>28</v>
      </c>
      <c r="D179" s="232"/>
      <c r="E179" s="233"/>
      <c r="F179" s="224"/>
      <c r="G179" s="226"/>
      <c r="H179" s="24"/>
      <c r="I179" s="24"/>
      <c r="J179" s="24"/>
      <c r="K179" s="24"/>
      <c r="L179" s="24"/>
      <c r="M179" s="24"/>
      <c r="N179" s="24"/>
      <c r="O179" s="24"/>
      <c r="P179" s="24"/>
      <c r="Q179" s="24"/>
      <c r="R179" s="24"/>
    </row>
    <row r="180" spans="1:18" ht="14.25" customHeight="1" thickTop="1">
      <c r="A180" s="80">
        <v>190</v>
      </c>
      <c r="B180" s="235" t="s">
        <v>105</v>
      </c>
      <c r="C180" s="236" t="s">
        <v>24</v>
      </c>
      <c r="D180" s="237"/>
      <c r="E180" s="238" t="s">
        <v>7</v>
      </c>
      <c r="F180" s="239"/>
      <c r="G180" s="240"/>
      <c r="H180" s="24"/>
      <c r="I180" s="24"/>
      <c r="J180" s="24"/>
      <c r="K180" s="24"/>
      <c r="L180" s="24"/>
      <c r="M180" s="24"/>
      <c r="N180" s="24"/>
      <c r="O180" s="24"/>
      <c r="P180" s="24"/>
      <c r="Q180" s="24"/>
      <c r="R180" s="24"/>
    </row>
    <row r="181" spans="1:18" ht="14.25" customHeight="1">
      <c r="A181" s="80">
        <v>191</v>
      </c>
      <c r="B181" s="235"/>
      <c r="C181" s="236" t="s">
        <v>10</v>
      </c>
      <c r="D181" s="237"/>
      <c r="E181" s="238" t="s">
        <v>23</v>
      </c>
      <c r="F181" s="239"/>
      <c r="G181" s="240"/>
      <c r="H181" s="24"/>
      <c r="I181" s="24"/>
      <c r="J181" s="24"/>
      <c r="K181" s="24"/>
      <c r="L181" s="24"/>
      <c r="M181" s="24"/>
      <c r="N181" s="24"/>
      <c r="O181" s="24"/>
      <c r="P181" s="24"/>
      <c r="Q181" s="24"/>
      <c r="R181" s="24"/>
    </row>
    <row r="182" spans="1:18" ht="14.25" customHeight="1" thickBot="1">
      <c r="A182" s="80">
        <v>192</v>
      </c>
      <c r="B182" s="241"/>
      <c r="C182" s="242" t="s">
        <v>9</v>
      </c>
      <c r="D182" s="243"/>
      <c r="E182" s="244" t="s">
        <v>8</v>
      </c>
      <c r="F182" s="245"/>
      <c r="G182" s="246"/>
      <c r="H182" s="24"/>
      <c r="I182" s="24"/>
      <c r="J182" s="24"/>
      <c r="K182" s="24"/>
      <c r="L182" s="24"/>
      <c r="M182" s="24"/>
      <c r="N182" s="24"/>
      <c r="O182" s="24"/>
      <c r="P182" s="24"/>
      <c r="Q182" s="24"/>
      <c r="R182" s="24"/>
    </row>
    <row r="183" spans="1:18" ht="14.25" customHeight="1" thickTop="1">
      <c r="A183" s="80">
        <v>193</v>
      </c>
      <c r="B183" s="73" t="s">
        <v>106</v>
      </c>
      <c r="C183" s="65" t="s">
        <v>24</v>
      </c>
      <c r="D183" s="74"/>
      <c r="E183" s="112" t="s">
        <v>7</v>
      </c>
      <c r="F183" s="66"/>
      <c r="G183" s="27"/>
      <c r="H183" s="24"/>
      <c r="I183" s="24"/>
      <c r="J183" s="24"/>
      <c r="K183" s="24"/>
      <c r="L183" s="24"/>
      <c r="M183" s="24"/>
      <c r="N183" s="24"/>
      <c r="O183" s="24"/>
      <c r="P183" s="24"/>
      <c r="Q183" s="24"/>
      <c r="R183" s="24"/>
    </row>
    <row r="184" spans="1:18" ht="14.25" customHeight="1">
      <c r="A184" s="80">
        <v>194</v>
      </c>
      <c r="B184" s="73"/>
      <c r="C184" s="65" t="s">
        <v>10</v>
      </c>
      <c r="D184" s="74"/>
      <c r="E184" s="112" t="s">
        <v>23</v>
      </c>
      <c r="F184" s="66"/>
      <c r="G184" s="27"/>
      <c r="H184" s="24"/>
      <c r="I184" s="24"/>
      <c r="J184" s="24"/>
      <c r="K184" s="24"/>
      <c r="L184" s="24"/>
      <c r="M184" s="24"/>
      <c r="N184" s="24"/>
      <c r="O184" s="24"/>
      <c r="P184" s="24"/>
      <c r="Q184" s="24"/>
      <c r="R184" s="24"/>
    </row>
    <row r="185" spans="1:18" ht="14.25" customHeight="1" thickBot="1">
      <c r="A185" s="80">
        <v>195</v>
      </c>
      <c r="B185" s="216"/>
      <c r="C185" s="221" t="s">
        <v>9</v>
      </c>
      <c r="D185" s="218"/>
      <c r="E185" s="219" t="s">
        <v>8</v>
      </c>
      <c r="F185" s="220"/>
      <c r="G185" s="83"/>
      <c r="H185" s="24"/>
      <c r="I185" s="24"/>
      <c r="J185" s="24"/>
      <c r="K185" s="24"/>
      <c r="L185" s="24"/>
      <c r="M185" s="24"/>
      <c r="N185" s="24"/>
      <c r="O185" s="24"/>
      <c r="P185" s="24"/>
      <c r="Q185" s="24"/>
    </row>
    <row r="186" spans="1:18" ht="14.25" customHeight="1" thickTop="1">
      <c r="A186" s="80">
        <v>196</v>
      </c>
      <c r="B186" s="235" t="s">
        <v>107</v>
      </c>
      <c r="C186" s="236" t="s">
        <v>24</v>
      </c>
      <c r="D186" s="237"/>
      <c r="E186" s="238" t="s">
        <v>7</v>
      </c>
      <c r="F186" s="239"/>
      <c r="G186" s="240"/>
      <c r="H186" s="24"/>
      <c r="I186" s="24"/>
      <c r="J186" s="24"/>
      <c r="K186" s="24"/>
      <c r="L186" s="24"/>
      <c r="M186" s="24"/>
      <c r="N186" s="24"/>
      <c r="O186" s="24"/>
      <c r="P186" s="24"/>
      <c r="Q186" s="24"/>
    </row>
    <row r="187" spans="1:18" ht="14.25" customHeight="1">
      <c r="A187" s="80">
        <v>197</v>
      </c>
      <c r="B187" s="235"/>
      <c r="C187" s="236" t="s">
        <v>10</v>
      </c>
      <c r="D187" s="237"/>
      <c r="E187" s="238" t="s">
        <v>23</v>
      </c>
      <c r="F187" s="239"/>
      <c r="G187" s="240"/>
      <c r="H187" s="24"/>
      <c r="I187" s="24"/>
      <c r="J187" s="24"/>
      <c r="K187" s="24"/>
      <c r="L187" s="24"/>
      <c r="M187" s="24"/>
      <c r="N187" s="24"/>
      <c r="O187" s="24"/>
      <c r="P187" s="24"/>
      <c r="Q187" s="24"/>
      <c r="R187" s="24"/>
    </row>
    <row r="188" spans="1:18" ht="14.25" customHeight="1" thickBot="1">
      <c r="A188" s="80">
        <v>198</v>
      </c>
      <c r="B188" s="241"/>
      <c r="C188" s="242" t="s">
        <v>9</v>
      </c>
      <c r="D188" s="243"/>
      <c r="E188" s="244" t="s">
        <v>8</v>
      </c>
      <c r="F188" s="245"/>
      <c r="G188" s="246"/>
      <c r="H188" s="24"/>
      <c r="I188" s="24"/>
      <c r="J188" s="24"/>
      <c r="K188" s="24"/>
      <c r="L188" s="24"/>
      <c r="M188" s="24"/>
      <c r="N188" s="24"/>
      <c r="O188" s="24"/>
      <c r="P188" s="24"/>
      <c r="Q188" s="24"/>
      <c r="R188" s="24"/>
    </row>
    <row r="189" spans="1:18" ht="14.25" customHeight="1" thickTop="1">
      <c r="A189" s="80">
        <v>199</v>
      </c>
      <c r="B189" s="73" t="s">
        <v>108</v>
      </c>
      <c r="C189" s="65" t="s">
        <v>7</v>
      </c>
      <c r="D189" s="74"/>
      <c r="E189" s="112" t="s">
        <v>23</v>
      </c>
      <c r="F189" s="66"/>
      <c r="G189" s="27"/>
      <c r="H189" s="24"/>
      <c r="I189" s="24"/>
      <c r="J189" s="24"/>
      <c r="K189" s="24"/>
      <c r="L189" s="24"/>
      <c r="M189" s="24"/>
      <c r="N189" s="24"/>
      <c r="O189" s="24"/>
      <c r="P189" s="24"/>
      <c r="Q189" s="24"/>
      <c r="R189" s="24"/>
    </row>
    <row r="190" spans="1:18" ht="14.25" customHeight="1">
      <c r="A190" s="80">
        <v>200</v>
      </c>
      <c r="B190" s="73"/>
      <c r="C190" s="65" t="s">
        <v>10</v>
      </c>
      <c r="D190" s="74"/>
      <c r="E190" s="112" t="s">
        <v>8</v>
      </c>
      <c r="F190" s="66"/>
      <c r="G190" s="27"/>
      <c r="H190" s="24"/>
      <c r="I190" s="24"/>
      <c r="J190" s="24"/>
      <c r="K190" s="24"/>
      <c r="L190" s="24"/>
      <c r="M190" s="24"/>
      <c r="N190" s="24"/>
      <c r="O190" s="24"/>
      <c r="P190" s="24"/>
      <c r="Q190" s="24"/>
      <c r="R190" s="24"/>
    </row>
    <row r="191" spans="1:18" ht="14.25" customHeight="1" thickBot="1">
      <c r="A191" s="80">
        <v>201</v>
      </c>
      <c r="B191" s="216"/>
      <c r="C191" s="221" t="s">
        <v>24</v>
      </c>
      <c r="D191" s="218"/>
      <c r="E191" s="219" t="s">
        <v>9</v>
      </c>
      <c r="F191" s="220"/>
      <c r="G191" s="83"/>
      <c r="H191" s="24"/>
      <c r="I191" s="24"/>
      <c r="J191" s="24"/>
      <c r="K191" s="24"/>
      <c r="L191" s="24"/>
      <c r="M191" s="24"/>
      <c r="N191" s="24"/>
      <c r="O191" s="24"/>
      <c r="P191" s="24"/>
      <c r="Q191" s="24"/>
      <c r="R191" s="24"/>
    </row>
    <row r="192" spans="1:18" ht="14.25" customHeight="1" thickTop="1">
      <c r="A192" s="80">
        <v>202</v>
      </c>
      <c r="B192" s="235" t="s">
        <v>109</v>
      </c>
      <c r="C192" s="236" t="s">
        <v>7</v>
      </c>
      <c r="D192" s="237"/>
      <c r="E192" s="238" t="s">
        <v>23</v>
      </c>
      <c r="F192" s="239"/>
      <c r="G192" s="240"/>
      <c r="H192" s="24"/>
      <c r="I192" s="24"/>
      <c r="J192" s="24"/>
      <c r="K192" s="24"/>
      <c r="L192" s="24"/>
      <c r="M192" s="24"/>
      <c r="N192" s="24"/>
      <c r="O192" s="24"/>
      <c r="P192" s="24"/>
      <c r="Q192" s="24"/>
      <c r="R192" s="24"/>
    </row>
    <row r="193" spans="1:18" ht="14.25" customHeight="1">
      <c r="A193" s="80">
        <v>203</v>
      </c>
      <c r="B193" s="235"/>
      <c r="C193" s="236" t="s">
        <v>10</v>
      </c>
      <c r="D193" s="237"/>
      <c r="E193" s="238" t="s">
        <v>8</v>
      </c>
      <c r="F193" s="239"/>
      <c r="G193" s="240"/>
      <c r="H193" s="24"/>
      <c r="I193" s="24"/>
      <c r="J193" s="24"/>
      <c r="K193" s="24"/>
      <c r="L193" s="24"/>
      <c r="M193" s="24"/>
      <c r="N193" s="24"/>
      <c r="O193" s="24"/>
      <c r="P193" s="24"/>
      <c r="Q193" s="24"/>
      <c r="R193" s="24"/>
    </row>
    <row r="194" spans="1:18" ht="14.25" customHeight="1" thickBot="1">
      <c r="A194" s="80">
        <v>204</v>
      </c>
      <c r="B194" s="241"/>
      <c r="C194" s="242" t="s">
        <v>24</v>
      </c>
      <c r="D194" s="243"/>
      <c r="E194" s="244" t="s">
        <v>9</v>
      </c>
      <c r="F194" s="245"/>
      <c r="G194" s="246"/>
      <c r="H194" s="24"/>
      <c r="I194" s="24"/>
      <c r="J194" s="24"/>
      <c r="K194" s="24"/>
      <c r="L194" s="24"/>
      <c r="M194" s="24"/>
      <c r="N194" s="24"/>
      <c r="O194" s="24"/>
      <c r="P194" s="24"/>
      <c r="Q194" s="24"/>
      <c r="R194" s="24"/>
    </row>
    <row r="195" spans="1:18" ht="14.25" customHeight="1" thickTop="1">
      <c r="A195" s="80">
        <v>205</v>
      </c>
      <c r="B195" s="73" t="s">
        <v>110</v>
      </c>
      <c r="C195" s="65" t="s">
        <v>7</v>
      </c>
      <c r="D195" s="74"/>
      <c r="E195" s="112" t="s">
        <v>23</v>
      </c>
      <c r="F195" s="66"/>
      <c r="G195" s="27"/>
      <c r="H195" s="24"/>
      <c r="I195" s="24"/>
      <c r="J195" s="24"/>
      <c r="K195" s="24"/>
      <c r="L195" s="24"/>
      <c r="M195" s="24"/>
      <c r="N195" s="24"/>
      <c r="O195" s="24"/>
      <c r="P195" s="24"/>
      <c r="Q195" s="24"/>
      <c r="R195" s="24"/>
    </row>
    <row r="196" spans="1:18" ht="14.25" customHeight="1">
      <c r="A196" s="80">
        <v>206</v>
      </c>
      <c r="B196" s="73"/>
      <c r="C196" s="65" t="s">
        <v>10</v>
      </c>
      <c r="D196" s="74"/>
      <c r="E196" s="112" t="s">
        <v>8</v>
      </c>
      <c r="F196" s="66"/>
      <c r="G196" s="27"/>
      <c r="H196" s="24"/>
      <c r="I196" s="24"/>
      <c r="J196" s="24"/>
      <c r="K196" s="24"/>
      <c r="L196" s="24"/>
      <c r="M196" s="24"/>
      <c r="N196" s="24"/>
      <c r="O196" s="24"/>
      <c r="P196" s="24"/>
      <c r="Q196" s="24"/>
      <c r="R196" s="24"/>
    </row>
    <row r="197" spans="1:18" ht="14.25" customHeight="1" thickBot="1">
      <c r="A197" s="80">
        <v>207</v>
      </c>
      <c r="B197" s="216"/>
      <c r="C197" s="221" t="s">
        <v>24</v>
      </c>
      <c r="D197" s="218"/>
      <c r="E197" s="219" t="s">
        <v>9</v>
      </c>
      <c r="F197" s="220"/>
      <c r="G197" s="83"/>
      <c r="H197" s="24"/>
      <c r="I197" s="24"/>
      <c r="J197" s="24"/>
      <c r="K197" s="24"/>
      <c r="L197" s="24"/>
      <c r="M197" s="24"/>
      <c r="N197" s="24"/>
      <c r="O197" s="24"/>
      <c r="P197" s="24"/>
      <c r="Q197" s="24"/>
      <c r="R197" s="24"/>
    </row>
    <row r="198" spans="1:18" ht="14.25" customHeight="1" thickTop="1" thickBot="1">
      <c r="A198" s="80"/>
      <c r="B198" s="222" t="s">
        <v>111</v>
      </c>
      <c r="C198" s="225" t="s">
        <v>28</v>
      </c>
      <c r="D198" s="232"/>
      <c r="E198" s="233"/>
      <c r="F198" s="224"/>
      <c r="G198" s="226"/>
      <c r="H198" s="24"/>
      <c r="I198" s="24"/>
      <c r="J198" s="24"/>
      <c r="K198" s="24"/>
      <c r="L198" s="24"/>
      <c r="M198" s="24"/>
      <c r="N198" s="24"/>
      <c r="O198" s="24"/>
      <c r="P198" s="24"/>
      <c r="Q198" s="24"/>
      <c r="R198" s="24"/>
    </row>
    <row r="199" spans="1:18" ht="14.25" customHeight="1" thickTop="1">
      <c r="A199" s="80">
        <v>208</v>
      </c>
      <c r="B199" s="235" t="s">
        <v>112</v>
      </c>
      <c r="C199" s="236" t="s">
        <v>7</v>
      </c>
      <c r="D199" s="237"/>
      <c r="E199" s="238" t="s">
        <v>10</v>
      </c>
      <c r="F199" s="239"/>
      <c r="G199" s="240"/>
      <c r="H199" s="24"/>
      <c r="I199" s="24"/>
      <c r="J199" s="24"/>
      <c r="K199" s="24"/>
      <c r="L199" s="24"/>
      <c r="M199" s="24"/>
      <c r="N199" s="24"/>
      <c r="O199" s="24"/>
      <c r="P199" s="24"/>
      <c r="Q199" s="24"/>
      <c r="R199" s="24"/>
    </row>
    <row r="200" spans="1:18" ht="14.25" customHeight="1">
      <c r="A200" s="80">
        <v>209</v>
      </c>
      <c r="B200" s="235"/>
      <c r="C200" s="236" t="s">
        <v>23</v>
      </c>
      <c r="D200" s="237"/>
      <c r="E200" s="238" t="s">
        <v>9</v>
      </c>
      <c r="F200" s="239"/>
      <c r="G200" s="240"/>
      <c r="H200" s="24"/>
      <c r="I200" s="24"/>
      <c r="J200" s="24"/>
      <c r="K200" s="24"/>
      <c r="L200" s="24"/>
      <c r="M200" s="24"/>
      <c r="N200" s="24"/>
      <c r="O200" s="24"/>
      <c r="P200" s="24"/>
      <c r="Q200" s="24"/>
      <c r="R200" s="24"/>
    </row>
    <row r="201" spans="1:18" ht="14.25" customHeight="1" thickBot="1">
      <c r="A201" s="80">
        <v>210</v>
      </c>
      <c r="B201" s="241"/>
      <c r="C201" s="242" t="s">
        <v>8</v>
      </c>
      <c r="D201" s="243"/>
      <c r="E201" s="244" t="s">
        <v>24</v>
      </c>
      <c r="F201" s="245"/>
      <c r="G201" s="246"/>
      <c r="H201" s="24"/>
      <c r="I201" s="24"/>
      <c r="J201" s="24"/>
      <c r="K201" s="24"/>
      <c r="L201" s="24"/>
      <c r="M201" s="24"/>
      <c r="N201" s="24"/>
      <c r="O201" s="24"/>
      <c r="P201" s="24"/>
      <c r="Q201" s="24"/>
      <c r="R201" s="24"/>
    </row>
    <row r="202" spans="1:18" ht="14.25" customHeight="1" thickTop="1">
      <c r="A202" s="80">
        <v>211</v>
      </c>
      <c r="B202" s="73" t="s">
        <v>113</v>
      </c>
      <c r="C202" s="65" t="s">
        <v>7</v>
      </c>
      <c r="D202" s="74"/>
      <c r="E202" s="112" t="s">
        <v>10</v>
      </c>
      <c r="F202" s="66"/>
      <c r="G202" s="27"/>
      <c r="H202" s="24"/>
      <c r="I202" s="24"/>
      <c r="J202" s="24"/>
      <c r="K202" s="24"/>
      <c r="L202" s="24"/>
      <c r="M202" s="24"/>
      <c r="N202" s="24"/>
      <c r="O202" s="24"/>
      <c r="P202" s="24"/>
      <c r="Q202" s="24"/>
      <c r="R202" s="24"/>
    </row>
    <row r="203" spans="1:18" ht="14.25" customHeight="1">
      <c r="A203" s="80">
        <v>212</v>
      </c>
      <c r="B203" s="73"/>
      <c r="C203" s="65" t="s">
        <v>23</v>
      </c>
      <c r="D203" s="74"/>
      <c r="E203" s="112" t="s">
        <v>9</v>
      </c>
      <c r="F203" s="66"/>
      <c r="G203" s="27"/>
      <c r="H203" s="24"/>
      <c r="I203" s="24"/>
      <c r="J203" s="24"/>
      <c r="K203" s="24"/>
      <c r="L203" s="24"/>
      <c r="M203" s="24"/>
      <c r="N203" s="24"/>
      <c r="O203" s="24"/>
      <c r="P203" s="24"/>
      <c r="Q203" s="24"/>
      <c r="R203" s="24"/>
    </row>
    <row r="204" spans="1:18" ht="14.25" customHeight="1" thickBot="1">
      <c r="A204" s="80">
        <v>213</v>
      </c>
      <c r="B204" s="216"/>
      <c r="C204" s="221" t="s">
        <v>8</v>
      </c>
      <c r="D204" s="218"/>
      <c r="E204" s="219" t="s">
        <v>24</v>
      </c>
      <c r="F204" s="220"/>
      <c r="G204" s="83"/>
      <c r="H204" s="24"/>
      <c r="I204" s="24"/>
      <c r="J204" s="24"/>
      <c r="K204" s="24"/>
      <c r="L204" s="24"/>
      <c r="M204" s="24"/>
      <c r="N204" s="24"/>
      <c r="O204" s="24"/>
      <c r="P204" s="24"/>
      <c r="Q204" s="24"/>
      <c r="R204" s="24"/>
    </row>
    <row r="205" spans="1:18" ht="14.25" customHeight="1" thickTop="1">
      <c r="A205" s="80">
        <v>214</v>
      </c>
      <c r="B205" s="235" t="s">
        <v>114</v>
      </c>
      <c r="C205" s="236" t="s">
        <v>7</v>
      </c>
      <c r="D205" s="237"/>
      <c r="E205" s="238" t="s">
        <v>10</v>
      </c>
      <c r="F205" s="239"/>
      <c r="G205" s="240"/>
      <c r="H205" s="24"/>
      <c r="I205" s="24"/>
      <c r="J205" s="24"/>
      <c r="K205" s="24"/>
      <c r="L205" s="24"/>
      <c r="M205" s="24"/>
      <c r="N205" s="24"/>
      <c r="O205" s="24"/>
      <c r="P205" s="24"/>
      <c r="Q205" s="24"/>
      <c r="R205" s="24"/>
    </row>
    <row r="206" spans="1:18" ht="14.25" customHeight="1">
      <c r="A206" s="80">
        <v>215</v>
      </c>
      <c r="B206" s="235"/>
      <c r="C206" s="236" t="s">
        <v>23</v>
      </c>
      <c r="D206" s="237"/>
      <c r="E206" s="238" t="s">
        <v>9</v>
      </c>
      <c r="F206" s="239"/>
      <c r="G206" s="240"/>
      <c r="H206" s="24"/>
      <c r="I206" s="24"/>
      <c r="J206" s="24"/>
      <c r="K206" s="24"/>
      <c r="L206" s="24"/>
      <c r="M206" s="24"/>
      <c r="N206" s="24"/>
      <c r="O206" s="24"/>
      <c r="P206" s="24"/>
      <c r="Q206" s="24"/>
      <c r="R206" s="24"/>
    </row>
    <row r="207" spans="1:18" ht="14.25" customHeight="1" thickBot="1">
      <c r="A207" s="80">
        <v>216</v>
      </c>
      <c r="B207" s="241"/>
      <c r="C207" s="242" t="s">
        <v>8</v>
      </c>
      <c r="D207" s="243"/>
      <c r="E207" s="244" t="s">
        <v>24</v>
      </c>
      <c r="F207" s="245"/>
      <c r="G207" s="246"/>
      <c r="H207" s="24"/>
      <c r="I207" s="24"/>
      <c r="J207" s="24"/>
      <c r="K207" s="24"/>
      <c r="L207" s="24"/>
      <c r="M207" s="24"/>
      <c r="N207" s="24"/>
      <c r="O207" s="24"/>
      <c r="P207" s="24"/>
      <c r="Q207" s="24"/>
      <c r="R207" s="24"/>
    </row>
    <row r="208" spans="1:18" ht="14.25" customHeight="1" thickTop="1">
      <c r="A208" s="80">
        <v>217</v>
      </c>
      <c r="B208" s="73" t="s">
        <v>115</v>
      </c>
      <c r="C208" s="65"/>
      <c r="D208" s="74"/>
      <c r="E208" s="112"/>
      <c r="F208" s="66"/>
      <c r="G208" s="27"/>
      <c r="H208" s="24"/>
      <c r="I208" s="24"/>
      <c r="J208" s="24"/>
      <c r="K208" s="24"/>
      <c r="L208" s="24"/>
      <c r="M208" s="24"/>
      <c r="N208" s="24"/>
      <c r="O208" s="24"/>
      <c r="P208" s="24"/>
      <c r="Q208" s="24"/>
      <c r="R208" s="24"/>
    </row>
    <row r="209" spans="1:18" ht="14.25" customHeight="1">
      <c r="A209" s="80">
        <v>218</v>
      </c>
      <c r="B209" s="128"/>
      <c r="C209" s="65"/>
      <c r="D209" s="74"/>
      <c r="E209" s="112"/>
      <c r="F209" s="66"/>
      <c r="G209" s="27"/>
      <c r="H209" s="24"/>
      <c r="I209" s="24"/>
      <c r="J209" s="24"/>
      <c r="K209" s="24"/>
      <c r="L209" s="24"/>
      <c r="M209" s="24"/>
      <c r="N209" s="24"/>
      <c r="O209" s="24"/>
      <c r="P209" s="24"/>
      <c r="Q209" s="24"/>
      <c r="R209" s="24"/>
    </row>
    <row r="210" spans="1:18" ht="14.25" customHeight="1">
      <c r="A210" s="80">
        <v>219</v>
      </c>
      <c r="B210" s="128"/>
      <c r="C210" s="65"/>
      <c r="D210" s="74"/>
      <c r="E210" s="112"/>
      <c r="F210" s="66"/>
      <c r="G210" s="27"/>
      <c r="H210" s="24"/>
      <c r="I210" s="24"/>
      <c r="J210" s="24"/>
      <c r="K210" s="24"/>
      <c r="L210" s="24"/>
      <c r="M210" s="24"/>
      <c r="N210" s="24"/>
      <c r="O210" s="24"/>
      <c r="P210" s="24"/>
      <c r="Q210" s="24"/>
      <c r="R210" s="24"/>
    </row>
    <row r="211" spans="1:18" ht="14.25" customHeight="1">
      <c r="A211" s="80">
        <v>220</v>
      </c>
      <c r="B211" s="128"/>
      <c r="C211" s="65"/>
      <c r="D211" s="74"/>
      <c r="E211" s="112"/>
      <c r="F211" s="66"/>
      <c r="G211" s="27"/>
      <c r="H211" s="24"/>
      <c r="I211" s="24"/>
      <c r="J211" s="24"/>
      <c r="K211" s="24"/>
      <c r="L211" s="24"/>
      <c r="M211" s="24"/>
      <c r="N211" s="24"/>
      <c r="O211" s="24"/>
      <c r="P211" s="24"/>
      <c r="Q211" s="24"/>
      <c r="R211" s="24"/>
    </row>
    <row r="212" spans="1:18" ht="14.25" customHeight="1">
      <c r="A212" s="80">
        <v>221</v>
      </c>
      <c r="B212" s="128"/>
      <c r="C212" s="65"/>
      <c r="D212" s="74"/>
      <c r="E212" s="112"/>
      <c r="F212" s="66"/>
      <c r="G212" s="27"/>
      <c r="H212" s="24"/>
      <c r="I212" s="24"/>
      <c r="J212" s="24"/>
      <c r="K212" s="24"/>
      <c r="L212" s="24"/>
      <c r="M212" s="24"/>
      <c r="N212" s="24"/>
      <c r="O212" s="24"/>
      <c r="P212" s="24"/>
      <c r="Q212" s="24"/>
      <c r="R212" s="24"/>
    </row>
    <row r="213" spans="1:18" ht="14.25" customHeight="1">
      <c r="A213" s="80">
        <v>222</v>
      </c>
      <c r="B213" s="128"/>
      <c r="C213" s="65"/>
      <c r="D213" s="74"/>
      <c r="E213" s="112"/>
      <c r="F213" s="66"/>
      <c r="G213" s="27"/>
      <c r="H213" s="24"/>
      <c r="I213" s="24"/>
      <c r="J213" s="24"/>
      <c r="K213" s="24"/>
      <c r="L213" s="24"/>
      <c r="M213" s="24"/>
      <c r="N213" s="24"/>
      <c r="O213" s="24"/>
      <c r="P213" s="24"/>
      <c r="Q213" s="24"/>
      <c r="R213" s="24"/>
    </row>
    <row r="214" spans="1:18" ht="14.25" customHeight="1">
      <c r="A214" s="80">
        <v>223</v>
      </c>
      <c r="B214" s="128"/>
      <c r="C214" s="65"/>
      <c r="D214" s="74"/>
      <c r="E214" s="112"/>
      <c r="F214" s="66"/>
      <c r="G214" s="27"/>
      <c r="H214" s="24"/>
      <c r="I214" s="24"/>
      <c r="J214" s="24"/>
      <c r="K214" s="24"/>
      <c r="L214" s="24"/>
      <c r="M214" s="24"/>
      <c r="N214" s="24"/>
      <c r="O214" s="24"/>
      <c r="P214" s="24"/>
      <c r="Q214" s="24"/>
      <c r="R214" s="24"/>
    </row>
    <row r="215" spans="1:18" ht="14.25" customHeight="1">
      <c r="A215" s="80">
        <v>224</v>
      </c>
      <c r="B215" s="128"/>
      <c r="C215" s="65"/>
      <c r="D215" s="74"/>
      <c r="E215" s="112"/>
      <c r="F215" s="66"/>
      <c r="G215" s="27"/>
      <c r="H215" s="24"/>
      <c r="I215" s="24"/>
      <c r="J215" s="24"/>
      <c r="K215" s="24"/>
      <c r="L215" s="24"/>
      <c r="M215" s="24"/>
      <c r="N215" s="24"/>
      <c r="O215" s="24"/>
      <c r="P215" s="24"/>
      <c r="Q215" s="24"/>
      <c r="R215" s="24"/>
    </row>
    <row r="216" spans="1:18" ht="14.25" customHeight="1">
      <c r="A216" s="80">
        <v>1</v>
      </c>
      <c r="B216" s="112" t="s">
        <v>6</v>
      </c>
      <c r="C216" s="65" t="s">
        <v>7</v>
      </c>
      <c r="D216" s="74">
        <v>1</v>
      </c>
      <c r="E216" s="112" t="s">
        <v>8</v>
      </c>
      <c r="F216" s="66">
        <v>2</v>
      </c>
      <c r="G216" s="27"/>
      <c r="H216" s="24"/>
      <c r="I216" s="24"/>
      <c r="J216" s="24"/>
      <c r="K216" s="24"/>
      <c r="L216" s="24"/>
      <c r="M216" s="24"/>
      <c r="N216" s="24"/>
      <c r="O216" s="24"/>
      <c r="P216" s="24"/>
      <c r="Q216" s="24"/>
      <c r="R216" s="24"/>
    </row>
    <row r="217" spans="1:18" ht="14.25" customHeight="1">
      <c r="A217" s="80">
        <v>2</v>
      </c>
      <c r="B217" s="73"/>
      <c r="C217" s="65" t="s">
        <v>9</v>
      </c>
      <c r="D217" s="74">
        <v>2</v>
      </c>
      <c r="E217" s="112" t="s">
        <v>10</v>
      </c>
      <c r="F217" s="66">
        <v>3</v>
      </c>
      <c r="G217" s="27"/>
      <c r="H217" s="24"/>
      <c r="I217" s="24"/>
      <c r="J217" s="24"/>
      <c r="K217" s="24"/>
      <c r="L217" s="24"/>
      <c r="M217" s="24"/>
      <c r="N217" s="24"/>
      <c r="O217" s="24"/>
      <c r="P217" s="24"/>
      <c r="Q217" s="24"/>
      <c r="R217" s="24"/>
    </row>
    <row r="218" spans="1:18" ht="14.25" customHeight="1" thickBot="1">
      <c r="A218" s="80">
        <v>3</v>
      </c>
      <c r="B218" s="216"/>
      <c r="C218" s="217" t="s">
        <v>23</v>
      </c>
      <c r="D218" s="218">
        <v>3</v>
      </c>
      <c r="E218" s="219" t="s">
        <v>24</v>
      </c>
      <c r="F218" s="220">
        <v>5</v>
      </c>
      <c r="G218" s="83"/>
      <c r="H218" s="24"/>
      <c r="I218" s="24"/>
      <c r="J218" s="24"/>
      <c r="K218" s="24"/>
      <c r="L218" s="24"/>
      <c r="M218" s="24"/>
      <c r="N218" s="24"/>
      <c r="O218" s="24"/>
      <c r="P218" s="24"/>
      <c r="Q218" s="24"/>
      <c r="R218" s="24"/>
    </row>
    <row r="219" spans="1:18" ht="14.25" customHeight="1" thickTop="1">
      <c r="A219" s="80">
        <v>4</v>
      </c>
      <c r="B219" s="235" t="s">
        <v>25</v>
      </c>
      <c r="C219" s="236" t="s">
        <v>7</v>
      </c>
      <c r="D219" s="237">
        <v>4</v>
      </c>
      <c r="E219" s="238" t="s">
        <v>8</v>
      </c>
      <c r="F219" s="239">
        <v>5</v>
      </c>
      <c r="G219" s="240"/>
      <c r="H219" s="24"/>
      <c r="I219" s="24"/>
      <c r="J219" s="24"/>
      <c r="K219" s="24"/>
      <c r="L219" s="24"/>
      <c r="M219" s="24"/>
      <c r="N219" s="24"/>
      <c r="O219" s="24"/>
      <c r="P219" s="24"/>
      <c r="Q219" s="24"/>
      <c r="R219" s="24"/>
    </row>
    <row r="220" spans="1:18" ht="14.25" customHeight="1">
      <c r="A220" s="80">
        <v>5</v>
      </c>
      <c r="B220" s="235"/>
      <c r="C220" s="236" t="s">
        <v>9</v>
      </c>
      <c r="D220" s="237">
        <v>3</v>
      </c>
      <c r="E220" s="238" t="s">
        <v>10</v>
      </c>
      <c r="F220" s="239">
        <v>2</v>
      </c>
      <c r="G220" s="240"/>
      <c r="H220" s="24"/>
      <c r="I220" s="24"/>
      <c r="J220" s="24"/>
      <c r="K220" s="24"/>
      <c r="L220" s="24"/>
      <c r="M220" s="24"/>
      <c r="N220" s="24"/>
      <c r="O220" s="24"/>
      <c r="P220" s="24"/>
      <c r="Q220" s="24"/>
      <c r="R220" s="24"/>
    </row>
    <row r="221" spans="1:18" ht="14.25" customHeight="1" thickBot="1">
      <c r="A221" s="80">
        <v>6</v>
      </c>
      <c r="B221" s="241"/>
      <c r="C221" s="242" t="s">
        <v>23</v>
      </c>
      <c r="D221" s="243">
        <v>2</v>
      </c>
      <c r="E221" s="244" t="s">
        <v>24</v>
      </c>
      <c r="F221" s="245">
        <v>1</v>
      </c>
      <c r="G221" s="246">
        <v>11</v>
      </c>
      <c r="H221" s="24"/>
      <c r="I221" s="24"/>
      <c r="J221" s="24"/>
      <c r="K221" s="24"/>
      <c r="L221" s="24"/>
      <c r="M221" s="24"/>
      <c r="N221" s="24"/>
      <c r="O221" s="24"/>
      <c r="P221" s="24"/>
      <c r="Q221" s="24"/>
      <c r="R221" s="24"/>
    </row>
    <row r="222" spans="1:18" ht="14.25" customHeight="1" thickTop="1">
      <c r="A222" s="80">
        <v>7</v>
      </c>
      <c r="B222" s="73" t="s">
        <v>26</v>
      </c>
      <c r="C222" s="65" t="s">
        <v>7</v>
      </c>
      <c r="D222" s="74">
        <v>5</v>
      </c>
      <c r="E222" s="112" t="s">
        <v>8</v>
      </c>
      <c r="F222" s="66">
        <v>4</v>
      </c>
      <c r="G222" s="27" t="s">
        <v>11</v>
      </c>
      <c r="H222" s="24"/>
      <c r="I222" s="24"/>
      <c r="J222" s="24"/>
      <c r="K222" s="24"/>
      <c r="L222" s="24"/>
      <c r="M222" s="24"/>
      <c r="N222" s="24"/>
      <c r="O222" s="24"/>
      <c r="P222" s="24"/>
      <c r="Q222" s="24"/>
      <c r="R222" s="24"/>
    </row>
    <row r="223" spans="1:18" ht="14.25" customHeight="1">
      <c r="A223" s="80">
        <v>8</v>
      </c>
      <c r="B223" s="73"/>
      <c r="C223" s="65" t="s">
        <v>9</v>
      </c>
      <c r="D223" s="74">
        <v>4</v>
      </c>
      <c r="E223" s="112" t="s">
        <v>10</v>
      </c>
      <c r="F223" s="66">
        <v>2</v>
      </c>
      <c r="G223" s="27" t="s">
        <v>11</v>
      </c>
      <c r="H223" s="24"/>
      <c r="I223" s="24"/>
      <c r="J223" s="24"/>
      <c r="K223" s="24"/>
      <c r="L223" s="24"/>
      <c r="M223" s="24"/>
      <c r="N223" s="24"/>
      <c r="O223" s="24"/>
      <c r="P223" s="24"/>
      <c r="Q223" s="24"/>
      <c r="R223" s="24"/>
    </row>
    <row r="224" spans="1:18" ht="14.25" customHeight="1" thickBot="1">
      <c r="A224" s="80">
        <v>9</v>
      </c>
      <c r="B224" s="216"/>
      <c r="C224" s="221" t="s">
        <v>23</v>
      </c>
      <c r="D224" s="218">
        <v>0</v>
      </c>
      <c r="E224" s="219" t="s">
        <v>24</v>
      </c>
      <c r="F224" s="220">
        <v>5</v>
      </c>
      <c r="G224" s="83" t="s">
        <v>11</v>
      </c>
      <c r="H224" s="24"/>
      <c r="I224" s="24"/>
      <c r="J224" s="24"/>
      <c r="K224" s="24"/>
      <c r="L224" s="24"/>
      <c r="M224" s="24"/>
      <c r="N224" s="24"/>
      <c r="O224" s="24"/>
      <c r="P224" s="24"/>
      <c r="Q224" s="24"/>
      <c r="R224" s="24"/>
    </row>
    <row r="225" spans="1:18" ht="14.25" customHeight="1" thickTop="1" thickBot="1">
      <c r="A225" s="80"/>
      <c r="B225" s="222" t="s">
        <v>27</v>
      </c>
      <c r="C225" s="223" t="s">
        <v>28</v>
      </c>
      <c r="D225" s="224"/>
      <c r="E225" s="225"/>
      <c r="F225" s="224"/>
      <c r="G225" s="226"/>
      <c r="H225" s="24"/>
      <c r="I225" s="24"/>
      <c r="J225" s="24"/>
      <c r="K225" s="24"/>
      <c r="L225" s="24"/>
      <c r="M225" s="24"/>
      <c r="N225" s="24"/>
      <c r="O225" s="24"/>
      <c r="P225" s="24"/>
      <c r="Q225" s="24"/>
      <c r="R225" s="24"/>
    </row>
    <row r="226" spans="1:18" ht="14.25" customHeight="1" thickTop="1">
      <c r="A226" s="80">
        <v>10</v>
      </c>
      <c r="B226" s="235" t="s">
        <v>29</v>
      </c>
      <c r="C226" s="247" t="s">
        <v>24</v>
      </c>
      <c r="D226" s="239">
        <v>4</v>
      </c>
      <c r="E226" s="236" t="s">
        <v>7</v>
      </c>
      <c r="F226" s="239">
        <v>3</v>
      </c>
      <c r="G226" s="240" t="s">
        <v>11</v>
      </c>
      <c r="H226" s="24"/>
      <c r="I226" s="24"/>
      <c r="J226" s="24"/>
      <c r="K226" s="24"/>
      <c r="L226" s="24"/>
      <c r="M226" s="24"/>
      <c r="N226" s="24"/>
      <c r="O226" s="24"/>
      <c r="P226" s="24"/>
      <c r="Q226" s="24"/>
      <c r="R226" s="24"/>
    </row>
    <row r="227" spans="1:18" ht="14.25" customHeight="1">
      <c r="A227" s="80">
        <v>11</v>
      </c>
      <c r="B227" s="235"/>
      <c r="C227" s="236" t="s">
        <v>10</v>
      </c>
      <c r="D227" s="237">
        <v>1</v>
      </c>
      <c r="E227" s="238" t="s">
        <v>23</v>
      </c>
      <c r="F227" s="239">
        <v>2</v>
      </c>
      <c r="G227" s="240" t="s">
        <v>11</v>
      </c>
      <c r="H227" s="24"/>
      <c r="I227" s="24"/>
      <c r="J227" s="24"/>
      <c r="K227" s="24"/>
      <c r="L227" s="24"/>
      <c r="M227" s="24"/>
      <c r="N227" s="24"/>
      <c r="O227" s="24"/>
      <c r="P227" s="24"/>
      <c r="Q227" s="24"/>
      <c r="R227" s="24"/>
    </row>
    <row r="228" spans="1:18" ht="14.25" customHeight="1" thickBot="1">
      <c r="A228" s="80">
        <v>12</v>
      </c>
      <c r="B228" s="241"/>
      <c r="C228" s="242" t="s">
        <v>9</v>
      </c>
      <c r="D228" s="243">
        <v>3</v>
      </c>
      <c r="E228" s="244" t="s">
        <v>8</v>
      </c>
      <c r="F228" s="245">
        <v>4</v>
      </c>
      <c r="G228" s="246">
        <v>11</v>
      </c>
      <c r="H228" s="24"/>
      <c r="I228" s="24"/>
      <c r="J228" s="24"/>
      <c r="K228" s="24"/>
      <c r="L228" s="24"/>
      <c r="M228" s="24"/>
      <c r="N228" s="24"/>
      <c r="O228" s="24"/>
      <c r="P228" s="24"/>
      <c r="Q228" s="24"/>
      <c r="R228" s="24"/>
    </row>
    <row r="229" spans="1:18" ht="14.25" customHeight="1" thickTop="1">
      <c r="A229" s="80">
        <v>13</v>
      </c>
      <c r="B229" s="73" t="s">
        <v>30</v>
      </c>
      <c r="C229" s="77" t="s">
        <v>24</v>
      </c>
      <c r="D229" s="66">
        <v>3</v>
      </c>
      <c r="E229" s="65" t="s">
        <v>7</v>
      </c>
      <c r="F229" s="66">
        <v>5</v>
      </c>
      <c r="G229" s="27"/>
      <c r="H229" s="24"/>
      <c r="I229" s="24"/>
      <c r="J229" s="24"/>
      <c r="K229" s="24"/>
      <c r="L229" s="24"/>
      <c r="M229" s="24"/>
      <c r="N229" s="24"/>
      <c r="O229" s="24"/>
      <c r="P229" s="24"/>
      <c r="Q229" s="24"/>
      <c r="R229" s="24"/>
    </row>
    <row r="230" spans="1:18" ht="14.25" customHeight="1">
      <c r="A230" s="80">
        <v>14</v>
      </c>
      <c r="B230" s="73"/>
      <c r="C230" s="65" t="s">
        <v>10</v>
      </c>
      <c r="D230" s="74">
        <v>4</v>
      </c>
      <c r="E230" s="112" t="s">
        <v>23</v>
      </c>
      <c r="F230" s="66">
        <v>5</v>
      </c>
      <c r="G230" s="27">
        <v>11</v>
      </c>
      <c r="H230" s="24"/>
      <c r="I230" s="24"/>
      <c r="J230" s="24"/>
      <c r="K230" s="24"/>
      <c r="L230" s="24"/>
      <c r="M230" s="24"/>
      <c r="N230" s="24"/>
      <c r="O230" s="24"/>
      <c r="P230" s="24"/>
      <c r="Q230" s="24"/>
      <c r="R230" s="24"/>
    </row>
    <row r="231" spans="1:18" ht="14.25" customHeight="1" thickBot="1">
      <c r="A231" s="80">
        <v>15</v>
      </c>
      <c r="B231" s="216"/>
      <c r="C231" s="221" t="s">
        <v>9</v>
      </c>
      <c r="D231" s="218">
        <v>2</v>
      </c>
      <c r="E231" s="219" t="s">
        <v>8</v>
      </c>
      <c r="F231" s="220">
        <v>1</v>
      </c>
      <c r="G231" s="83" t="s">
        <v>11</v>
      </c>
      <c r="H231" s="24"/>
      <c r="I231" s="24"/>
      <c r="J231" s="24"/>
      <c r="K231" s="24"/>
      <c r="L231" s="24"/>
      <c r="M231" s="24"/>
      <c r="N231" s="24"/>
      <c r="O231" s="24"/>
      <c r="P231" s="24"/>
      <c r="Q231" s="24"/>
      <c r="R231" s="24"/>
    </row>
    <row r="232" spans="1:18" ht="14.25" customHeight="1" thickTop="1">
      <c r="A232" s="80">
        <v>16</v>
      </c>
      <c r="B232" s="235" t="s">
        <v>31</v>
      </c>
      <c r="C232" s="247" t="s">
        <v>24</v>
      </c>
      <c r="D232" s="239">
        <v>2</v>
      </c>
      <c r="E232" s="236" t="s">
        <v>7</v>
      </c>
      <c r="F232" s="239">
        <v>4</v>
      </c>
      <c r="G232" s="240"/>
      <c r="H232" s="24"/>
      <c r="I232" s="24"/>
      <c r="J232" s="24"/>
      <c r="K232" s="24"/>
      <c r="L232" s="24"/>
      <c r="M232" s="24"/>
      <c r="N232" s="24"/>
      <c r="O232" s="24"/>
      <c r="P232" s="24"/>
      <c r="Q232" s="24"/>
      <c r="R232" s="24"/>
    </row>
    <row r="233" spans="1:18" ht="14.25" customHeight="1">
      <c r="A233" s="80">
        <v>17</v>
      </c>
      <c r="B233" s="235"/>
      <c r="C233" s="236" t="s">
        <v>10</v>
      </c>
      <c r="D233" s="237">
        <v>7</v>
      </c>
      <c r="E233" s="238" t="s">
        <v>23</v>
      </c>
      <c r="F233" s="239">
        <v>0</v>
      </c>
      <c r="G233" s="240" t="s">
        <v>11</v>
      </c>
      <c r="H233" s="24"/>
      <c r="I233" s="24"/>
      <c r="J233" s="24"/>
      <c r="K233" s="24"/>
      <c r="L233" s="24"/>
      <c r="M233" s="24"/>
      <c r="N233" s="24"/>
      <c r="O233" s="24"/>
      <c r="P233" s="24"/>
      <c r="Q233" s="24"/>
      <c r="R233" s="24"/>
    </row>
    <row r="234" spans="1:18" ht="14.25" customHeight="1" thickBot="1">
      <c r="A234" s="80">
        <v>18</v>
      </c>
      <c r="B234" s="241"/>
      <c r="C234" s="242" t="s">
        <v>9</v>
      </c>
      <c r="D234" s="243">
        <v>2</v>
      </c>
      <c r="E234" s="244" t="s">
        <v>8</v>
      </c>
      <c r="F234" s="245">
        <v>0</v>
      </c>
      <c r="G234" s="625"/>
      <c r="H234" s="24"/>
      <c r="I234" s="24"/>
      <c r="J234" s="24"/>
      <c r="K234" s="24"/>
      <c r="L234" s="24"/>
      <c r="M234" s="24"/>
      <c r="N234" s="24"/>
      <c r="O234" s="24"/>
      <c r="P234" s="24"/>
      <c r="Q234" s="24"/>
      <c r="R234" s="24"/>
    </row>
    <row r="235" spans="1:18" ht="14.25" customHeight="1" thickTop="1" thickBot="1">
      <c r="A235" s="80"/>
      <c r="B235" s="216" t="s">
        <v>32</v>
      </c>
      <c r="C235" s="227" t="s">
        <v>28</v>
      </c>
      <c r="D235" s="228"/>
      <c r="E235" s="229"/>
      <c r="F235" s="230"/>
      <c r="G235" s="231"/>
      <c r="H235" s="24"/>
      <c r="I235" s="24"/>
      <c r="J235" s="24"/>
      <c r="K235" s="24"/>
      <c r="L235" s="24"/>
      <c r="M235" s="24"/>
      <c r="N235" s="24"/>
      <c r="O235" s="24"/>
      <c r="P235" s="24"/>
      <c r="Q235" s="24"/>
      <c r="R235" s="24"/>
    </row>
    <row r="236" spans="1:18" ht="14.25" customHeight="1" thickTop="1">
      <c r="A236" s="80">
        <v>19</v>
      </c>
      <c r="B236" s="73" t="s">
        <v>33</v>
      </c>
      <c r="C236" s="65" t="s">
        <v>7</v>
      </c>
      <c r="D236" s="74">
        <v>0</v>
      </c>
      <c r="E236" s="112" t="s">
        <v>23</v>
      </c>
      <c r="F236" s="66">
        <v>1</v>
      </c>
      <c r="G236" s="27"/>
      <c r="H236" s="24"/>
      <c r="I236" s="24"/>
      <c r="J236" s="24"/>
      <c r="K236" s="24"/>
      <c r="L236" s="24"/>
      <c r="M236" s="24"/>
      <c r="N236" s="24"/>
      <c r="O236" s="24"/>
      <c r="P236" s="24"/>
      <c r="Q236" s="24"/>
      <c r="R236" s="24"/>
    </row>
    <row r="237" spans="1:18" ht="14.25" customHeight="1">
      <c r="A237" s="80">
        <v>20</v>
      </c>
      <c r="B237" s="73"/>
      <c r="C237" s="65" t="s">
        <v>8</v>
      </c>
      <c r="D237" s="74">
        <v>0</v>
      </c>
      <c r="E237" s="112" t="s">
        <v>10</v>
      </c>
      <c r="F237" s="66">
        <v>6</v>
      </c>
      <c r="G237" s="27"/>
      <c r="H237" s="24"/>
      <c r="I237" s="24"/>
      <c r="J237" s="24"/>
      <c r="K237" s="24"/>
      <c r="L237" s="24"/>
      <c r="M237" s="24"/>
      <c r="N237" s="24"/>
      <c r="O237" s="24"/>
      <c r="P237" s="24"/>
      <c r="Q237" s="24"/>
      <c r="R237" s="24"/>
    </row>
    <row r="238" spans="1:18" ht="14.25" customHeight="1" thickBot="1">
      <c r="A238" s="80">
        <v>21</v>
      </c>
      <c r="B238" s="216"/>
      <c r="C238" s="221" t="s">
        <v>24</v>
      </c>
      <c r="D238" s="218">
        <v>3</v>
      </c>
      <c r="E238" s="219" t="s">
        <v>9</v>
      </c>
      <c r="F238" s="220">
        <v>4</v>
      </c>
      <c r="G238" s="83">
        <v>11</v>
      </c>
      <c r="H238" s="24"/>
      <c r="I238" s="24"/>
      <c r="J238" s="24"/>
      <c r="K238" s="24"/>
      <c r="L238" s="24"/>
      <c r="M238" s="24"/>
      <c r="N238" s="24"/>
      <c r="O238" s="24"/>
      <c r="P238" s="24"/>
      <c r="Q238" s="24"/>
      <c r="R238" s="24"/>
    </row>
    <row r="239" spans="1:18" ht="14.25" customHeight="1" thickTop="1">
      <c r="A239" s="80">
        <v>22</v>
      </c>
      <c r="B239" s="235" t="s">
        <v>34</v>
      </c>
      <c r="C239" s="236" t="s">
        <v>7</v>
      </c>
      <c r="D239" s="237">
        <v>2</v>
      </c>
      <c r="E239" s="238" t="s">
        <v>23</v>
      </c>
      <c r="F239" s="239">
        <v>4</v>
      </c>
      <c r="G239" s="240">
        <v>10</v>
      </c>
      <c r="H239" s="24"/>
      <c r="I239" s="24"/>
      <c r="J239" s="24"/>
      <c r="K239" s="24"/>
      <c r="L239" s="24"/>
      <c r="M239" s="24"/>
      <c r="N239" s="24"/>
      <c r="O239" s="24"/>
      <c r="P239" s="24"/>
      <c r="Q239" s="24"/>
      <c r="R239" s="24"/>
    </row>
    <row r="240" spans="1:18" ht="14.25" customHeight="1">
      <c r="A240" s="80">
        <v>23</v>
      </c>
      <c r="B240" s="235"/>
      <c r="C240" s="236" t="s">
        <v>8</v>
      </c>
      <c r="D240" s="237">
        <v>0</v>
      </c>
      <c r="E240" s="238" t="s">
        <v>10</v>
      </c>
      <c r="F240" s="239">
        <v>1</v>
      </c>
      <c r="G240" s="240"/>
      <c r="H240" s="24"/>
      <c r="I240" s="24"/>
      <c r="J240" s="24"/>
      <c r="K240" s="24"/>
      <c r="L240" s="24"/>
      <c r="M240" s="24"/>
      <c r="N240" s="24"/>
      <c r="O240" s="24"/>
      <c r="P240" s="24"/>
      <c r="Q240" s="24"/>
      <c r="R240" s="24"/>
    </row>
    <row r="241" spans="1:18" ht="14.25" customHeight="1" thickBot="1">
      <c r="A241" s="80">
        <v>24</v>
      </c>
      <c r="B241" s="241"/>
      <c r="C241" s="242" t="s">
        <v>24</v>
      </c>
      <c r="D241" s="243">
        <v>4</v>
      </c>
      <c r="E241" s="244" t="s">
        <v>9</v>
      </c>
      <c r="F241" s="245">
        <v>2</v>
      </c>
      <c r="G241" s="246"/>
      <c r="H241" s="24"/>
      <c r="I241" s="24"/>
      <c r="J241" s="24"/>
      <c r="K241" s="24"/>
      <c r="L241" s="24"/>
      <c r="M241" s="24"/>
      <c r="N241" s="24"/>
      <c r="O241" s="24"/>
      <c r="P241" s="24"/>
      <c r="Q241" s="24"/>
      <c r="R241" s="24"/>
    </row>
    <row r="242" spans="1:18" ht="14.25" customHeight="1" thickTop="1">
      <c r="A242" s="80">
        <v>25</v>
      </c>
      <c r="B242" s="73" t="s">
        <v>35</v>
      </c>
      <c r="C242" s="65" t="s">
        <v>7</v>
      </c>
      <c r="D242" s="74">
        <v>2</v>
      </c>
      <c r="E242" s="112" t="s">
        <v>23</v>
      </c>
      <c r="F242" s="66">
        <v>7</v>
      </c>
      <c r="G242" s="27"/>
      <c r="H242" s="24"/>
      <c r="I242" s="24"/>
      <c r="J242" s="24"/>
      <c r="K242" s="24"/>
      <c r="L242" s="24"/>
      <c r="M242" s="24"/>
      <c r="N242" s="24"/>
      <c r="O242" s="24"/>
      <c r="P242" s="24"/>
      <c r="Q242" s="24"/>
      <c r="R242" s="24"/>
    </row>
    <row r="243" spans="1:18" ht="14.25" customHeight="1">
      <c r="A243" s="80">
        <v>26</v>
      </c>
      <c r="B243" s="73"/>
      <c r="C243" s="65" t="s">
        <v>8</v>
      </c>
      <c r="D243" s="74">
        <v>6</v>
      </c>
      <c r="E243" s="112" t="s">
        <v>10</v>
      </c>
      <c r="F243" s="66">
        <v>1</v>
      </c>
      <c r="G243" s="27"/>
      <c r="H243" s="24"/>
      <c r="I243" s="24"/>
      <c r="J243" s="24"/>
      <c r="K243" s="24"/>
      <c r="L243" s="24"/>
      <c r="M243" s="24"/>
      <c r="N243" s="24"/>
      <c r="O243" s="24"/>
      <c r="P243" s="24"/>
      <c r="Q243" s="24"/>
      <c r="R243" s="24"/>
    </row>
    <row r="244" spans="1:18" ht="14.25" customHeight="1" thickBot="1">
      <c r="A244" s="80">
        <v>27</v>
      </c>
      <c r="B244" s="216"/>
      <c r="C244" s="221" t="s">
        <v>24</v>
      </c>
      <c r="D244" s="218">
        <v>6</v>
      </c>
      <c r="E244" s="219" t="s">
        <v>9</v>
      </c>
      <c r="F244" s="220">
        <v>7</v>
      </c>
      <c r="G244" s="83">
        <v>12</v>
      </c>
      <c r="H244" s="24"/>
      <c r="I244" s="24"/>
      <c r="J244" s="24"/>
      <c r="K244" s="24"/>
      <c r="L244" s="24"/>
      <c r="M244" s="24"/>
      <c r="N244" s="24"/>
      <c r="O244" s="24"/>
      <c r="P244" s="24"/>
      <c r="Q244" s="24"/>
      <c r="R244" s="24"/>
    </row>
    <row r="245" spans="1:18" ht="14.25" customHeight="1" thickTop="1">
      <c r="A245" s="80">
        <v>254</v>
      </c>
      <c r="C245" s="65"/>
      <c r="D245" s="74"/>
      <c r="E245" s="112"/>
      <c r="F245" s="66"/>
      <c r="G245" s="27"/>
      <c r="H245" s="24"/>
      <c r="I245" s="24"/>
      <c r="J245" s="24"/>
      <c r="K245" s="24"/>
      <c r="L245" s="24"/>
      <c r="M245" s="24"/>
      <c r="N245" s="24"/>
      <c r="O245" s="24"/>
      <c r="P245" s="24"/>
      <c r="Q245" s="24"/>
      <c r="R245" s="24"/>
    </row>
    <row r="246" spans="1:18" ht="14.25" customHeight="1">
      <c r="A246" s="80">
        <v>255</v>
      </c>
      <c r="C246" s="65"/>
      <c r="D246" s="74"/>
      <c r="E246" s="112"/>
      <c r="F246" s="66"/>
      <c r="G246" s="27"/>
      <c r="H246" s="24"/>
      <c r="I246" s="24"/>
      <c r="J246" s="24"/>
      <c r="K246" s="24"/>
      <c r="L246" s="24"/>
      <c r="M246" s="24"/>
      <c r="N246" s="24"/>
      <c r="O246" s="24"/>
      <c r="P246" s="24"/>
      <c r="Q246" s="24"/>
      <c r="R246" s="24"/>
    </row>
    <row r="247" spans="1:18" ht="14.25" customHeight="1">
      <c r="A247" s="80">
        <v>256</v>
      </c>
      <c r="C247" s="65"/>
      <c r="D247" s="74"/>
      <c r="E247" s="112"/>
      <c r="F247" s="66"/>
      <c r="G247" s="27"/>
      <c r="H247" s="24"/>
      <c r="I247" s="24"/>
      <c r="J247" s="24"/>
      <c r="K247" s="24"/>
      <c r="L247" s="24"/>
      <c r="M247" s="24"/>
      <c r="N247" s="24"/>
      <c r="O247" s="24"/>
      <c r="P247" s="24"/>
      <c r="Q247" s="24"/>
      <c r="R247" s="24"/>
    </row>
    <row r="248" spans="1:18" ht="14.25" customHeight="1">
      <c r="A248" s="80">
        <v>257</v>
      </c>
      <c r="B248" s="73"/>
      <c r="C248" s="65"/>
      <c r="D248" s="74"/>
      <c r="E248" s="112"/>
      <c r="F248" s="66"/>
      <c r="G248" s="27"/>
      <c r="H248" s="24"/>
      <c r="I248" s="24"/>
      <c r="J248" s="24"/>
      <c r="K248" s="24"/>
      <c r="L248" s="24"/>
      <c r="M248" s="24"/>
      <c r="N248" s="24"/>
      <c r="O248" s="24"/>
      <c r="P248" s="24"/>
      <c r="Q248" s="24"/>
      <c r="R248" s="24"/>
    </row>
    <row r="249" spans="1:18" ht="14.25" customHeight="1">
      <c r="A249" s="80">
        <v>258</v>
      </c>
      <c r="C249" s="65"/>
      <c r="D249" s="74"/>
      <c r="E249" s="112"/>
      <c r="F249" s="66"/>
      <c r="G249" s="27"/>
      <c r="H249" s="24"/>
      <c r="I249" s="24"/>
      <c r="J249" s="24"/>
      <c r="K249" s="24"/>
      <c r="L249" s="24"/>
      <c r="M249" s="24"/>
      <c r="N249" s="24"/>
      <c r="O249" s="24"/>
      <c r="P249" s="24"/>
      <c r="Q249" s="24"/>
      <c r="R249" s="24"/>
    </row>
    <row r="250" spans="1:18" ht="14.25" customHeight="1">
      <c r="A250" s="80">
        <v>259</v>
      </c>
      <c r="C250" s="65"/>
      <c r="D250" s="74"/>
      <c r="E250" s="112"/>
      <c r="F250" s="66"/>
      <c r="G250" s="27"/>
      <c r="H250" s="24"/>
      <c r="I250" s="24"/>
      <c r="J250" s="24"/>
      <c r="K250" s="24"/>
      <c r="L250" s="24"/>
      <c r="M250" s="24"/>
      <c r="N250" s="24"/>
      <c r="O250" s="24"/>
      <c r="P250" s="24"/>
      <c r="Q250" s="24"/>
      <c r="R250" s="24"/>
    </row>
    <row r="251" spans="1:18" ht="14.25" customHeight="1">
      <c r="A251" s="80">
        <v>260</v>
      </c>
      <c r="C251" s="65"/>
      <c r="D251" s="74"/>
      <c r="E251" s="112"/>
      <c r="F251" s="66"/>
      <c r="G251" s="27"/>
      <c r="H251" s="24"/>
      <c r="I251" s="24"/>
      <c r="J251" s="24"/>
      <c r="K251" s="24"/>
      <c r="L251" s="24"/>
      <c r="M251" s="24"/>
      <c r="N251" s="24"/>
      <c r="O251" s="24"/>
      <c r="P251" s="24"/>
      <c r="Q251" s="24"/>
      <c r="R251" s="24"/>
    </row>
    <row r="252" spans="1:18" ht="14.25" customHeight="1">
      <c r="A252" s="80">
        <v>261</v>
      </c>
      <c r="B252" s="128"/>
      <c r="C252" s="65"/>
      <c r="D252" s="74"/>
      <c r="E252" s="112"/>
      <c r="F252" s="66"/>
      <c r="G252" s="27"/>
      <c r="H252" s="24"/>
      <c r="I252" s="24"/>
      <c r="J252" s="24"/>
      <c r="K252" s="24"/>
      <c r="L252" s="24"/>
      <c r="M252" s="24"/>
      <c r="N252" s="24"/>
      <c r="O252" s="24"/>
      <c r="P252" s="24"/>
      <c r="Q252" s="24"/>
      <c r="R252" s="24"/>
    </row>
    <row r="253" spans="1:18" ht="14.25" customHeight="1">
      <c r="A253" s="80">
        <v>262</v>
      </c>
      <c r="B253" s="128"/>
      <c r="C253" s="65"/>
      <c r="D253" s="74"/>
      <c r="E253" s="112"/>
      <c r="F253" s="66"/>
      <c r="G253" s="27"/>
      <c r="H253" s="24"/>
      <c r="I253" s="24"/>
      <c r="J253" s="24"/>
      <c r="K253" s="24"/>
      <c r="L253" s="24"/>
      <c r="M253" s="24"/>
      <c r="N253" s="24"/>
      <c r="O253" s="24"/>
      <c r="P253" s="24"/>
      <c r="Q253" s="24"/>
      <c r="R253" s="24"/>
    </row>
    <row r="254" spans="1:18" ht="14.25" customHeight="1">
      <c r="A254" s="80">
        <v>263</v>
      </c>
      <c r="B254" s="128"/>
      <c r="C254" s="65"/>
      <c r="D254" s="74"/>
      <c r="E254" s="112"/>
      <c r="F254" s="66"/>
      <c r="G254" s="27"/>
      <c r="H254" s="24"/>
      <c r="I254" s="24"/>
      <c r="J254" s="24"/>
      <c r="K254" s="24"/>
      <c r="L254" s="24"/>
      <c r="M254" s="24"/>
      <c r="N254" s="24"/>
      <c r="O254" s="24"/>
      <c r="P254" s="24"/>
      <c r="Q254" s="24"/>
      <c r="R254" s="24"/>
    </row>
    <row r="255" spans="1:18" ht="14.25" customHeight="1">
      <c r="A255" s="80">
        <v>264</v>
      </c>
      <c r="B255" s="128"/>
      <c r="C255" s="65"/>
      <c r="D255" s="74"/>
      <c r="E255" s="112"/>
      <c r="F255" s="66"/>
      <c r="G255" s="27"/>
      <c r="H255" s="24"/>
      <c r="I255" s="24"/>
      <c r="J255" s="24"/>
      <c r="K255" s="24"/>
      <c r="L255" s="24"/>
      <c r="M255" s="24"/>
      <c r="N255" s="24"/>
      <c r="O255" s="24"/>
      <c r="P255" s="24"/>
      <c r="Q255" s="24"/>
      <c r="R255" s="24"/>
    </row>
    <row r="256" spans="1:18" ht="14.25" customHeight="1">
      <c r="A256" s="80">
        <v>265</v>
      </c>
      <c r="B256" s="128"/>
      <c r="C256" s="65"/>
      <c r="D256" s="74"/>
      <c r="E256" s="112"/>
      <c r="F256" s="66"/>
      <c r="G256" s="27"/>
      <c r="H256" s="24"/>
      <c r="I256" s="24"/>
      <c r="J256" s="24"/>
      <c r="K256" s="24"/>
      <c r="L256" s="24"/>
      <c r="M256" s="24"/>
      <c r="N256" s="24"/>
      <c r="O256" s="24"/>
      <c r="P256" s="24"/>
      <c r="Q256" s="24"/>
      <c r="R256" s="24"/>
    </row>
    <row r="257" spans="1:18" ht="14.25" customHeight="1">
      <c r="A257" s="80">
        <v>266</v>
      </c>
      <c r="B257" s="128"/>
      <c r="C257" s="65"/>
      <c r="D257" s="74"/>
      <c r="E257" s="112"/>
      <c r="F257" s="66"/>
      <c r="G257" s="27"/>
      <c r="H257" s="24"/>
      <c r="I257" s="24"/>
      <c r="J257" s="24"/>
      <c r="K257" s="24"/>
      <c r="L257" s="24"/>
      <c r="M257" s="24"/>
      <c r="N257" s="24"/>
      <c r="O257" s="24"/>
      <c r="P257" s="24"/>
      <c r="Q257" s="24"/>
      <c r="R257" s="24"/>
    </row>
    <row r="258" spans="1:18" ht="14.25" customHeight="1">
      <c r="A258" s="80">
        <v>267</v>
      </c>
      <c r="B258" s="73"/>
      <c r="C258" s="65"/>
      <c r="D258" s="74"/>
      <c r="E258" s="112"/>
      <c r="F258" s="66"/>
      <c r="G258" s="27"/>
      <c r="H258" s="24"/>
      <c r="I258" s="24"/>
      <c r="J258" s="24"/>
      <c r="K258" s="24"/>
      <c r="L258" s="24"/>
      <c r="M258" s="24"/>
      <c r="N258" s="24"/>
      <c r="O258" s="24"/>
      <c r="P258" s="24"/>
      <c r="Q258" s="24"/>
      <c r="R258" s="24"/>
    </row>
    <row r="259" spans="1:18" ht="14.25" customHeight="1">
      <c r="A259" s="80">
        <v>268</v>
      </c>
      <c r="C259" s="65"/>
      <c r="D259" s="74"/>
      <c r="E259" s="112"/>
      <c r="F259" s="66"/>
      <c r="G259" s="27"/>
      <c r="H259" s="24"/>
      <c r="I259" s="24"/>
      <c r="J259" s="24"/>
      <c r="K259" s="24"/>
      <c r="L259" s="24"/>
      <c r="M259" s="24"/>
      <c r="N259" s="24"/>
      <c r="O259" s="24"/>
      <c r="P259" s="24"/>
      <c r="Q259" s="24"/>
      <c r="R259" s="24"/>
    </row>
    <row r="260" spans="1:18" ht="14.25" customHeight="1">
      <c r="A260" s="80">
        <v>269</v>
      </c>
      <c r="C260" s="65"/>
      <c r="D260" s="74"/>
      <c r="E260" s="112"/>
      <c r="F260" s="66"/>
      <c r="G260" s="27"/>
      <c r="H260" s="24"/>
      <c r="I260" s="24"/>
      <c r="J260" s="24"/>
      <c r="K260" s="24"/>
      <c r="L260" s="24"/>
      <c r="M260" s="24"/>
      <c r="N260" s="24"/>
      <c r="O260" s="24"/>
      <c r="P260" s="24"/>
      <c r="Q260" s="24"/>
      <c r="R260" s="24"/>
    </row>
    <row r="261" spans="1:18" ht="14.25" customHeight="1">
      <c r="A261" s="80">
        <v>270</v>
      </c>
      <c r="B261" s="128"/>
      <c r="C261" s="65"/>
      <c r="D261" s="74"/>
      <c r="E261" s="112"/>
      <c r="F261" s="66"/>
      <c r="G261" s="27"/>
      <c r="H261" s="24"/>
      <c r="I261" s="24"/>
      <c r="J261" s="24"/>
      <c r="K261" s="24"/>
      <c r="L261" s="24"/>
      <c r="M261" s="24"/>
      <c r="N261" s="24"/>
      <c r="O261" s="24"/>
      <c r="P261" s="24"/>
      <c r="Q261" s="24"/>
      <c r="R261" s="24"/>
    </row>
    <row r="262" spans="1:18" ht="14.25" customHeight="1">
      <c r="A262" s="80">
        <v>271</v>
      </c>
      <c r="B262" s="128"/>
      <c r="C262" s="65"/>
      <c r="D262" s="74"/>
      <c r="E262" s="112"/>
      <c r="F262" s="66"/>
      <c r="G262" s="27"/>
      <c r="H262" s="24"/>
      <c r="I262" s="24"/>
      <c r="J262" s="24"/>
      <c r="K262" s="24"/>
      <c r="L262" s="24"/>
      <c r="M262" s="24"/>
      <c r="N262" s="24"/>
      <c r="O262" s="24"/>
      <c r="P262" s="24"/>
      <c r="Q262" s="24"/>
      <c r="R262" s="24"/>
    </row>
    <row r="263" spans="1:18" ht="14.25" customHeight="1">
      <c r="A263" s="80">
        <v>272</v>
      </c>
      <c r="B263" s="128"/>
      <c r="C263" s="65"/>
      <c r="D263" s="74"/>
      <c r="E263" s="112"/>
      <c r="F263" s="66"/>
      <c r="G263" s="27"/>
      <c r="H263" s="24"/>
      <c r="I263" s="24"/>
      <c r="J263" s="24"/>
      <c r="K263" s="24"/>
      <c r="L263" s="24"/>
      <c r="M263" s="24"/>
      <c r="N263" s="24"/>
      <c r="O263" s="24"/>
      <c r="P263" s="24"/>
      <c r="Q263" s="24"/>
      <c r="R263" s="24"/>
    </row>
    <row r="264" spans="1:18" ht="14.25" customHeight="1">
      <c r="A264" s="80">
        <v>273</v>
      </c>
      <c r="B264" s="128"/>
      <c r="C264" s="65"/>
      <c r="D264" s="74"/>
      <c r="E264" s="112"/>
      <c r="F264" s="66"/>
      <c r="G264" s="27"/>
      <c r="H264" s="24"/>
      <c r="I264" s="24"/>
      <c r="J264" s="24"/>
      <c r="K264" s="24"/>
      <c r="L264" s="24"/>
      <c r="M264" s="24"/>
      <c r="N264" s="24"/>
      <c r="O264" s="24"/>
      <c r="P264" s="24"/>
      <c r="Q264" s="24"/>
      <c r="R264" s="24"/>
    </row>
    <row r="265" spans="1:18" ht="14.25" customHeight="1">
      <c r="A265" s="80">
        <v>274</v>
      </c>
      <c r="B265" s="128"/>
      <c r="C265" s="65"/>
      <c r="D265" s="74"/>
      <c r="E265" s="112"/>
      <c r="F265" s="66"/>
      <c r="G265" s="27"/>
      <c r="H265" s="24"/>
      <c r="I265" s="24"/>
      <c r="J265" s="24"/>
      <c r="K265" s="24"/>
      <c r="L265" s="24"/>
      <c r="M265" s="24"/>
      <c r="N265" s="24"/>
      <c r="O265" s="24"/>
      <c r="P265" s="24"/>
      <c r="Q265" s="24"/>
      <c r="R265" s="24"/>
    </row>
    <row r="266" spans="1:18" ht="14.25" customHeight="1">
      <c r="A266" s="80">
        <v>275</v>
      </c>
      <c r="B266" s="128"/>
      <c r="C266" s="65"/>
      <c r="D266" s="74"/>
      <c r="E266" s="112"/>
      <c r="F266" s="66"/>
      <c r="G266" s="27"/>
      <c r="H266" s="24"/>
      <c r="I266" s="24"/>
      <c r="J266" s="24"/>
      <c r="K266" s="24"/>
      <c r="L266" s="24"/>
      <c r="M266" s="24"/>
      <c r="N266" s="24"/>
      <c r="O266" s="24"/>
      <c r="P266" s="24"/>
      <c r="Q266" s="24"/>
      <c r="R266" s="24"/>
    </row>
    <row r="267" spans="1:18" ht="14.25" customHeight="1">
      <c r="A267" s="80">
        <v>276</v>
      </c>
      <c r="B267" s="128"/>
      <c r="C267" s="65"/>
      <c r="D267" s="74"/>
      <c r="E267" s="112"/>
      <c r="F267" s="66"/>
      <c r="G267" s="27"/>
      <c r="H267" s="24"/>
      <c r="I267" s="24"/>
      <c r="J267" s="24"/>
      <c r="K267" s="24"/>
      <c r="L267" s="24"/>
      <c r="M267" s="24"/>
      <c r="N267" s="24"/>
      <c r="O267" s="24"/>
      <c r="P267" s="24"/>
      <c r="Q267" s="24"/>
      <c r="R267" s="24"/>
    </row>
    <row r="268" spans="1:18" ht="14.25" customHeight="1">
      <c r="A268" s="80">
        <v>277</v>
      </c>
      <c r="B268" s="128"/>
      <c r="C268" s="65"/>
      <c r="D268" s="74"/>
      <c r="E268" s="112"/>
      <c r="F268" s="66"/>
      <c r="G268" s="27"/>
      <c r="H268" s="24"/>
      <c r="I268" s="24"/>
      <c r="J268" s="24"/>
      <c r="K268" s="24"/>
      <c r="L268" s="24"/>
      <c r="M268" s="24"/>
      <c r="N268" s="24"/>
      <c r="O268" s="24"/>
      <c r="P268" s="24"/>
      <c r="Q268" s="24"/>
      <c r="R268" s="24"/>
    </row>
    <row r="269" spans="1:18" ht="14.25" customHeight="1">
      <c r="A269" s="80">
        <v>278</v>
      </c>
      <c r="B269" s="73"/>
      <c r="C269" s="65"/>
      <c r="D269" s="74"/>
      <c r="E269" s="112"/>
      <c r="F269" s="66"/>
      <c r="G269" s="27"/>
      <c r="H269" s="24"/>
      <c r="I269" s="24"/>
      <c r="J269" s="24"/>
      <c r="K269" s="24"/>
      <c r="L269" s="24"/>
      <c r="M269" s="24"/>
      <c r="N269" s="24"/>
      <c r="O269" s="24"/>
      <c r="P269" s="24"/>
      <c r="Q269" s="24"/>
      <c r="R269" s="24"/>
    </row>
    <row r="270" spans="1:18" ht="14.25" customHeight="1">
      <c r="A270" s="80">
        <v>279</v>
      </c>
      <c r="C270" s="65"/>
      <c r="D270" s="74"/>
      <c r="E270" s="112"/>
      <c r="F270" s="66"/>
      <c r="G270" s="27"/>
      <c r="H270" s="24"/>
      <c r="I270" s="24"/>
      <c r="J270" s="24"/>
      <c r="K270" s="24"/>
      <c r="L270" s="24"/>
      <c r="M270" s="24"/>
      <c r="N270" s="24"/>
      <c r="O270" s="24"/>
      <c r="P270" s="24"/>
      <c r="Q270" s="24"/>
      <c r="R270" s="24"/>
    </row>
    <row r="271" spans="1:18" ht="14.25" customHeight="1">
      <c r="A271" s="80">
        <v>280</v>
      </c>
      <c r="B271" s="128"/>
      <c r="C271" s="65"/>
      <c r="D271" s="74"/>
      <c r="E271" s="112"/>
      <c r="F271" s="66"/>
      <c r="G271" s="27"/>
      <c r="H271" s="24"/>
      <c r="I271" s="24"/>
      <c r="J271" s="24"/>
      <c r="K271" s="24"/>
      <c r="L271" s="24"/>
      <c r="M271" s="24"/>
      <c r="N271" s="24"/>
      <c r="O271" s="24"/>
      <c r="P271" s="24"/>
      <c r="Q271" s="24"/>
      <c r="R271" s="24"/>
    </row>
    <row r="272" spans="1:18" ht="14.25" customHeight="1">
      <c r="A272" s="80">
        <v>281</v>
      </c>
      <c r="B272" s="128"/>
      <c r="C272" s="65"/>
      <c r="D272" s="74"/>
      <c r="E272" s="112"/>
      <c r="F272" s="66"/>
      <c r="G272" s="27"/>
      <c r="H272" s="24"/>
      <c r="I272" s="24"/>
      <c r="J272" s="24"/>
      <c r="K272" s="24"/>
      <c r="L272" s="24"/>
      <c r="M272" s="24"/>
      <c r="N272" s="24"/>
      <c r="O272" s="24"/>
      <c r="P272" s="24"/>
      <c r="Q272" s="24"/>
      <c r="R272" s="24"/>
    </row>
    <row r="273" spans="1:18" ht="14.25" customHeight="1">
      <c r="A273" s="80">
        <v>282</v>
      </c>
      <c r="B273" s="128"/>
      <c r="C273" s="65"/>
      <c r="D273" s="74"/>
      <c r="E273" s="112"/>
      <c r="F273" s="66"/>
      <c r="G273" s="27"/>
      <c r="H273" s="24"/>
      <c r="I273" s="24"/>
      <c r="J273" s="24"/>
      <c r="K273" s="24"/>
      <c r="L273" s="24"/>
      <c r="M273" s="24"/>
      <c r="N273" s="24"/>
      <c r="O273" s="24"/>
      <c r="P273" s="24"/>
      <c r="Q273" s="24"/>
      <c r="R273" s="24"/>
    </row>
    <row r="274" spans="1:18" ht="14.25" customHeight="1">
      <c r="A274" s="80">
        <v>283</v>
      </c>
      <c r="B274" s="128"/>
      <c r="C274" s="65"/>
      <c r="D274" s="74"/>
      <c r="E274" s="112"/>
      <c r="F274" s="66"/>
      <c r="G274" s="27"/>
      <c r="H274" s="24"/>
      <c r="I274" s="24"/>
      <c r="J274" s="24"/>
      <c r="K274" s="24"/>
      <c r="L274" s="24"/>
      <c r="M274" s="24"/>
      <c r="N274" s="24"/>
      <c r="O274" s="24"/>
      <c r="P274" s="24"/>
      <c r="Q274" s="24"/>
      <c r="R274" s="24"/>
    </row>
    <row r="275" spans="1:18" ht="14.25" customHeight="1">
      <c r="A275" s="80">
        <v>284</v>
      </c>
      <c r="B275" s="128"/>
      <c r="C275" s="65"/>
      <c r="D275" s="74"/>
      <c r="E275" s="112"/>
      <c r="F275" s="66"/>
      <c r="G275" s="27"/>
      <c r="H275" s="24"/>
      <c r="I275" s="24"/>
      <c r="J275" s="24"/>
      <c r="K275" s="24"/>
      <c r="L275" s="24"/>
      <c r="M275" s="24"/>
      <c r="N275" s="24"/>
      <c r="O275" s="24"/>
      <c r="P275" s="24"/>
      <c r="Q275" s="24"/>
      <c r="R275" s="24"/>
    </row>
    <row r="276" spans="1:18" ht="14.25" customHeight="1">
      <c r="A276" s="80">
        <v>285</v>
      </c>
      <c r="B276" s="128"/>
      <c r="C276" s="65"/>
      <c r="D276" s="74"/>
      <c r="E276" s="112"/>
      <c r="F276" s="66"/>
      <c r="G276" s="27"/>
      <c r="H276" s="24"/>
      <c r="I276" s="24"/>
      <c r="J276" s="24"/>
      <c r="K276" s="24"/>
      <c r="L276" s="24"/>
      <c r="M276" s="24"/>
      <c r="N276" s="24"/>
      <c r="O276" s="24"/>
      <c r="P276" s="24"/>
      <c r="Q276" s="24"/>
      <c r="R276" s="24"/>
    </row>
    <row r="277" spans="1:18" ht="14.25" customHeight="1">
      <c r="A277" s="80">
        <v>286</v>
      </c>
      <c r="B277" s="128"/>
      <c r="C277" s="65"/>
      <c r="D277" s="74"/>
      <c r="E277" s="112"/>
      <c r="F277" s="66"/>
      <c r="G277" s="27"/>
      <c r="H277" s="24"/>
      <c r="I277" s="24"/>
      <c r="J277" s="24"/>
      <c r="K277" s="24"/>
      <c r="L277" s="24"/>
      <c r="M277" s="24"/>
      <c r="N277" s="24"/>
      <c r="O277" s="24"/>
      <c r="P277" s="24"/>
      <c r="Q277" s="24"/>
      <c r="R277" s="24"/>
    </row>
    <row r="278" spans="1:18" ht="14.25" customHeight="1">
      <c r="A278" s="80">
        <v>287</v>
      </c>
      <c r="B278" s="128"/>
      <c r="C278" s="65"/>
      <c r="D278" s="74"/>
      <c r="E278" s="112"/>
      <c r="F278" s="66"/>
      <c r="G278" s="27"/>
      <c r="H278" s="24"/>
      <c r="I278" s="24"/>
      <c r="J278" s="24"/>
      <c r="K278" s="24"/>
      <c r="L278" s="24"/>
      <c r="M278" s="24"/>
      <c r="N278" s="24"/>
      <c r="O278" s="24"/>
      <c r="P278" s="24"/>
      <c r="Q278" s="24"/>
      <c r="R278" s="24"/>
    </row>
    <row r="279" spans="1:18" ht="14.25" customHeight="1">
      <c r="A279" s="80">
        <v>288</v>
      </c>
      <c r="B279" s="128"/>
      <c r="C279" s="65"/>
      <c r="D279" s="74"/>
      <c r="E279" s="112"/>
      <c r="F279" s="66"/>
      <c r="G279" s="27"/>
      <c r="H279" s="24"/>
      <c r="I279" s="24"/>
      <c r="J279" s="24"/>
      <c r="K279" s="24"/>
      <c r="L279" s="24"/>
      <c r="M279" s="24"/>
      <c r="N279" s="24"/>
      <c r="O279" s="24"/>
      <c r="P279" s="24"/>
      <c r="Q279" s="24"/>
      <c r="R279" s="24"/>
    </row>
    <row r="280" spans="1:18" ht="14.25" customHeight="1">
      <c r="A280" s="80">
        <v>289</v>
      </c>
      <c r="B280" s="128"/>
      <c r="C280" s="65"/>
      <c r="D280" s="74"/>
      <c r="E280" s="112"/>
      <c r="F280" s="66"/>
      <c r="G280" s="27"/>
      <c r="H280" s="24"/>
      <c r="I280" s="24"/>
      <c r="J280" s="24"/>
      <c r="K280" s="24"/>
      <c r="L280" s="24"/>
      <c r="M280" s="24"/>
      <c r="N280" s="24"/>
      <c r="O280" s="24"/>
      <c r="P280" s="24"/>
      <c r="Q280" s="24"/>
      <c r="R280" s="24"/>
    </row>
    <row r="281" spans="1:18" ht="14.25" customHeight="1">
      <c r="A281" s="80">
        <v>290</v>
      </c>
      <c r="B281" s="128"/>
      <c r="C281" s="65"/>
      <c r="D281" s="74"/>
      <c r="E281" s="112"/>
      <c r="F281" s="66"/>
      <c r="G281" s="27"/>
      <c r="H281" s="24"/>
      <c r="I281" s="24"/>
      <c r="J281" s="24"/>
      <c r="K281" s="24"/>
      <c r="L281" s="24"/>
      <c r="M281" s="24"/>
      <c r="N281" s="24"/>
      <c r="O281" s="24"/>
      <c r="P281" s="24"/>
      <c r="Q281" s="24"/>
      <c r="R281" s="24"/>
    </row>
    <row r="282" spans="1:18" ht="14.25" customHeight="1">
      <c r="A282" s="80">
        <v>291</v>
      </c>
      <c r="B282" s="128"/>
      <c r="C282" s="65"/>
      <c r="D282" s="74"/>
      <c r="E282" s="112"/>
      <c r="F282" s="66"/>
      <c r="G282" s="27"/>
      <c r="H282" s="24"/>
      <c r="I282" s="24"/>
      <c r="J282" s="24"/>
      <c r="K282" s="24"/>
      <c r="L282" s="24"/>
      <c r="M282" s="24"/>
      <c r="N282" s="24"/>
      <c r="O282" s="24"/>
      <c r="P282" s="24"/>
      <c r="Q282" s="24"/>
      <c r="R282" s="24"/>
    </row>
    <row r="283" spans="1:18" ht="14.25" customHeight="1">
      <c r="A283" s="80">
        <v>292</v>
      </c>
      <c r="B283" s="73"/>
      <c r="C283" s="65"/>
      <c r="D283" s="74"/>
      <c r="E283" s="112"/>
      <c r="F283" s="66"/>
      <c r="G283" s="27"/>
      <c r="H283" s="24"/>
      <c r="I283" s="24"/>
      <c r="J283" s="24"/>
      <c r="K283" s="24"/>
      <c r="L283" s="24"/>
      <c r="M283" s="24"/>
      <c r="N283" s="24"/>
      <c r="O283" s="24"/>
      <c r="P283" s="24"/>
      <c r="Q283" s="24"/>
      <c r="R283" s="24"/>
    </row>
    <row r="284" spans="1:18" ht="14.25" customHeight="1">
      <c r="A284" s="80">
        <v>293</v>
      </c>
      <c r="C284" s="65"/>
      <c r="D284" s="74"/>
      <c r="E284" s="112"/>
      <c r="F284" s="66"/>
      <c r="G284" s="27"/>
      <c r="H284" s="24"/>
      <c r="I284" s="24"/>
      <c r="J284" s="24"/>
      <c r="K284" s="24"/>
      <c r="L284" s="24"/>
      <c r="M284" s="24"/>
      <c r="N284" s="24"/>
      <c r="O284" s="24"/>
      <c r="P284" s="24"/>
      <c r="Q284" s="24"/>
      <c r="R284" s="24"/>
    </row>
    <row r="285" spans="1:18" ht="14.25" customHeight="1">
      <c r="A285" s="80">
        <v>294</v>
      </c>
      <c r="B285" s="128"/>
      <c r="C285" s="65"/>
      <c r="D285" s="74"/>
      <c r="E285" s="112"/>
      <c r="F285" s="66"/>
      <c r="G285" s="27"/>
      <c r="H285" s="24"/>
      <c r="I285" s="24"/>
      <c r="J285" s="24"/>
      <c r="K285" s="24"/>
      <c r="L285" s="24"/>
      <c r="M285" s="24"/>
      <c r="N285" s="24"/>
      <c r="O285" s="24"/>
      <c r="P285" s="24"/>
      <c r="Q285" s="24"/>
      <c r="R285" s="24"/>
    </row>
    <row r="286" spans="1:18" ht="14.25" customHeight="1">
      <c r="A286" s="80">
        <v>295</v>
      </c>
      <c r="B286" s="128"/>
      <c r="C286" s="65"/>
      <c r="D286" s="74"/>
      <c r="E286" s="112"/>
      <c r="F286" s="66"/>
      <c r="G286" s="27"/>
      <c r="H286" s="24"/>
      <c r="I286" s="24"/>
      <c r="J286" s="24"/>
      <c r="K286" s="24"/>
      <c r="L286" s="24"/>
      <c r="M286" s="24"/>
      <c r="N286" s="24"/>
      <c r="O286" s="24"/>
      <c r="P286" s="24"/>
      <c r="Q286" s="24"/>
      <c r="R286" s="24"/>
    </row>
    <row r="287" spans="1:18" ht="14.25" customHeight="1">
      <c r="A287" s="80">
        <v>296</v>
      </c>
      <c r="B287" s="73"/>
      <c r="C287" s="65"/>
      <c r="D287" s="74"/>
      <c r="E287" s="112"/>
      <c r="F287" s="66"/>
      <c r="G287" s="27"/>
      <c r="H287" s="24"/>
      <c r="I287" s="24"/>
      <c r="J287" s="24"/>
      <c r="K287" s="24"/>
      <c r="L287" s="24"/>
      <c r="M287" s="24"/>
      <c r="N287" s="24"/>
      <c r="O287" s="24"/>
      <c r="P287" s="24"/>
      <c r="Q287" s="24"/>
      <c r="R287" s="24"/>
    </row>
    <row r="288" spans="1:18" ht="14.25" customHeight="1">
      <c r="A288" s="80">
        <v>297</v>
      </c>
      <c r="C288" s="65"/>
      <c r="D288" s="74"/>
      <c r="E288" s="112"/>
      <c r="F288" s="66"/>
      <c r="G288" s="27"/>
      <c r="H288" s="24"/>
      <c r="I288" s="24"/>
      <c r="J288" s="24"/>
      <c r="K288" s="24"/>
      <c r="L288" s="24"/>
      <c r="M288" s="24"/>
      <c r="N288" s="24"/>
      <c r="O288" s="24"/>
      <c r="P288" s="24"/>
      <c r="Q288" s="24"/>
      <c r="R288" s="24"/>
    </row>
    <row r="289" spans="1:18" ht="14.25" customHeight="1">
      <c r="A289" s="80">
        <v>298</v>
      </c>
      <c r="C289" s="65"/>
      <c r="D289" s="74"/>
      <c r="E289" s="112"/>
      <c r="F289" s="66"/>
      <c r="G289" s="27"/>
      <c r="H289" s="24"/>
      <c r="I289" s="24"/>
      <c r="J289" s="24"/>
      <c r="K289" s="24"/>
      <c r="L289" s="24"/>
      <c r="M289" s="24"/>
      <c r="N289" s="24"/>
      <c r="O289" s="24"/>
      <c r="P289" s="24"/>
      <c r="Q289" s="24"/>
      <c r="R289" s="24"/>
    </row>
    <row r="290" spans="1:18" ht="14.25" customHeight="1">
      <c r="A290" s="80">
        <v>299</v>
      </c>
      <c r="B290" s="128"/>
      <c r="C290" s="65"/>
      <c r="D290" s="74"/>
      <c r="E290" s="112"/>
      <c r="F290" s="66"/>
      <c r="G290" s="27"/>
      <c r="H290" s="24"/>
      <c r="I290" s="24"/>
      <c r="J290" s="24"/>
      <c r="K290" s="24"/>
      <c r="L290" s="24"/>
      <c r="M290" s="24"/>
      <c r="N290" s="24"/>
      <c r="O290" s="24"/>
      <c r="P290" s="24"/>
      <c r="Q290" s="24"/>
      <c r="R290" s="24"/>
    </row>
    <row r="291" spans="1:18" ht="14.25" customHeight="1">
      <c r="A291" s="80">
        <v>300</v>
      </c>
      <c r="B291" s="128"/>
      <c r="C291" s="65"/>
      <c r="D291" s="74"/>
      <c r="E291" s="112"/>
      <c r="F291" s="66"/>
      <c r="G291" s="27"/>
      <c r="H291" s="24"/>
      <c r="I291" s="24"/>
      <c r="J291" s="24"/>
      <c r="K291" s="24"/>
      <c r="L291" s="24"/>
      <c r="M291" s="24"/>
      <c r="N291" s="24"/>
      <c r="O291" s="24"/>
      <c r="P291" s="24"/>
      <c r="Q291" s="24"/>
      <c r="R291" s="24"/>
    </row>
    <row r="292" spans="1:18" ht="14.25" customHeight="1">
      <c r="A292" s="80">
        <v>301</v>
      </c>
      <c r="B292" s="128"/>
      <c r="C292" s="65"/>
      <c r="D292" s="74"/>
      <c r="E292" s="112"/>
      <c r="F292" s="115"/>
      <c r="G292" s="27"/>
      <c r="H292" s="24"/>
      <c r="I292" s="24"/>
      <c r="J292" s="24"/>
      <c r="K292" s="24"/>
      <c r="L292" s="24"/>
      <c r="M292" s="24"/>
      <c r="N292" s="24"/>
      <c r="O292" s="24"/>
      <c r="P292" s="24"/>
      <c r="Q292" s="24"/>
      <c r="R292" s="24"/>
    </row>
    <row r="293" spans="1:18" ht="14.25" customHeight="1">
      <c r="A293" s="80">
        <v>302</v>
      </c>
      <c r="B293" s="128"/>
      <c r="C293" s="65"/>
      <c r="D293" s="74"/>
      <c r="E293" s="112"/>
      <c r="F293" s="66"/>
      <c r="G293" s="27"/>
      <c r="H293" s="24"/>
      <c r="I293" s="24"/>
      <c r="J293" s="24"/>
      <c r="K293" s="24"/>
      <c r="L293" s="24"/>
      <c r="M293" s="24"/>
      <c r="N293" s="24"/>
      <c r="O293" s="24"/>
      <c r="P293" s="24"/>
      <c r="Q293" s="24"/>
      <c r="R293" s="24"/>
    </row>
    <row r="294" spans="1:18" ht="14.25" customHeight="1">
      <c r="A294" s="80">
        <v>303</v>
      </c>
      <c r="B294" s="128"/>
      <c r="C294" s="65"/>
      <c r="D294" s="74"/>
      <c r="E294" s="112"/>
      <c r="F294" s="66"/>
      <c r="G294" s="27"/>
      <c r="H294" s="24"/>
      <c r="I294" s="24"/>
      <c r="J294" s="24"/>
      <c r="K294" s="24"/>
      <c r="L294" s="24"/>
      <c r="M294" s="24"/>
      <c r="N294" s="24"/>
      <c r="O294" s="24"/>
      <c r="P294" s="24"/>
      <c r="Q294" s="24"/>
      <c r="R294" s="24"/>
    </row>
    <row r="295" spans="1:18" ht="14.25" customHeight="1">
      <c r="A295" s="80">
        <v>304</v>
      </c>
      <c r="B295" s="128"/>
      <c r="C295" s="65"/>
      <c r="D295" s="74"/>
      <c r="E295" s="112"/>
      <c r="F295" s="66"/>
      <c r="G295" s="27"/>
      <c r="H295" s="24"/>
      <c r="I295" s="24"/>
      <c r="J295" s="24"/>
      <c r="K295" s="24"/>
      <c r="L295" s="24"/>
      <c r="M295" s="24"/>
      <c r="N295" s="24"/>
      <c r="O295" s="24"/>
      <c r="P295" s="24"/>
      <c r="Q295" s="24"/>
      <c r="R295" s="24"/>
    </row>
    <row r="296" spans="1:18" ht="14.25" customHeight="1">
      <c r="A296" s="80">
        <v>305</v>
      </c>
      <c r="B296" s="73"/>
      <c r="C296" s="65"/>
      <c r="D296" s="74"/>
      <c r="E296" s="112"/>
      <c r="F296" s="66"/>
      <c r="G296" s="27"/>
      <c r="H296" s="24"/>
      <c r="I296" s="24"/>
      <c r="J296" s="24"/>
      <c r="K296" s="24"/>
      <c r="L296" s="24"/>
      <c r="M296" s="24"/>
      <c r="N296" s="24"/>
      <c r="O296" s="24"/>
      <c r="P296" s="24"/>
      <c r="Q296" s="24"/>
      <c r="R296" s="24"/>
    </row>
    <row r="297" spans="1:18" ht="14.25" customHeight="1">
      <c r="A297" s="80">
        <v>306</v>
      </c>
      <c r="C297" s="65"/>
      <c r="D297" s="74"/>
      <c r="E297" s="112"/>
      <c r="F297" s="115"/>
      <c r="G297" s="27"/>
      <c r="H297" s="24"/>
      <c r="I297" s="24"/>
      <c r="J297" s="24"/>
      <c r="K297" s="24"/>
      <c r="L297" s="24"/>
      <c r="M297" s="24"/>
      <c r="N297" s="24"/>
      <c r="O297" s="24"/>
      <c r="P297" s="24"/>
      <c r="Q297" s="24"/>
      <c r="R297" s="24"/>
    </row>
    <row r="298" spans="1:18" ht="14.25" customHeight="1">
      <c r="A298" s="80">
        <v>307</v>
      </c>
      <c r="B298" s="128"/>
      <c r="C298" s="65"/>
      <c r="D298" s="74"/>
      <c r="E298" s="112"/>
      <c r="F298" s="66"/>
      <c r="G298" s="27"/>
      <c r="H298" s="24"/>
      <c r="I298" s="24"/>
      <c r="J298" s="24"/>
      <c r="K298" s="24"/>
      <c r="L298" s="24"/>
      <c r="M298" s="24"/>
      <c r="N298" s="24"/>
      <c r="O298" s="24"/>
      <c r="P298" s="24"/>
      <c r="Q298" s="24"/>
      <c r="R298" s="24"/>
    </row>
    <row r="299" spans="1:18" ht="14.25" customHeight="1">
      <c r="A299" s="80">
        <v>308</v>
      </c>
      <c r="B299" s="128"/>
      <c r="C299" s="65"/>
      <c r="D299" s="74"/>
      <c r="E299" s="112"/>
      <c r="F299" s="66"/>
      <c r="G299" s="27"/>
      <c r="H299" s="24"/>
      <c r="I299" s="24"/>
      <c r="J299" s="24"/>
      <c r="K299" s="24"/>
      <c r="L299" s="24"/>
      <c r="M299" s="24"/>
      <c r="N299" s="24"/>
      <c r="O299" s="24"/>
      <c r="P299" s="24"/>
      <c r="Q299" s="24"/>
      <c r="R299" s="24"/>
    </row>
    <row r="300" spans="1:18" ht="14.25" customHeight="1">
      <c r="A300" s="80">
        <v>309</v>
      </c>
      <c r="B300" s="128"/>
      <c r="C300" s="65"/>
      <c r="D300" s="74"/>
      <c r="E300" s="112"/>
      <c r="F300" s="66"/>
      <c r="G300" s="27"/>
      <c r="H300" s="24"/>
      <c r="I300" s="24"/>
      <c r="J300" s="24"/>
      <c r="K300" s="24"/>
      <c r="L300" s="24"/>
      <c r="M300" s="24"/>
      <c r="N300" s="24"/>
      <c r="O300" s="24"/>
      <c r="P300" s="24"/>
      <c r="Q300" s="24"/>
      <c r="R300" s="24"/>
    </row>
    <row r="301" spans="1:18" ht="14.25" customHeight="1">
      <c r="A301" s="80">
        <v>310</v>
      </c>
      <c r="B301" s="128"/>
      <c r="C301" s="65"/>
      <c r="D301" s="74"/>
      <c r="E301" s="112"/>
      <c r="F301" s="66"/>
      <c r="G301" s="27"/>
      <c r="H301" s="24"/>
      <c r="I301" s="24"/>
      <c r="J301" s="24"/>
      <c r="K301" s="24"/>
      <c r="L301" s="24"/>
      <c r="M301" s="24"/>
      <c r="N301" s="24"/>
      <c r="O301" s="24"/>
      <c r="P301" s="24"/>
      <c r="Q301" s="24"/>
      <c r="R301" s="24"/>
    </row>
    <row r="302" spans="1:18" ht="14.25" customHeight="1">
      <c r="A302" s="80">
        <v>311</v>
      </c>
      <c r="B302" s="128"/>
      <c r="C302" s="65"/>
      <c r="D302" s="74"/>
      <c r="E302" s="112"/>
      <c r="F302" s="66"/>
      <c r="G302" s="27"/>
      <c r="H302" s="24"/>
      <c r="I302" s="24"/>
      <c r="J302" s="24"/>
      <c r="K302" s="24"/>
      <c r="L302" s="24"/>
      <c r="M302" s="24"/>
      <c r="N302" s="24"/>
      <c r="O302" s="24"/>
      <c r="P302" s="24"/>
      <c r="Q302" s="24"/>
      <c r="R302" s="24"/>
    </row>
    <row r="303" spans="1:18" ht="14.25" customHeight="1">
      <c r="A303" s="80">
        <v>312</v>
      </c>
      <c r="B303" s="128"/>
      <c r="C303" s="65"/>
      <c r="D303" s="74"/>
      <c r="E303" s="112"/>
      <c r="F303" s="66"/>
      <c r="G303" s="27"/>
      <c r="H303" s="24"/>
      <c r="I303" s="24"/>
      <c r="J303" s="24"/>
      <c r="K303" s="24"/>
      <c r="L303" s="24"/>
      <c r="M303" s="24"/>
      <c r="N303" s="24"/>
      <c r="O303" s="24"/>
      <c r="P303" s="24"/>
      <c r="Q303" s="24"/>
      <c r="R303" s="24"/>
    </row>
    <row r="304" spans="1:18" ht="14.25" customHeight="1">
      <c r="A304" s="80">
        <v>313</v>
      </c>
      <c r="B304" s="128"/>
      <c r="C304" s="65"/>
      <c r="D304" s="74"/>
      <c r="E304" s="112"/>
      <c r="F304" s="66"/>
      <c r="G304" s="27"/>
      <c r="H304" s="24"/>
      <c r="I304" s="24"/>
      <c r="J304" s="24"/>
      <c r="K304" s="24"/>
      <c r="L304" s="24"/>
      <c r="M304" s="24"/>
      <c r="N304" s="24"/>
      <c r="O304" s="24"/>
      <c r="P304" s="24"/>
      <c r="Q304" s="24"/>
      <c r="R304" s="24"/>
    </row>
    <row r="305" spans="1:18" ht="14.25" customHeight="1">
      <c r="A305" s="80">
        <v>314</v>
      </c>
      <c r="B305" s="128"/>
      <c r="C305" s="65"/>
      <c r="D305" s="74"/>
      <c r="E305" s="112"/>
      <c r="F305" s="66"/>
      <c r="G305" s="27"/>
      <c r="H305" s="24"/>
      <c r="I305" s="24"/>
      <c r="J305" s="24"/>
      <c r="K305" s="24"/>
      <c r="L305" s="24"/>
      <c r="M305" s="24"/>
      <c r="N305" s="24"/>
      <c r="O305" s="24"/>
      <c r="P305" s="24"/>
      <c r="Q305" s="24"/>
      <c r="R305" s="24"/>
    </row>
    <row r="306" spans="1:18" ht="14.25" customHeight="1">
      <c r="A306" s="80">
        <v>315</v>
      </c>
      <c r="B306" s="73"/>
      <c r="C306" s="65"/>
      <c r="D306" s="74"/>
      <c r="E306" s="112"/>
      <c r="F306" s="66"/>
      <c r="G306" s="27"/>
      <c r="H306" s="24"/>
      <c r="I306" s="24"/>
      <c r="J306" s="24"/>
      <c r="K306" s="24"/>
      <c r="L306" s="24"/>
      <c r="M306" s="24"/>
      <c r="N306" s="24"/>
      <c r="O306" s="24"/>
      <c r="P306" s="24"/>
      <c r="Q306" s="24"/>
      <c r="R306" s="24"/>
    </row>
    <row r="307" spans="1:18" ht="14.25" customHeight="1">
      <c r="A307" s="80">
        <v>316</v>
      </c>
      <c r="C307" s="65"/>
      <c r="D307" s="74"/>
      <c r="E307" s="112"/>
      <c r="F307" s="66"/>
      <c r="G307" s="27"/>
      <c r="H307" s="24"/>
      <c r="I307" s="24"/>
      <c r="J307" s="24"/>
      <c r="K307" s="24"/>
      <c r="L307" s="24"/>
      <c r="M307" s="24"/>
      <c r="N307" s="24"/>
      <c r="O307" s="24"/>
      <c r="P307" s="24"/>
      <c r="Q307" s="24"/>
      <c r="R307" s="24"/>
    </row>
    <row r="308" spans="1:18" ht="14.25" customHeight="1">
      <c r="A308" s="80">
        <v>317</v>
      </c>
      <c r="C308" s="65"/>
      <c r="D308" s="74"/>
      <c r="E308" s="112"/>
      <c r="F308" s="66"/>
      <c r="G308" s="27"/>
      <c r="H308" s="24"/>
      <c r="I308" s="24"/>
      <c r="J308" s="24"/>
      <c r="K308" s="24"/>
      <c r="L308" s="24"/>
      <c r="M308" s="24"/>
      <c r="N308" s="24"/>
      <c r="O308" s="24"/>
      <c r="P308" s="24"/>
      <c r="Q308" s="24"/>
      <c r="R308" s="24"/>
    </row>
    <row r="309" spans="1:18" ht="14.25" customHeight="1">
      <c r="A309" s="80">
        <v>318</v>
      </c>
      <c r="C309" s="65"/>
      <c r="D309" s="74"/>
      <c r="E309" s="112"/>
      <c r="F309" s="66"/>
      <c r="G309" s="27"/>
      <c r="H309" s="24"/>
      <c r="I309" s="24"/>
      <c r="J309" s="24"/>
      <c r="K309" s="24"/>
      <c r="L309" s="24"/>
      <c r="M309" s="24"/>
      <c r="N309" s="24"/>
      <c r="O309" s="24"/>
      <c r="P309" s="24"/>
      <c r="Q309" s="24"/>
      <c r="R309" s="24"/>
    </row>
    <row r="310" spans="1:18" ht="14.25" customHeight="1">
      <c r="A310" s="80">
        <v>319</v>
      </c>
      <c r="C310" s="65"/>
      <c r="D310" s="74"/>
      <c r="E310" s="112"/>
      <c r="F310" s="66"/>
      <c r="G310" s="27"/>
      <c r="H310" s="24"/>
      <c r="I310" s="24"/>
      <c r="J310" s="24"/>
      <c r="K310" s="24"/>
      <c r="L310" s="24"/>
      <c r="M310" s="24"/>
      <c r="N310" s="24"/>
      <c r="O310" s="24"/>
      <c r="P310" s="24"/>
      <c r="Q310" s="24"/>
      <c r="R310" s="24"/>
    </row>
    <row r="311" spans="1:18" ht="14.25" customHeight="1">
      <c r="A311" s="80">
        <v>320</v>
      </c>
      <c r="B311" s="128"/>
      <c r="C311" s="65"/>
      <c r="D311" s="74"/>
      <c r="E311" s="112"/>
      <c r="F311" s="66"/>
      <c r="G311" s="27"/>
      <c r="H311" s="24"/>
      <c r="I311" s="24"/>
      <c r="J311" s="24"/>
      <c r="K311" s="24"/>
      <c r="L311" s="24"/>
      <c r="M311" s="24"/>
      <c r="N311" s="24"/>
      <c r="O311" s="24"/>
      <c r="P311" s="24"/>
      <c r="Q311" s="24"/>
      <c r="R311" s="24"/>
    </row>
    <row r="312" spans="1:18" ht="14.25" customHeight="1">
      <c r="A312" s="80">
        <v>321</v>
      </c>
      <c r="B312" s="128"/>
      <c r="C312" s="65"/>
      <c r="D312" s="74"/>
      <c r="E312" s="112"/>
      <c r="F312" s="66"/>
      <c r="G312" s="27"/>
      <c r="H312" s="24"/>
      <c r="I312" s="24"/>
      <c r="J312" s="24"/>
      <c r="K312" s="24"/>
      <c r="L312" s="24"/>
      <c r="M312" s="24"/>
      <c r="N312" s="24"/>
      <c r="O312" s="24"/>
      <c r="P312" s="24"/>
      <c r="Q312" s="24"/>
      <c r="R312" s="24"/>
    </row>
    <row r="313" spans="1:18" ht="14.25" customHeight="1">
      <c r="A313" s="80">
        <v>322</v>
      </c>
      <c r="B313" s="73"/>
      <c r="C313" s="65"/>
      <c r="D313" s="74"/>
      <c r="E313" s="112"/>
      <c r="F313" s="66"/>
      <c r="G313" s="27"/>
      <c r="H313" s="24"/>
      <c r="I313" s="24"/>
      <c r="J313" s="24"/>
      <c r="K313" s="24"/>
      <c r="L313" s="24"/>
      <c r="M313" s="24"/>
      <c r="N313" s="24"/>
      <c r="O313" s="24"/>
      <c r="P313" s="24"/>
      <c r="Q313" s="24"/>
      <c r="R313" s="24"/>
    </row>
    <row r="314" spans="1:18" ht="14.25" customHeight="1">
      <c r="A314" s="80">
        <v>323</v>
      </c>
      <c r="C314" s="65"/>
      <c r="D314" s="74"/>
      <c r="E314" s="112"/>
      <c r="F314" s="66"/>
      <c r="G314" s="27"/>
      <c r="H314" s="24"/>
      <c r="I314" s="24"/>
      <c r="J314" s="24"/>
      <c r="K314" s="24"/>
      <c r="L314" s="24"/>
      <c r="M314" s="24"/>
      <c r="N314" s="24"/>
      <c r="O314" s="24"/>
      <c r="P314" s="24"/>
      <c r="Q314" s="24"/>
      <c r="R314" s="24"/>
    </row>
    <row r="315" spans="1:18" ht="14.25" customHeight="1">
      <c r="A315" s="80">
        <v>324</v>
      </c>
      <c r="C315" s="65"/>
      <c r="D315" s="74"/>
      <c r="E315" s="112"/>
      <c r="F315" s="66"/>
      <c r="G315" s="27"/>
      <c r="H315" s="24"/>
      <c r="I315" s="24"/>
      <c r="J315" s="24"/>
      <c r="K315" s="24"/>
      <c r="L315" s="24"/>
      <c r="M315" s="24"/>
      <c r="N315" s="24"/>
      <c r="O315" s="24"/>
      <c r="P315" s="24"/>
      <c r="Q315" s="24"/>
      <c r="R315" s="24"/>
    </row>
    <row r="316" spans="1:18" ht="14.25" customHeight="1">
      <c r="A316" s="80">
        <v>325</v>
      </c>
      <c r="C316" s="65"/>
      <c r="D316" s="74"/>
      <c r="E316" s="112"/>
      <c r="F316" s="66"/>
      <c r="G316" s="27"/>
      <c r="H316" s="24"/>
      <c r="I316" s="24"/>
      <c r="J316" s="24"/>
      <c r="K316" s="24"/>
      <c r="L316" s="24"/>
      <c r="M316" s="24"/>
      <c r="N316" s="24"/>
      <c r="O316" s="24"/>
      <c r="P316" s="24"/>
      <c r="Q316" s="24"/>
      <c r="R316" s="24"/>
    </row>
    <row r="317" spans="1:18" ht="14.25" customHeight="1">
      <c r="A317" s="80">
        <v>326</v>
      </c>
      <c r="B317" s="128"/>
      <c r="C317" s="65"/>
      <c r="D317" s="74"/>
      <c r="E317" s="112"/>
      <c r="F317" s="66"/>
      <c r="G317" s="27"/>
      <c r="H317" s="24"/>
      <c r="I317" s="24"/>
      <c r="J317" s="24"/>
      <c r="K317" s="24"/>
      <c r="L317" s="24"/>
      <c r="M317" s="24"/>
      <c r="N317" s="24"/>
      <c r="O317" s="24"/>
      <c r="P317" s="24"/>
      <c r="Q317" s="24"/>
      <c r="R317" s="24"/>
    </row>
    <row r="318" spans="1:18" ht="14.25" customHeight="1">
      <c r="A318" s="80">
        <v>327</v>
      </c>
      <c r="B318" s="128"/>
      <c r="C318" s="65"/>
      <c r="D318" s="74"/>
      <c r="E318" s="112"/>
      <c r="F318" s="66"/>
      <c r="G318" s="27"/>
      <c r="H318" s="24"/>
      <c r="I318" s="24"/>
      <c r="J318" s="24"/>
      <c r="K318" s="24"/>
      <c r="L318" s="24"/>
      <c r="M318" s="24"/>
      <c r="N318" s="24"/>
      <c r="O318" s="24"/>
      <c r="P318" s="24"/>
      <c r="Q318" s="24"/>
      <c r="R318" s="24"/>
    </row>
    <row r="319" spans="1:18" ht="14.25" customHeight="1">
      <c r="A319" s="80">
        <v>328</v>
      </c>
      <c r="B319" s="128"/>
      <c r="C319" s="65"/>
      <c r="D319" s="74"/>
      <c r="E319" s="112"/>
      <c r="F319" s="66"/>
      <c r="G319" s="27"/>
      <c r="H319" s="24"/>
      <c r="I319" s="24"/>
      <c r="J319" s="24"/>
      <c r="K319" s="24"/>
      <c r="L319" s="24"/>
      <c r="M319" s="24"/>
      <c r="N319" s="24"/>
      <c r="O319" s="24"/>
      <c r="P319" s="24"/>
      <c r="Q319" s="24"/>
      <c r="R319" s="24"/>
    </row>
    <row r="320" spans="1:18" ht="14.25" customHeight="1">
      <c r="A320" s="80">
        <v>329</v>
      </c>
      <c r="B320" s="128"/>
      <c r="C320" s="65"/>
      <c r="D320" s="74"/>
      <c r="E320" s="112"/>
      <c r="F320" s="66"/>
      <c r="G320" s="27"/>
      <c r="H320" s="24"/>
      <c r="I320" s="24"/>
      <c r="J320" s="24"/>
      <c r="K320" s="24"/>
      <c r="L320" s="24"/>
      <c r="M320" s="24"/>
      <c r="N320" s="24"/>
      <c r="O320" s="24"/>
      <c r="P320" s="24"/>
      <c r="Q320" s="24"/>
      <c r="R320" s="24"/>
    </row>
    <row r="321" spans="1:18" ht="14.25" customHeight="1">
      <c r="A321" s="80">
        <v>330</v>
      </c>
      <c r="B321" s="128"/>
      <c r="C321" s="65"/>
      <c r="D321" s="74"/>
      <c r="E321" s="112"/>
      <c r="F321" s="66"/>
      <c r="G321" s="27"/>
      <c r="H321" s="24"/>
      <c r="I321" s="24"/>
      <c r="J321" s="24"/>
      <c r="K321" s="24"/>
      <c r="L321" s="24"/>
      <c r="M321" s="24"/>
      <c r="N321" s="24"/>
      <c r="O321" s="24"/>
      <c r="P321" s="24"/>
      <c r="Q321" s="24"/>
      <c r="R321" s="24"/>
    </row>
    <row r="322" spans="1:18" ht="14.25" customHeight="1">
      <c r="A322" s="80">
        <v>331</v>
      </c>
      <c r="B322" s="128"/>
      <c r="C322" s="65"/>
      <c r="D322" s="74"/>
      <c r="E322" s="112"/>
      <c r="F322" s="66"/>
      <c r="G322" s="27"/>
      <c r="H322" s="24"/>
      <c r="I322" s="24"/>
      <c r="J322" s="24"/>
      <c r="K322" s="24"/>
      <c r="L322" s="24"/>
      <c r="M322" s="24"/>
      <c r="N322" s="24"/>
      <c r="O322" s="24"/>
      <c r="P322" s="24"/>
      <c r="Q322" s="24"/>
      <c r="R322" s="24"/>
    </row>
    <row r="323" spans="1:18" ht="14.25" customHeight="1">
      <c r="A323" s="80">
        <v>332</v>
      </c>
      <c r="B323" s="73"/>
      <c r="C323" s="65"/>
      <c r="D323" s="74"/>
      <c r="E323" s="112"/>
      <c r="F323" s="66"/>
      <c r="G323" s="27"/>
      <c r="H323" s="24"/>
      <c r="I323" s="24"/>
      <c r="J323" s="24"/>
      <c r="K323" s="24"/>
      <c r="L323" s="24"/>
      <c r="M323" s="24"/>
      <c r="N323" s="24"/>
      <c r="O323" s="24"/>
      <c r="P323" s="24"/>
      <c r="Q323" s="24"/>
      <c r="R323" s="24"/>
    </row>
    <row r="324" spans="1:18" ht="14.25" customHeight="1">
      <c r="A324" s="80">
        <v>333</v>
      </c>
      <c r="C324" s="65"/>
      <c r="D324" s="74"/>
      <c r="E324" s="112"/>
      <c r="F324" s="66"/>
      <c r="G324" s="27"/>
      <c r="H324" s="24"/>
      <c r="I324" s="24"/>
      <c r="J324" s="24"/>
      <c r="K324" s="24"/>
      <c r="L324" s="24"/>
      <c r="M324" s="24"/>
      <c r="N324" s="24"/>
      <c r="O324" s="24"/>
      <c r="P324" s="24"/>
      <c r="Q324" s="24"/>
      <c r="R324" s="24"/>
    </row>
    <row r="325" spans="1:18" ht="14.25" customHeight="1">
      <c r="A325" s="80">
        <v>334</v>
      </c>
      <c r="C325" s="65"/>
      <c r="D325" s="74"/>
      <c r="E325" s="112"/>
      <c r="F325" s="66"/>
      <c r="G325" s="27"/>
      <c r="H325" s="24"/>
      <c r="I325" s="24"/>
      <c r="J325" s="24"/>
      <c r="K325" s="24"/>
      <c r="L325" s="24"/>
      <c r="M325" s="24"/>
      <c r="N325" s="24"/>
      <c r="O325" s="24"/>
      <c r="P325" s="24"/>
      <c r="Q325" s="24"/>
      <c r="R325" s="24"/>
    </row>
    <row r="326" spans="1:18" ht="14.25" customHeight="1">
      <c r="A326" s="80">
        <v>335</v>
      </c>
      <c r="B326" s="128"/>
      <c r="C326" s="65"/>
      <c r="D326" s="74"/>
      <c r="E326" s="112"/>
      <c r="F326" s="66"/>
      <c r="G326" s="27"/>
      <c r="H326" s="24"/>
      <c r="I326" s="24"/>
      <c r="J326" s="24"/>
      <c r="K326" s="24"/>
      <c r="L326" s="24"/>
      <c r="M326" s="24"/>
      <c r="N326" s="24"/>
      <c r="O326" s="24"/>
      <c r="P326" s="24"/>
      <c r="Q326" s="24"/>
      <c r="R326" s="24"/>
    </row>
    <row r="327" spans="1:18" ht="14.25" customHeight="1">
      <c r="A327" s="80">
        <v>336</v>
      </c>
      <c r="B327" s="128"/>
      <c r="C327" s="65"/>
      <c r="D327" s="74"/>
      <c r="E327" s="112"/>
      <c r="F327" s="66"/>
      <c r="G327" s="27"/>
      <c r="H327" s="24"/>
      <c r="I327" s="24"/>
      <c r="J327" s="24"/>
      <c r="K327" s="24"/>
      <c r="L327" s="24"/>
      <c r="M327" s="24"/>
      <c r="N327" s="24"/>
      <c r="O327" s="24"/>
      <c r="P327" s="24"/>
      <c r="Q327" s="24"/>
      <c r="R327" s="24"/>
    </row>
    <row r="328" spans="1:18" ht="14.25" customHeight="1">
      <c r="A328" s="80">
        <v>337</v>
      </c>
      <c r="B328" s="128"/>
      <c r="C328" s="65"/>
      <c r="D328" s="74"/>
      <c r="E328" s="112"/>
      <c r="F328" s="66"/>
      <c r="G328" s="27"/>
      <c r="H328" s="24"/>
      <c r="I328" s="24"/>
      <c r="J328" s="24"/>
      <c r="K328" s="24"/>
      <c r="L328" s="24"/>
      <c r="M328" s="24"/>
      <c r="N328" s="24"/>
      <c r="O328" s="24"/>
      <c r="P328" s="24"/>
      <c r="Q328" s="24"/>
      <c r="R328" s="24"/>
    </row>
    <row r="329" spans="1:18" ht="14.25" customHeight="1">
      <c r="A329" s="80">
        <v>338</v>
      </c>
      <c r="B329" s="128"/>
      <c r="C329" s="65"/>
      <c r="D329" s="74"/>
      <c r="E329" s="112"/>
      <c r="F329" s="66"/>
      <c r="G329" s="27"/>
      <c r="H329" s="24"/>
      <c r="I329" s="24"/>
      <c r="J329" s="24"/>
      <c r="K329" s="24"/>
      <c r="L329" s="24"/>
      <c r="M329" s="24"/>
      <c r="N329" s="24"/>
      <c r="O329" s="24"/>
      <c r="P329" s="24"/>
      <c r="Q329" s="24"/>
      <c r="R329" s="24"/>
    </row>
    <row r="330" spans="1:18" ht="14.25" customHeight="1">
      <c r="A330" s="80">
        <v>339</v>
      </c>
      <c r="B330" s="128"/>
      <c r="C330" s="65"/>
      <c r="D330" s="74"/>
      <c r="E330" s="112"/>
      <c r="F330" s="66"/>
      <c r="G330" s="27"/>
      <c r="H330" s="24"/>
      <c r="I330" s="24"/>
      <c r="J330" s="24"/>
      <c r="K330" s="24"/>
      <c r="L330" s="24"/>
      <c r="M330" s="24"/>
      <c r="N330" s="24"/>
      <c r="O330" s="24"/>
      <c r="P330" s="24"/>
      <c r="Q330" s="24"/>
      <c r="R330" s="24"/>
    </row>
    <row r="331" spans="1:18" ht="14.25" customHeight="1">
      <c r="A331" s="80">
        <v>340</v>
      </c>
      <c r="B331" s="128"/>
      <c r="C331" s="65"/>
      <c r="D331" s="74"/>
      <c r="E331" s="112"/>
      <c r="F331" s="66"/>
      <c r="G331" s="27"/>
      <c r="H331" s="24"/>
      <c r="I331" s="24"/>
      <c r="J331" s="24"/>
      <c r="K331" s="24"/>
      <c r="L331" s="24"/>
      <c r="M331" s="24"/>
      <c r="N331" s="24"/>
      <c r="O331" s="24"/>
      <c r="P331" s="24"/>
      <c r="Q331" s="24"/>
      <c r="R331" s="24"/>
    </row>
    <row r="332" spans="1:18" ht="14.25" customHeight="1">
      <c r="A332" s="80">
        <v>341</v>
      </c>
      <c r="B332" s="73"/>
      <c r="C332" s="65"/>
      <c r="D332" s="74"/>
      <c r="E332" s="112"/>
      <c r="F332" s="66"/>
      <c r="G332" s="27"/>
      <c r="H332" s="24"/>
      <c r="I332" s="24"/>
      <c r="J332" s="24"/>
      <c r="K332" s="24"/>
      <c r="L332" s="24"/>
      <c r="M332" s="24"/>
      <c r="N332" s="24"/>
      <c r="O332" s="24"/>
      <c r="P332" s="24"/>
      <c r="Q332" s="24"/>
      <c r="R332" s="24"/>
    </row>
    <row r="333" spans="1:18" ht="14.25" customHeight="1">
      <c r="A333" s="80">
        <v>342</v>
      </c>
      <c r="C333" s="65"/>
      <c r="D333" s="74"/>
      <c r="E333" s="112"/>
      <c r="F333" s="66"/>
      <c r="G333" s="27"/>
      <c r="H333" s="24"/>
      <c r="I333" s="24"/>
      <c r="J333" s="24"/>
      <c r="K333" s="24"/>
      <c r="L333" s="24"/>
      <c r="M333" s="24"/>
      <c r="N333" s="24"/>
      <c r="O333" s="24"/>
      <c r="P333" s="24"/>
      <c r="Q333" s="24"/>
      <c r="R333" s="24"/>
    </row>
    <row r="334" spans="1:18" ht="14.25" customHeight="1">
      <c r="A334" s="80">
        <v>343</v>
      </c>
      <c r="B334" s="128"/>
      <c r="C334" s="65"/>
      <c r="D334" s="74"/>
      <c r="E334" s="112"/>
      <c r="F334" s="66"/>
      <c r="G334" s="27"/>
      <c r="H334" s="24"/>
      <c r="I334" s="24"/>
      <c r="J334" s="24"/>
      <c r="K334" s="24"/>
      <c r="L334" s="24"/>
      <c r="M334" s="24"/>
      <c r="N334" s="24"/>
      <c r="O334" s="24"/>
      <c r="P334" s="24"/>
      <c r="Q334" s="24"/>
      <c r="R334" s="24"/>
    </row>
    <row r="335" spans="1:18" ht="14.25" customHeight="1">
      <c r="A335" s="80">
        <v>344</v>
      </c>
      <c r="B335" s="128"/>
      <c r="C335" s="65"/>
      <c r="D335" s="74"/>
      <c r="E335" s="112"/>
      <c r="F335" s="66"/>
      <c r="G335" s="27"/>
      <c r="H335" s="24"/>
      <c r="I335" s="24"/>
      <c r="J335" s="24"/>
      <c r="K335" s="24"/>
      <c r="L335" s="24"/>
      <c r="M335" s="24"/>
      <c r="N335" s="24"/>
      <c r="O335" s="24"/>
      <c r="P335" s="24"/>
      <c r="Q335" s="24"/>
      <c r="R335" s="24"/>
    </row>
    <row r="336" spans="1:18" ht="14.25" customHeight="1">
      <c r="A336" s="80">
        <v>345</v>
      </c>
      <c r="B336" s="113"/>
      <c r="C336" s="65"/>
      <c r="D336" s="74"/>
      <c r="E336" s="112"/>
      <c r="F336" s="66"/>
      <c r="G336" s="27"/>
      <c r="H336" s="24"/>
      <c r="I336" s="24"/>
      <c r="J336" s="24"/>
      <c r="K336" s="24"/>
      <c r="L336" s="24"/>
      <c r="M336" s="24"/>
      <c r="N336" s="24"/>
      <c r="O336" s="24"/>
      <c r="P336" s="24"/>
      <c r="Q336" s="24"/>
      <c r="R336" s="24"/>
    </row>
    <row r="337" spans="1:18" ht="14.25" customHeight="1">
      <c r="A337" s="80">
        <v>346</v>
      </c>
      <c r="B337" s="113"/>
      <c r="C337" s="65"/>
      <c r="D337" s="74"/>
      <c r="E337" s="112"/>
      <c r="F337" s="66"/>
      <c r="G337" s="27"/>
      <c r="H337" s="24"/>
      <c r="I337" s="24"/>
      <c r="J337" s="24"/>
      <c r="K337" s="24"/>
      <c r="L337" s="24"/>
      <c r="M337" s="24"/>
      <c r="N337" s="24"/>
      <c r="O337" s="24"/>
      <c r="P337" s="24"/>
      <c r="Q337" s="24"/>
      <c r="R337" s="24"/>
    </row>
    <row r="338" spans="1:18" ht="14.25" customHeight="1">
      <c r="A338" s="80">
        <v>347</v>
      </c>
      <c r="B338" s="113"/>
      <c r="C338" s="65"/>
      <c r="D338" s="74"/>
      <c r="E338" s="112"/>
      <c r="F338" s="66"/>
      <c r="G338" s="27"/>
      <c r="H338" s="24"/>
      <c r="I338" s="24"/>
      <c r="J338" s="24"/>
      <c r="K338" s="24"/>
      <c r="L338" s="24"/>
      <c r="M338" s="24"/>
      <c r="N338" s="24"/>
      <c r="O338" s="24"/>
      <c r="P338" s="24"/>
      <c r="Q338" s="24"/>
      <c r="R338" s="24"/>
    </row>
    <row r="339" spans="1:18" ht="14.25" customHeight="1">
      <c r="A339" s="80">
        <v>348</v>
      </c>
      <c r="B339" s="113"/>
      <c r="C339" s="65"/>
      <c r="D339" s="74"/>
      <c r="E339" s="112"/>
      <c r="F339" s="66"/>
      <c r="G339" s="27"/>
      <c r="H339" s="24"/>
      <c r="I339" s="24"/>
      <c r="J339" s="24"/>
      <c r="K339" s="24"/>
      <c r="L339" s="24"/>
      <c r="M339" s="24"/>
      <c r="N339" s="24"/>
      <c r="O339" s="24"/>
      <c r="P339" s="24"/>
      <c r="Q339" s="24"/>
      <c r="R339" s="24"/>
    </row>
    <row r="340" spans="1:18" ht="14.25" customHeight="1">
      <c r="A340" s="80">
        <v>349</v>
      </c>
      <c r="B340" s="113"/>
      <c r="C340" s="65"/>
      <c r="D340" s="74"/>
      <c r="E340" s="112"/>
      <c r="F340" s="66"/>
      <c r="G340" s="27"/>
      <c r="H340" s="24"/>
      <c r="I340" s="24"/>
      <c r="J340" s="24"/>
      <c r="K340" s="24"/>
      <c r="L340" s="24"/>
      <c r="M340" s="24"/>
      <c r="N340" s="24"/>
      <c r="O340" s="24"/>
      <c r="P340" s="24"/>
      <c r="Q340" s="24"/>
      <c r="R340" s="24"/>
    </row>
    <row r="341" spans="1:18" ht="14.25" customHeight="1">
      <c r="A341" s="80">
        <v>350</v>
      </c>
      <c r="B341" s="113"/>
      <c r="C341" s="65"/>
      <c r="D341" s="74"/>
      <c r="E341" s="112"/>
      <c r="F341" s="66"/>
      <c r="G341" s="27"/>
      <c r="H341" s="24"/>
      <c r="I341" s="24"/>
      <c r="J341" s="24"/>
      <c r="K341" s="24"/>
      <c r="L341" s="24"/>
      <c r="M341" s="24"/>
      <c r="N341" s="24"/>
      <c r="O341" s="24"/>
      <c r="P341" s="24"/>
      <c r="Q341" s="24"/>
      <c r="R341" s="24"/>
    </row>
    <row r="342" spans="1:18" ht="14.25" customHeight="1">
      <c r="A342" s="80">
        <v>351</v>
      </c>
      <c r="B342" s="113"/>
      <c r="C342" s="65"/>
      <c r="D342" s="74"/>
      <c r="E342" s="112"/>
      <c r="F342" s="66"/>
      <c r="G342" s="27"/>
      <c r="H342" s="24"/>
      <c r="I342" s="24"/>
      <c r="J342" s="24"/>
      <c r="K342" s="24"/>
      <c r="L342" s="24"/>
      <c r="M342" s="24"/>
      <c r="N342" s="24"/>
      <c r="O342" s="24"/>
      <c r="P342" s="24"/>
      <c r="Q342" s="24"/>
      <c r="R342" s="24"/>
    </row>
    <row r="343" spans="1:18" ht="14.25" customHeight="1">
      <c r="A343" s="80">
        <v>352</v>
      </c>
      <c r="B343" s="113"/>
      <c r="C343" s="65"/>
      <c r="D343" s="74"/>
      <c r="E343" s="112"/>
      <c r="F343" s="66"/>
      <c r="G343" s="27"/>
      <c r="H343" s="24"/>
      <c r="I343" s="24"/>
      <c r="J343" s="24"/>
      <c r="K343" s="24"/>
      <c r="L343" s="24"/>
      <c r="M343" s="24"/>
      <c r="N343" s="24"/>
      <c r="O343" s="24"/>
      <c r="P343" s="24"/>
      <c r="Q343" s="24"/>
      <c r="R343" s="24"/>
    </row>
    <row r="344" spans="1:18" ht="14.25" customHeight="1">
      <c r="A344" s="80">
        <v>353</v>
      </c>
      <c r="B344" s="113"/>
      <c r="C344" s="65"/>
      <c r="D344" s="74"/>
      <c r="E344" s="112"/>
      <c r="F344" s="66"/>
      <c r="G344" s="27"/>
      <c r="H344" s="24"/>
      <c r="I344" s="24"/>
      <c r="J344" s="24"/>
      <c r="K344" s="24"/>
      <c r="L344" s="24"/>
      <c r="M344" s="24"/>
      <c r="N344" s="24"/>
      <c r="O344" s="24"/>
      <c r="P344" s="24"/>
      <c r="Q344" s="24"/>
      <c r="R344" s="24"/>
    </row>
    <row r="345" spans="1:18" ht="14.25" customHeight="1">
      <c r="A345" s="80">
        <v>354</v>
      </c>
      <c r="B345" s="113"/>
      <c r="C345" s="65"/>
      <c r="D345" s="74"/>
      <c r="E345" s="112"/>
      <c r="F345" s="66"/>
      <c r="G345" s="27"/>
      <c r="H345" s="24"/>
      <c r="I345" s="24"/>
      <c r="J345" s="24"/>
      <c r="K345" s="24"/>
      <c r="L345" s="24"/>
      <c r="M345" s="24"/>
      <c r="N345" s="24"/>
      <c r="O345" s="24"/>
      <c r="P345" s="24"/>
      <c r="Q345" s="24"/>
      <c r="R345" s="24"/>
    </row>
    <row r="346" spans="1:18" ht="14.25" customHeight="1">
      <c r="A346" s="80">
        <v>355</v>
      </c>
      <c r="B346" s="73"/>
      <c r="C346" s="65"/>
      <c r="D346" s="74"/>
      <c r="E346" s="112"/>
      <c r="F346" s="66"/>
      <c r="G346" s="27"/>
      <c r="H346" s="24"/>
      <c r="I346" s="24"/>
      <c r="J346" s="24"/>
      <c r="K346" s="24"/>
      <c r="L346" s="24"/>
      <c r="M346" s="24"/>
      <c r="N346" s="24"/>
      <c r="O346" s="24"/>
      <c r="P346" s="24"/>
      <c r="Q346" s="24"/>
      <c r="R346" s="24"/>
    </row>
    <row r="347" spans="1:18" ht="14.25" customHeight="1">
      <c r="A347" s="80">
        <v>356</v>
      </c>
      <c r="C347" s="65"/>
      <c r="D347" s="74"/>
      <c r="E347" s="112"/>
      <c r="F347" s="66"/>
      <c r="G347" s="27"/>
      <c r="H347" s="24"/>
      <c r="I347" s="24"/>
      <c r="J347" s="24"/>
      <c r="K347" s="24"/>
      <c r="L347" s="24"/>
      <c r="M347" s="24"/>
      <c r="N347" s="24"/>
      <c r="O347" s="24"/>
      <c r="P347" s="24"/>
      <c r="Q347" s="24"/>
      <c r="R347" s="24"/>
    </row>
    <row r="348" spans="1:18" ht="14.25" customHeight="1">
      <c r="A348" s="80">
        <v>357</v>
      </c>
      <c r="B348" s="113"/>
      <c r="C348" s="65"/>
      <c r="D348" s="74"/>
      <c r="E348" s="112"/>
      <c r="F348" s="66"/>
      <c r="G348" s="27"/>
      <c r="H348" s="24"/>
      <c r="I348" s="24"/>
      <c r="J348" s="24"/>
      <c r="K348" s="24"/>
      <c r="L348" s="24"/>
      <c r="M348" s="24"/>
      <c r="N348" s="24"/>
      <c r="O348" s="24"/>
      <c r="P348" s="24"/>
      <c r="Q348" s="24"/>
      <c r="R348" s="24"/>
    </row>
    <row r="349" spans="1:18" ht="14.25" customHeight="1">
      <c r="A349" s="80">
        <v>358</v>
      </c>
      <c r="B349" s="113"/>
      <c r="C349" s="65"/>
      <c r="D349" s="74"/>
      <c r="E349" s="112"/>
      <c r="F349" s="66"/>
      <c r="G349" s="27"/>
      <c r="H349" s="24"/>
      <c r="I349" s="24"/>
      <c r="J349" s="24"/>
      <c r="K349" s="24"/>
      <c r="L349" s="24"/>
      <c r="M349" s="24"/>
      <c r="N349" s="24"/>
      <c r="O349" s="24"/>
      <c r="P349" s="24"/>
      <c r="Q349" s="24"/>
      <c r="R349" s="24"/>
    </row>
    <row r="350" spans="1:18" ht="14.25" customHeight="1">
      <c r="A350" s="80">
        <v>359</v>
      </c>
      <c r="B350" s="113"/>
      <c r="C350" s="65"/>
      <c r="D350" s="74"/>
      <c r="E350" s="112"/>
      <c r="F350" s="66"/>
      <c r="G350" s="27"/>
      <c r="H350" s="24"/>
      <c r="I350" s="24"/>
      <c r="J350" s="24"/>
      <c r="K350" s="24"/>
      <c r="L350" s="24"/>
      <c r="M350" s="24"/>
      <c r="N350" s="24"/>
      <c r="O350" s="24"/>
      <c r="P350" s="24"/>
      <c r="Q350" s="24"/>
      <c r="R350" s="24"/>
    </row>
    <row r="351" spans="1:18" ht="14.25" customHeight="1">
      <c r="A351" s="80">
        <v>360</v>
      </c>
      <c r="B351" s="73"/>
      <c r="C351" s="65"/>
      <c r="D351" s="74"/>
      <c r="E351" s="112"/>
      <c r="F351" s="66"/>
      <c r="G351" s="27"/>
      <c r="H351" s="24"/>
      <c r="I351" s="24"/>
      <c r="J351" s="24"/>
      <c r="K351" s="24"/>
      <c r="L351" s="24"/>
      <c r="M351" s="24"/>
      <c r="N351" s="24"/>
      <c r="O351" s="24"/>
      <c r="P351" s="24"/>
      <c r="Q351" s="24"/>
      <c r="R351" s="24"/>
    </row>
    <row r="352" spans="1:18" ht="14.25" customHeight="1">
      <c r="A352" s="80">
        <v>361</v>
      </c>
      <c r="C352" s="65"/>
      <c r="D352" s="74"/>
      <c r="E352" s="112"/>
      <c r="F352" s="66"/>
      <c r="G352" s="27"/>
      <c r="H352" s="24"/>
      <c r="I352" s="24"/>
      <c r="J352" s="24"/>
      <c r="K352" s="24"/>
      <c r="L352" s="24"/>
      <c r="M352" s="24"/>
      <c r="N352" s="24"/>
      <c r="O352" s="24"/>
      <c r="P352" s="24"/>
      <c r="Q352" s="24"/>
      <c r="R352" s="24"/>
    </row>
    <row r="353" spans="1:18" ht="14.25" customHeight="1">
      <c r="A353" s="80">
        <v>362</v>
      </c>
      <c r="C353" s="65"/>
      <c r="D353" s="74"/>
      <c r="E353" s="112"/>
      <c r="F353" s="66"/>
      <c r="G353" s="27"/>
      <c r="H353" s="24"/>
      <c r="I353" s="24"/>
      <c r="J353" s="24"/>
      <c r="K353" s="24"/>
      <c r="L353" s="24"/>
      <c r="M353" s="24"/>
      <c r="N353" s="24"/>
      <c r="O353" s="24"/>
      <c r="P353" s="24"/>
      <c r="Q353" s="24"/>
      <c r="R353" s="24"/>
    </row>
    <row r="354" spans="1:18" ht="14.25" customHeight="1">
      <c r="A354" s="80">
        <v>363</v>
      </c>
      <c r="B354" s="113"/>
      <c r="C354" s="65"/>
      <c r="D354" s="74"/>
      <c r="E354" s="112"/>
      <c r="F354" s="66"/>
      <c r="G354" s="27"/>
      <c r="H354" s="24"/>
      <c r="I354" s="24"/>
      <c r="J354" s="24"/>
      <c r="K354" s="24"/>
      <c r="L354" s="24"/>
      <c r="M354" s="24"/>
      <c r="N354" s="24"/>
      <c r="O354" s="24"/>
      <c r="P354" s="24"/>
      <c r="Q354" s="24"/>
      <c r="R354" s="24"/>
    </row>
    <row r="355" spans="1:18" ht="14.25" customHeight="1">
      <c r="A355" s="80">
        <v>364</v>
      </c>
      <c r="B355" s="113"/>
      <c r="C355" s="65"/>
      <c r="D355" s="74"/>
      <c r="E355" s="112"/>
      <c r="F355" s="66"/>
      <c r="G355" s="27"/>
      <c r="H355" s="24"/>
      <c r="I355" s="24"/>
      <c r="J355" s="24"/>
      <c r="K355" s="24"/>
      <c r="L355" s="24"/>
      <c r="M355" s="24"/>
      <c r="N355" s="24"/>
      <c r="O355" s="24"/>
      <c r="P355" s="24"/>
      <c r="Q355" s="24"/>
      <c r="R355" s="24"/>
    </row>
    <row r="356" spans="1:18" ht="14.25" customHeight="1">
      <c r="A356" s="80">
        <v>365</v>
      </c>
      <c r="B356" s="113"/>
      <c r="C356" s="65"/>
      <c r="D356" s="74"/>
      <c r="E356" s="112"/>
      <c r="F356" s="66"/>
      <c r="G356" s="27"/>
      <c r="H356" s="24"/>
      <c r="I356" s="24"/>
      <c r="J356" s="24"/>
      <c r="K356" s="24"/>
      <c r="L356" s="24"/>
      <c r="M356" s="24"/>
      <c r="N356" s="24"/>
      <c r="O356" s="24"/>
      <c r="P356" s="24"/>
      <c r="Q356" s="24"/>
      <c r="R356" s="24"/>
    </row>
    <row r="357" spans="1:18" ht="14.25" customHeight="1">
      <c r="A357" s="80">
        <v>366</v>
      </c>
      <c r="B357" s="113"/>
      <c r="C357" s="65"/>
      <c r="D357" s="74"/>
      <c r="E357" s="112"/>
      <c r="F357" s="66"/>
      <c r="G357" s="27"/>
      <c r="H357" s="24"/>
      <c r="I357" s="24"/>
      <c r="J357" s="24"/>
      <c r="K357" s="24"/>
      <c r="L357" s="24"/>
      <c r="M357" s="24"/>
      <c r="N357" s="24"/>
      <c r="O357" s="24"/>
      <c r="P357" s="24"/>
      <c r="Q357" s="24"/>
      <c r="R357" s="24"/>
    </row>
    <row r="358" spans="1:18" ht="14.25" customHeight="1">
      <c r="A358" s="80">
        <v>367</v>
      </c>
      <c r="B358" s="113"/>
      <c r="C358" s="65"/>
      <c r="D358" s="74"/>
      <c r="E358" s="112"/>
      <c r="F358" s="66"/>
      <c r="G358" s="27"/>
      <c r="H358" s="24"/>
      <c r="I358" s="24"/>
      <c r="J358" s="24"/>
      <c r="K358" s="24"/>
      <c r="L358" s="24"/>
      <c r="M358" s="24"/>
      <c r="N358" s="24"/>
      <c r="O358" s="24"/>
      <c r="P358" s="24"/>
      <c r="Q358" s="24"/>
      <c r="R358" s="24"/>
    </row>
    <row r="359" spans="1:18" ht="14.25" customHeight="1">
      <c r="A359" s="80">
        <v>368</v>
      </c>
      <c r="B359" s="113"/>
      <c r="C359" s="65"/>
      <c r="D359" s="74"/>
      <c r="E359" s="112"/>
      <c r="F359" s="66"/>
      <c r="G359" s="27"/>
      <c r="H359" s="24"/>
      <c r="I359" s="24"/>
      <c r="J359" s="24"/>
      <c r="K359" s="24"/>
      <c r="L359" s="24"/>
      <c r="M359" s="24"/>
      <c r="N359" s="24"/>
      <c r="O359" s="24"/>
      <c r="P359" s="24"/>
      <c r="Q359" s="24"/>
      <c r="R359" s="24"/>
    </row>
    <row r="360" spans="1:18" ht="14.25" customHeight="1">
      <c r="A360" s="80">
        <v>369</v>
      </c>
      <c r="B360" s="113"/>
      <c r="C360" s="65"/>
      <c r="D360" s="74"/>
      <c r="E360" s="112"/>
      <c r="F360" s="66"/>
      <c r="G360" s="27"/>
      <c r="H360" s="24"/>
      <c r="I360" s="24"/>
      <c r="J360" s="24"/>
      <c r="K360" s="24"/>
      <c r="L360" s="24"/>
      <c r="M360" s="24"/>
      <c r="N360" s="24"/>
      <c r="O360" s="24"/>
      <c r="P360" s="24"/>
      <c r="Q360" s="24"/>
      <c r="R360" s="24"/>
    </row>
    <row r="361" spans="1:18" ht="14.25" customHeight="1">
      <c r="A361" s="80">
        <v>370</v>
      </c>
      <c r="B361" s="113"/>
      <c r="C361" s="65"/>
      <c r="D361" s="74"/>
      <c r="E361" s="112"/>
      <c r="F361" s="66"/>
      <c r="G361" s="27"/>
      <c r="H361" s="24"/>
      <c r="I361" s="24"/>
      <c r="J361" s="24"/>
      <c r="K361" s="24"/>
      <c r="L361" s="24"/>
      <c r="M361" s="24"/>
      <c r="N361" s="24"/>
      <c r="O361" s="24"/>
      <c r="P361" s="24"/>
      <c r="Q361" s="24"/>
      <c r="R361" s="24"/>
    </row>
    <row r="362" spans="1:18" ht="14.25" customHeight="1">
      <c r="A362" s="80">
        <v>371</v>
      </c>
      <c r="B362" s="113"/>
      <c r="C362" s="65"/>
      <c r="D362" s="74"/>
      <c r="E362" s="112"/>
      <c r="F362" s="66"/>
      <c r="G362" s="27"/>
      <c r="H362" s="24"/>
      <c r="I362" s="24"/>
      <c r="J362" s="24"/>
      <c r="K362" s="24"/>
      <c r="L362" s="24"/>
      <c r="M362" s="24"/>
      <c r="N362" s="24"/>
      <c r="O362" s="24"/>
      <c r="P362" s="24"/>
      <c r="Q362" s="24"/>
      <c r="R362" s="24"/>
    </row>
    <row r="363" spans="1:18" ht="14.25" customHeight="1">
      <c r="A363" s="80">
        <v>372</v>
      </c>
      <c r="B363" s="113"/>
      <c r="C363" s="65"/>
      <c r="D363" s="74"/>
      <c r="E363" s="112"/>
      <c r="F363" s="66"/>
      <c r="G363" s="27"/>
      <c r="H363" s="24"/>
      <c r="I363" s="24"/>
      <c r="J363" s="24"/>
      <c r="K363" s="24"/>
      <c r="L363" s="24"/>
      <c r="M363" s="24"/>
      <c r="N363" s="24"/>
      <c r="O363" s="24"/>
      <c r="P363" s="24"/>
      <c r="Q363" s="24"/>
      <c r="R363" s="24"/>
    </row>
    <row r="364" spans="1:18" ht="14.25" customHeight="1">
      <c r="A364" s="80">
        <v>373</v>
      </c>
      <c r="B364" s="113"/>
      <c r="C364" s="65"/>
      <c r="D364" s="74"/>
      <c r="E364" s="112"/>
      <c r="F364" s="66"/>
      <c r="G364" s="27"/>
      <c r="H364" s="24"/>
      <c r="I364" s="24"/>
      <c r="J364" s="24"/>
      <c r="K364" s="24"/>
      <c r="L364" s="24"/>
      <c r="M364" s="24"/>
      <c r="N364" s="24"/>
      <c r="O364" s="24"/>
      <c r="P364" s="24"/>
      <c r="Q364" s="24"/>
      <c r="R364" s="24"/>
    </row>
    <row r="365" spans="1:18" ht="14.25" customHeight="1">
      <c r="A365" s="80">
        <v>374</v>
      </c>
      <c r="B365" s="73"/>
      <c r="C365" s="65"/>
      <c r="D365" s="74"/>
      <c r="E365" s="112"/>
      <c r="F365" s="66"/>
      <c r="G365" s="27"/>
      <c r="H365" s="24"/>
      <c r="I365" s="24"/>
      <c r="J365" s="24"/>
      <c r="K365" s="24"/>
      <c r="L365" s="24"/>
      <c r="M365" s="24"/>
      <c r="N365" s="24"/>
      <c r="O365" s="24"/>
      <c r="P365" s="24"/>
      <c r="Q365" s="24"/>
      <c r="R365" s="24"/>
    </row>
    <row r="366" spans="1:18" ht="14.25" customHeight="1">
      <c r="A366" s="80">
        <v>375</v>
      </c>
      <c r="C366" s="65"/>
      <c r="D366" s="74"/>
      <c r="E366" s="112"/>
      <c r="F366" s="66"/>
      <c r="G366" s="27"/>
      <c r="H366" s="24"/>
      <c r="I366" s="24"/>
      <c r="J366" s="24"/>
      <c r="K366" s="24"/>
      <c r="L366" s="24"/>
      <c r="M366" s="24"/>
      <c r="N366" s="24"/>
      <c r="O366" s="24"/>
      <c r="P366" s="24"/>
      <c r="Q366" s="24"/>
      <c r="R366" s="24"/>
    </row>
    <row r="367" spans="1:18" ht="14.25" customHeight="1">
      <c r="A367" s="80">
        <v>376</v>
      </c>
      <c r="B367" s="113"/>
      <c r="C367" s="65"/>
      <c r="D367" s="74"/>
      <c r="E367" s="112"/>
      <c r="F367" s="66"/>
      <c r="G367" s="27"/>
      <c r="H367" s="24"/>
      <c r="I367" s="24"/>
      <c r="J367" s="24"/>
      <c r="K367" s="24"/>
      <c r="L367" s="24"/>
      <c r="M367" s="24"/>
      <c r="N367" s="24"/>
      <c r="O367" s="24"/>
      <c r="P367" s="24"/>
      <c r="Q367" s="24"/>
      <c r="R367" s="24"/>
    </row>
    <row r="368" spans="1:18" ht="14.25" customHeight="1">
      <c r="A368" s="80">
        <v>377</v>
      </c>
      <c r="B368" s="113"/>
      <c r="C368" s="65"/>
      <c r="D368" s="74"/>
      <c r="E368" s="112"/>
      <c r="F368" s="66"/>
      <c r="G368" s="27"/>
      <c r="H368" s="24"/>
      <c r="I368" s="24"/>
      <c r="J368" s="24"/>
      <c r="K368" s="24"/>
      <c r="L368" s="24"/>
      <c r="M368" s="24"/>
      <c r="N368" s="24"/>
      <c r="O368" s="24"/>
      <c r="P368" s="24"/>
      <c r="Q368" s="24"/>
      <c r="R368" s="24"/>
    </row>
    <row r="369" spans="1:18" ht="14.25" customHeight="1">
      <c r="A369" s="80">
        <v>378</v>
      </c>
      <c r="B369" s="113"/>
      <c r="C369" s="65"/>
      <c r="D369" s="74"/>
      <c r="E369" s="112"/>
      <c r="F369" s="66"/>
      <c r="G369" s="27"/>
      <c r="H369" s="24"/>
      <c r="I369" s="24"/>
      <c r="J369" s="24"/>
      <c r="K369" s="24"/>
      <c r="L369" s="24"/>
      <c r="M369" s="24"/>
      <c r="N369" s="24"/>
      <c r="O369" s="24"/>
      <c r="P369" s="24"/>
      <c r="Q369" s="24"/>
      <c r="R369" s="24"/>
    </row>
    <row r="370" spans="1:18" ht="14.25" customHeight="1">
      <c r="A370" s="80">
        <v>379</v>
      </c>
      <c r="B370" s="113"/>
      <c r="C370" s="65"/>
      <c r="D370" s="74"/>
      <c r="E370" s="112"/>
      <c r="F370" s="66"/>
      <c r="G370" s="27"/>
      <c r="H370" s="24"/>
      <c r="I370" s="24"/>
      <c r="J370" s="24"/>
      <c r="K370" s="24"/>
      <c r="L370" s="24"/>
      <c r="M370" s="24"/>
      <c r="N370" s="24"/>
      <c r="O370" s="24"/>
      <c r="P370" s="24"/>
      <c r="Q370" s="24"/>
      <c r="R370" s="24"/>
    </row>
    <row r="371" spans="1:18" ht="14.25" customHeight="1">
      <c r="A371" s="80">
        <v>380</v>
      </c>
      <c r="B371" s="113"/>
      <c r="C371" s="65"/>
      <c r="D371" s="74"/>
      <c r="E371" s="112"/>
      <c r="F371" s="66"/>
      <c r="G371" s="27"/>
      <c r="H371" s="24"/>
      <c r="I371" s="24"/>
      <c r="J371" s="24"/>
      <c r="K371" s="24"/>
      <c r="L371" s="24"/>
      <c r="M371" s="24"/>
      <c r="N371" s="24"/>
      <c r="O371" s="24"/>
      <c r="P371" s="24"/>
      <c r="Q371" s="24"/>
      <c r="R371" s="24"/>
    </row>
    <row r="372" spans="1:18" ht="14.25" customHeight="1">
      <c r="A372" s="80">
        <v>381</v>
      </c>
      <c r="B372" s="113"/>
      <c r="C372" s="65"/>
      <c r="D372" s="74"/>
      <c r="E372" s="112"/>
      <c r="F372" s="66"/>
      <c r="G372" s="27"/>
      <c r="H372" s="24"/>
      <c r="I372" s="24"/>
      <c r="J372" s="24"/>
      <c r="K372" s="24"/>
      <c r="L372" s="24"/>
      <c r="M372" s="24"/>
      <c r="N372" s="24"/>
      <c r="O372" s="24"/>
      <c r="P372" s="24"/>
      <c r="Q372" s="24"/>
      <c r="R372" s="24"/>
    </row>
    <row r="373" spans="1:18" ht="14.25" customHeight="1">
      <c r="A373" s="80">
        <v>382</v>
      </c>
      <c r="B373" s="113"/>
      <c r="C373" s="65"/>
      <c r="D373" s="74"/>
      <c r="E373" s="112"/>
      <c r="F373" s="66"/>
      <c r="G373" s="27"/>
      <c r="H373" s="24"/>
      <c r="I373" s="24"/>
      <c r="J373" s="24"/>
      <c r="K373" s="24"/>
      <c r="L373" s="24"/>
      <c r="M373" s="24"/>
      <c r="N373" s="24"/>
      <c r="O373" s="24"/>
      <c r="P373" s="24"/>
      <c r="Q373" s="24"/>
      <c r="R373" s="24"/>
    </row>
    <row r="374" spans="1:18" ht="14.25" customHeight="1">
      <c r="A374" s="80">
        <v>383</v>
      </c>
      <c r="B374" s="113"/>
      <c r="C374" s="65"/>
      <c r="D374" s="74"/>
      <c r="E374" s="112"/>
      <c r="F374" s="66"/>
      <c r="G374" s="27"/>
      <c r="H374" s="24"/>
      <c r="I374" s="24"/>
      <c r="J374" s="24"/>
      <c r="K374" s="24"/>
      <c r="L374" s="24"/>
      <c r="M374" s="24"/>
      <c r="N374" s="24"/>
      <c r="O374" s="24"/>
      <c r="P374" s="24"/>
      <c r="Q374" s="24"/>
      <c r="R374" s="24"/>
    </row>
    <row r="375" spans="1:18" ht="14.25" customHeight="1">
      <c r="A375" s="80">
        <v>384</v>
      </c>
      <c r="B375" s="113"/>
      <c r="C375" s="65"/>
      <c r="D375" s="74"/>
      <c r="E375" s="112"/>
      <c r="F375" s="66"/>
      <c r="G375" s="27"/>
      <c r="H375" s="24"/>
      <c r="I375" s="24"/>
      <c r="J375" s="24"/>
      <c r="K375" s="24"/>
      <c r="L375" s="24"/>
      <c r="M375" s="24"/>
      <c r="N375" s="24"/>
      <c r="O375" s="24"/>
      <c r="P375" s="24"/>
      <c r="Q375" s="24"/>
      <c r="R375" s="24"/>
    </row>
    <row r="376" spans="1:18" ht="14.25" customHeight="1">
      <c r="A376" s="80">
        <v>385</v>
      </c>
      <c r="B376" s="113"/>
      <c r="C376" s="65"/>
      <c r="D376" s="74"/>
      <c r="E376" s="112"/>
      <c r="F376" s="66"/>
      <c r="G376" s="27"/>
      <c r="H376" s="24"/>
      <c r="I376" s="24"/>
      <c r="J376" s="24"/>
      <c r="K376" s="24"/>
      <c r="L376" s="24"/>
      <c r="M376" s="24"/>
      <c r="N376" s="24"/>
      <c r="O376" s="24"/>
      <c r="P376" s="24"/>
      <c r="Q376" s="24"/>
      <c r="R376" s="24"/>
    </row>
    <row r="377" spans="1:18" ht="14.25" customHeight="1">
      <c r="A377" s="80">
        <v>386</v>
      </c>
      <c r="B377" s="73"/>
      <c r="C377" s="65"/>
      <c r="D377" s="74"/>
      <c r="E377" s="112"/>
      <c r="F377" s="66"/>
      <c r="G377" s="27"/>
      <c r="H377" s="24"/>
      <c r="I377" s="24"/>
      <c r="J377" s="24"/>
      <c r="K377" s="24"/>
      <c r="L377" s="24"/>
      <c r="M377" s="24"/>
      <c r="N377" s="24"/>
      <c r="O377" s="24"/>
      <c r="P377" s="24"/>
      <c r="Q377" s="24"/>
      <c r="R377" s="24"/>
    </row>
    <row r="378" spans="1:18" ht="14.25" customHeight="1">
      <c r="A378" s="80">
        <v>387</v>
      </c>
      <c r="C378" s="65"/>
      <c r="D378" s="74"/>
      <c r="E378" s="112"/>
      <c r="F378" s="66"/>
      <c r="G378" s="27"/>
      <c r="H378" s="24"/>
      <c r="I378" s="24"/>
      <c r="J378" s="24"/>
      <c r="K378" s="24"/>
      <c r="L378" s="24"/>
      <c r="M378" s="24"/>
      <c r="N378" s="24"/>
      <c r="O378" s="24"/>
      <c r="P378" s="24"/>
      <c r="Q378" s="24"/>
      <c r="R378" s="24"/>
    </row>
    <row r="379" spans="1:18" ht="14.25" customHeight="1">
      <c r="A379" s="80">
        <v>388</v>
      </c>
      <c r="C379" s="65"/>
      <c r="D379" s="74"/>
      <c r="E379" s="112"/>
      <c r="F379" s="66"/>
      <c r="G379" s="27"/>
      <c r="H379" s="24"/>
      <c r="I379" s="24"/>
      <c r="J379" s="24"/>
      <c r="K379" s="24"/>
      <c r="L379" s="24"/>
      <c r="M379" s="24"/>
      <c r="N379" s="24"/>
      <c r="O379" s="24"/>
      <c r="P379" s="24"/>
      <c r="Q379" s="24"/>
      <c r="R379" s="24"/>
    </row>
    <row r="380" spans="1:18" ht="14.25" customHeight="1">
      <c r="A380" s="80">
        <v>389</v>
      </c>
      <c r="C380" s="65"/>
      <c r="D380" s="74"/>
      <c r="E380" s="112"/>
      <c r="F380" s="66"/>
      <c r="G380" s="27"/>
      <c r="H380" s="24"/>
      <c r="I380" s="24"/>
      <c r="J380" s="24"/>
      <c r="K380" s="24"/>
      <c r="L380" s="24"/>
      <c r="M380" s="24"/>
      <c r="N380" s="24"/>
      <c r="O380" s="24"/>
      <c r="P380" s="24"/>
      <c r="Q380" s="24"/>
      <c r="R380" s="24"/>
    </row>
    <row r="381" spans="1:18" ht="14.25" customHeight="1">
      <c r="A381" s="80">
        <v>390</v>
      </c>
      <c r="C381" s="65"/>
      <c r="D381" s="74"/>
      <c r="E381" s="112"/>
      <c r="F381" s="66"/>
      <c r="G381" s="27"/>
      <c r="H381" s="24"/>
      <c r="I381" s="24"/>
      <c r="J381" s="24"/>
      <c r="K381" s="24"/>
      <c r="L381" s="24"/>
      <c r="M381" s="24"/>
      <c r="N381" s="24"/>
      <c r="O381" s="24"/>
      <c r="P381" s="24"/>
      <c r="Q381" s="24"/>
      <c r="R381" s="24"/>
    </row>
    <row r="382" spans="1:18" ht="14.25" customHeight="1">
      <c r="A382" s="80">
        <v>391</v>
      </c>
      <c r="B382" s="113"/>
      <c r="C382" s="65"/>
      <c r="D382" s="74"/>
      <c r="E382" s="112"/>
      <c r="F382" s="66"/>
      <c r="G382" s="27"/>
      <c r="H382" s="24"/>
      <c r="I382" s="24"/>
      <c r="J382" s="24"/>
      <c r="K382" s="24"/>
      <c r="L382" s="24"/>
      <c r="M382" s="24"/>
      <c r="N382" s="24"/>
      <c r="O382" s="24"/>
      <c r="P382" s="24"/>
      <c r="Q382" s="24"/>
      <c r="R382" s="24"/>
    </row>
    <row r="383" spans="1:18" ht="14.25" customHeight="1">
      <c r="A383" s="80">
        <v>392</v>
      </c>
      <c r="B383" s="113"/>
      <c r="C383" s="65"/>
      <c r="D383" s="74"/>
      <c r="E383" s="112"/>
      <c r="F383" s="66"/>
      <c r="G383" s="27"/>
      <c r="H383" s="24"/>
      <c r="I383" s="24"/>
      <c r="J383" s="24"/>
      <c r="K383" s="24"/>
      <c r="L383" s="24"/>
      <c r="M383" s="24"/>
      <c r="N383" s="24"/>
      <c r="O383" s="24"/>
      <c r="P383" s="24"/>
      <c r="Q383" s="24"/>
      <c r="R383" s="24"/>
    </row>
    <row r="384" spans="1:18" ht="14.25" customHeight="1">
      <c r="A384" s="80">
        <v>393</v>
      </c>
      <c r="B384" s="113"/>
      <c r="C384" s="65"/>
      <c r="D384" s="74"/>
      <c r="E384" s="112"/>
      <c r="F384" s="66"/>
      <c r="G384" s="27"/>
      <c r="H384" s="24"/>
      <c r="I384" s="24"/>
      <c r="J384" s="24"/>
      <c r="K384" s="24"/>
      <c r="L384" s="24"/>
      <c r="M384" s="24"/>
      <c r="N384" s="24"/>
      <c r="O384" s="24"/>
      <c r="P384" s="24"/>
      <c r="Q384" s="24"/>
      <c r="R384" s="24"/>
    </row>
    <row r="385" spans="1:18" ht="14.25" customHeight="1">
      <c r="A385" s="80">
        <v>394</v>
      </c>
      <c r="B385" s="73"/>
      <c r="C385" s="65"/>
      <c r="D385" s="74"/>
      <c r="E385" s="112"/>
      <c r="F385" s="66"/>
      <c r="G385" s="27"/>
      <c r="H385" s="24"/>
      <c r="I385" s="24"/>
      <c r="J385" s="24"/>
      <c r="K385" s="24"/>
      <c r="L385" s="24"/>
      <c r="M385" s="24"/>
      <c r="N385" s="24"/>
      <c r="O385" s="24"/>
      <c r="P385" s="24"/>
      <c r="Q385" s="24"/>
      <c r="R385" s="24"/>
    </row>
    <row r="386" spans="1:18" ht="14.25" customHeight="1">
      <c r="A386" s="80">
        <v>395</v>
      </c>
      <c r="C386" s="65"/>
      <c r="D386" s="74"/>
      <c r="E386" s="112"/>
      <c r="F386" s="66"/>
      <c r="G386" s="27"/>
      <c r="H386" s="24"/>
      <c r="I386" s="24"/>
      <c r="J386" s="24"/>
      <c r="K386" s="24"/>
      <c r="L386" s="24"/>
      <c r="M386" s="24"/>
      <c r="N386" s="24"/>
      <c r="O386" s="24"/>
      <c r="P386" s="24"/>
      <c r="Q386" s="24"/>
      <c r="R386" s="24"/>
    </row>
    <row r="387" spans="1:18" ht="14.25" customHeight="1">
      <c r="A387" s="80">
        <v>396</v>
      </c>
      <c r="C387" s="65"/>
      <c r="D387" s="74"/>
      <c r="E387" s="112"/>
      <c r="F387" s="66"/>
      <c r="G387" s="27"/>
      <c r="H387" s="24"/>
      <c r="I387" s="24"/>
      <c r="J387" s="24"/>
      <c r="K387" s="24"/>
      <c r="L387" s="24"/>
      <c r="M387" s="24"/>
      <c r="N387" s="24"/>
      <c r="O387" s="24"/>
      <c r="P387" s="24"/>
      <c r="Q387" s="24"/>
      <c r="R387" s="24"/>
    </row>
    <row r="388" spans="1:18" ht="14.25" customHeight="1">
      <c r="A388" s="80">
        <v>397</v>
      </c>
      <c r="C388" s="65"/>
      <c r="D388" s="74"/>
      <c r="E388" s="112"/>
      <c r="F388" s="66"/>
      <c r="G388" s="27"/>
      <c r="H388" s="24"/>
      <c r="I388" s="24"/>
      <c r="J388" s="24"/>
      <c r="K388" s="24"/>
      <c r="L388" s="24"/>
      <c r="M388" s="24"/>
      <c r="N388" s="24"/>
      <c r="O388" s="24"/>
      <c r="P388" s="24"/>
      <c r="Q388" s="24"/>
      <c r="R388" s="24"/>
    </row>
    <row r="389" spans="1:18" ht="14.25" customHeight="1">
      <c r="A389" s="80">
        <v>398</v>
      </c>
      <c r="B389" s="113"/>
      <c r="C389" s="65"/>
      <c r="D389" s="74"/>
      <c r="E389" s="112"/>
      <c r="F389" s="66"/>
      <c r="G389" s="27"/>
      <c r="H389" s="24"/>
      <c r="I389" s="24"/>
      <c r="J389" s="24"/>
      <c r="K389" s="24"/>
      <c r="L389" s="24"/>
      <c r="M389" s="24"/>
      <c r="N389" s="24"/>
      <c r="O389" s="24"/>
      <c r="P389" s="24"/>
      <c r="Q389" s="24"/>
      <c r="R389" s="24"/>
    </row>
    <row r="390" spans="1:18" ht="14.25" customHeight="1">
      <c r="A390" s="80">
        <v>399</v>
      </c>
      <c r="B390" s="113"/>
      <c r="C390" s="65"/>
      <c r="D390" s="74"/>
      <c r="E390" s="112"/>
      <c r="F390" s="66"/>
      <c r="G390" s="27"/>
      <c r="H390" s="24"/>
      <c r="I390" s="24"/>
      <c r="J390" s="24"/>
      <c r="K390" s="24"/>
      <c r="L390" s="24"/>
      <c r="M390" s="24"/>
      <c r="N390" s="24"/>
      <c r="O390" s="24"/>
      <c r="P390" s="24"/>
      <c r="Q390" s="24"/>
      <c r="R390" s="24"/>
    </row>
    <row r="391" spans="1:18" ht="14.25" customHeight="1">
      <c r="A391" s="80">
        <v>400</v>
      </c>
      <c r="B391" s="113"/>
      <c r="C391" s="65"/>
      <c r="D391" s="74"/>
      <c r="E391" s="112"/>
      <c r="F391" s="66"/>
      <c r="G391" s="27"/>
      <c r="H391" s="24"/>
      <c r="I391" s="24"/>
      <c r="J391" s="24"/>
      <c r="K391" s="24"/>
      <c r="L391" s="24"/>
      <c r="M391" s="24"/>
      <c r="N391" s="24"/>
      <c r="O391" s="24"/>
      <c r="P391" s="24"/>
      <c r="Q391" s="24"/>
      <c r="R391" s="24"/>
    </row>
    <row r="392" spans="1:18" ht="14.25" customHeight="1">
      <c r="A392" s="80">
        <v>401</v>
      </c>
      <c r="B392" s="113"/>
      <c r="C392" s="65"/>
      <c r="D392" s="74"/>
      <c r="E392" s="112"/>
      <c r="F392" s="66"/>
      <c r="G392" s="27"/>
      <c r="H392" s="24"/>
      <c r="I392" s="24"/>
      <c r="J392" s="24"/>
      <c r="K392" s="24"/>
      <c r="L392" s="24"/>
      <c r="M392" s="24"/>
      <c r="N392" s="24"/>
      <c r="O392" s="24"/>
      <c r="P392" s="24"/>
      <c r="Q392" s="24"/>
      <c r="R392" s="24"/>
    </row>
    <row r="393" spans="1:18" ht="14.25" customHeight="1">
      <c r="A393" s="80">
        <v>402</v>
      </c>
      <c r="B393" s="113"/>
      <c r="C393" s="65"/>
      <c r="D393" s="74"/>
      <c r="E393" s="112"/>
      <c r="F393" s="66"/>
      <c r="G393" s="27"/>
      <c r="H393" s="24"/>
      <c r="I393" s="24"/>
      <c r="J393" s="24"/>
      <c r="K393" s="24"/>
      <c r="L393" s="24"/>
      <c r="M393" s="24"/>
      <c r="N393" s="24"/>
      <c r="O393" s="24"/>
      <c r="P393" s="24"/>
      <c r="Q393" s="24"/>
      <c r="R393" s="24"/>
    </row>
    <row r="394" spans="1:18" ht="14.25" customHeight="1">
      <c r="A394" s="80">
        <v>403</v>
      </c>
      <c r="B394" s="113"/>
      <c r="C394" s="65"/>
      <c r="D394" s="74"/>
      <c r="E394" s="112"/>
      <c r="F394" s="66"/>
      <c r="G394" s="27"/>
      <c r="H394" s="24"/>
      <c r="I394" s="24"/>
      <c r="J394" s="24"/>
      <c r="K394" s="24"/>
      <c r="L394" s="24"/>
      <c r="M394" s="24"/>
      <c r="N394" s="24"/>
      <c r="O394" s="24"/>
      <c r="P394" s="24"/>
      <c r="Q394" s="24"/>
      <c r="R394" s="24"/>
    </row>
    <row r="395" spans="1:18" ht="14.25" customHeight="1">
      <c r="A395" s="80">
        <v>404</v>
      </c>
      <c r="B395" s="73"/>
      <c r="C395" s="65"/>
      <c r="D395" s="74"/>
      <c r="E395" s="112"/>
      <c r="F395" s="66"/>
      <c r="G395" s="27"/>
      <c r="H395" s="24"/>
      <c r="I395" s="24"/>
      <c r="J395" s="24"/>
      <c r="K395" s="24"/>
      <c r="L395" s="24"/>
      <c r="M395" s="24"/>
      <c r="N395" s="24"/>
      <c r="O395" s="24"/>
      <c r="P395" s="24"/>
      <c r="Q395" s="24"/>
      <c r="R395" s="24"/>
    </row>
    <row r="396" spans="1:18" ht="14.25" customHeight="1">
      <c r="A396" s="80">
        <v>405</v>
      </c>
      <c r="C396" s="65"/>
      <c r="D396" s="74"/>
      <c r="E396" s="112"/>
      <c r="F396" s="66"/>
      <c r="G396" s="27"/>
      <c r="H396" s="24"/>
      <c r="I396" s="24"/>
      <c r="J396" s="24"/>
      <c r="K396" s="24"/>
      <c r="L396" s="24"/>
      <c r="M396" s="24"/>
      <c r="N396" s="24"/>
      <c r="O396" s="24"/>
      <c r="P396" s="24"/>
      <c r="Q396" s="24"/>
      <c r="R396" s="24"/>
    </row>
    <row r="397" spans="1:18" ht="14.25" customHeight="1">
      <c r="A397" s="80">
        <v>406</v>
      </c>
      <c r="C397" s="65"/>
      <c r="D397" s="74"/>
      <c r="E397" s="112"/>
      <c r="F397" s="66"/>
      <c r="G397" s="27"/>
      <c r="H397" s="24"/>
      <c r="I397" s="24"/>
      <c r="J397" s="24"/>
      <c r="K397" s="24"/>
      <c r="L397" s="24"/>
      <c r="M397" s="24"/>
      <c r="N397" s="24"/>
      <c r="O397" s="24"/>
      <c r="P397" s="24"/>
      <c r="Q397" s="24"/>
      <c r="R397" s="24"/>
    </row>
    <row r="398" spans="1:18" ht="14.25" customHeight="1">
      <c r="A398" s="80">
        <v>407</v>
      </c>
      <c r="B398" s="113"/>
      <c r="C398" s="65"/>
      <c r="D398" s="74"/>
      <c r="E398" s="112"/>
      <c r="F398" s="66"/>
      <c r="G398" s="27"/>
      <c r="H398" s="24"/>
      <c r="I398" s="24"/>
      <c r="J398" s="24"/>
      <c r="K398" s="24"/>
      <c r="L398" s="24"/>
      <c r="M398" s="24"/>
      <c r="N398" s="24"/>
      <c r="O398" s="24"/>
      <c r="P398" s="24"/>
      <c r="Q398" s="24"/>
      <c r="R398" s="24"/>
    </row>
    <row r="399" spans="1:18" ht="14.25" customHeight="1">
      <c r="A399" s="80">
        <v>408</v>
      </c>
      <c r="B399" s="113"/>
      <c r="C399" s="65"/>
      <c r="D399" s="74"/>
      <c r="E399" s="112"/>
      <c r="F399" s="66"/>
      <c r="G399" s="27"/>
      <c r="H399" s="24"/>
      <c r="I399" s="24"/>
      <c r="J399" s="24"/>
      <c r="K399" s="24" t="s">
        <v>116</v>
      </c>
      <c r="L399" s="24"/>
      <c r="M399" s="24"/>
      <c r="N399" s="24"/>
      <c r="O399" s="24"/>
      <c r="P399" s="24"/>
      <c r="Q399" s="24"/>
      <c r="R399" s="24"/>
    </row>
    <row r="400" spans="1:18" ht="14.25" customHeight="1">
      <c r="A400" s="80">
        <v>409</v>
      </c>
      <c r="B400" s="113"/>
      <c r="C400" s="65"/>
      <c r="D400" s="74"/>
      <c r="E400" s="112"/>
      <c r="F400" s="66"/>
      <c r="G400" s="27"/>
      <c r="H400" s="24"/>
      <c r="I400" s="24"/>
      <c r="J400" s="24"/>
      <c r="K400" s="24" t="s">
        <v>116</v>
      </c>
      <c r="L400" s="24"/>
      <c r="M400" s="24"/>
      <c r="N400" s="24"/>
      <c r="O400" s="24"/>
      <c r="P400" s="24"/>
      <c r="Q400" s="24"/>
      <c r="R400" s="24"/>
    </row>
    <row r="401" spans="1:18" ht="14.25" customHeight="1">
      <c r="A401" s="80">
        <v>410</v>
      </c>
      <c r="B401" s="113"/>
      <c r="C401" s="65"/>
      <c r="D401" s="74"/>
      <c r="E401" s="112"/>
      <c r="F401" s="66"/>
      <c r="G401" s="27"/>
      <c r="H401" s="24"/>
      <c r="I401" s="24"/>
      <c r="J401" s="24"/>
      <c r="K401" s="24"/>
      <c r="L401" s="24"/>
      <c r="M401" s="24"/>
      <c r="N401" s="24"/>
      <c r="O401" s="24"/>
      <c r="P401" s="24"/>
      <c r="Q401" s="24"/>
      <c r="R401" s="24"/>
    </row>
    <row r="402" spans="1:18" ht="14.25" customHeight="1">
      <c r="A402" s="80">
        <v>411</v>
      </c>
      <c r="B402" s="113"/>
      <c r="C402" s="65"/>
      <c r="D402" s="74"/>
      <c r="E402" s="112"/>
      <c r="F402" s="66"/>
      <c r="G402" s="27"/>
      <c r="H402" s="24"/>
      <c r="I402" s="24"/>
      <c r="J402" s="24"/>
      <c r="K402" s="24"/>
      <c r="L402" s="24"/>
      <c r="M402" s="24"/>
      <c r="N402" s="24"/>
      <c r="O402" s="24"/>
      <c r="P402" s="24"/>
      <c r="Q402" s="24"/>
      <c r="R402" s="24"/>
    </row>
    <row r="403" spans="1:18" ht="14.25" customHeight="1">
      <c r="A403" s="80">
        <v>412</v>
      </c>
      <c r="B403" s="113"/>
      <c r="C403" s="65"/>
      <c r="D403" s="74"/>
      <c r="E403" s="112"/>
      <c r="F403" s="66"/>
      <c r="G403" s="27"/>
      <c r="H403" s="24"/>
      <c r="I403" s="24"/>
      <c r="J403" s="24"/>
      <c r="K403" s="24"/>
      <c r="L403" s="24"/>
      <c r="M403" s="24"/>
      <c r="N403" s="24"/>
      <c r="O403" s="24"/>
      <c r="P403" s="24"/>
      <c r="Q403" s="24"/>
      <c r="R403" s="24"/>
    </row>
    <row r="404" spans="1:18" ht="14.25" customHeight="1">
      <c r="A404" s="80">
        <v>413</v>
      </c>
      <c r="B404" s="113"/>
      <c r="C404" s="65"/>
      <c r="D404" s="74"/>
      <c r="E404" s="112"/>
      <c r="F404" s="66"/>
      <c r="G404" s="27"/>
      <c r="H404" s="24"/>
      <c r="I404" s="24"/>
      <c r="J404" s="24"/>
      <c r="K404" s="24"/>
      <c r="L404" s="24"/>
      <c r="M404" s="24"/>
      <c r="N404" s="24"/>
      <c r="O404" s="24"/>
      <c r="P404" s="24"/>
      <c r="Q404" s="24"/>
      <c r="R404" s="24"/>
    </row>
    <row r="405" spans="1:18" ht="14.25" customHeight="1">
      <c r="A405" s="80">
        <v>414</v>
      </c>
      <c r="B405" s="73"/>
      <c r="C405" s="65"/>
      <c r="D405" s="74"/>
      <c r="E405" s="112"/>
      <c r="F405" s="66"/>
      <c r="G405" s="27"/>
      <c r="H405" s="24"/>
      <c r="I405" s="24"/>
      <c r="J405" s="24"/>
      <c r="K405" s="24"/>
      <c r="L405" s="24"/>
      <c r="M405" s="24"/>
      <c r="N405" s="24"/>
      <c r="O405" s="24"/>
      <c r="P405" s="24"/>
      <c r="Q405" s="24"/>
      <c r="R405" s="24"/>
    </row>
    <row r="406" spans="1:18" ht="14.25" customHeight="1">
      <c r="A406" s="80">
        <v>415</v>
      </c>
      <c r="C406" s="65"/>
      <c r="D406" s="74"/>
      <c r="E406" s="112"/>
      <c r="F406" s="66"/>
      <c r="G406" s="27"/>
      <c r="H406" s="24"/>
      <c r="I406" s="24"/>
      <c r="J406" s="24"/>
      <c r="K406" s="24"/>
      <c r="L406" s="24"/>
      <c r="M406" s="24"/>
      <c r="N406" s="24"/>
      <c r="O406" s="24"/>
      <c r="P406" s="24"/>
      <c r="Q406" s="24"/>
      <c r="R406" s="24"/>
    </row>
    <row r="407" spans="1:18" ht="14.25" customHeight="1">
      <c r="A407" s="80">
        <v>416</v>
      </c>
      <c r="B407" s="113"/>
      <c r="C407" s="65"/>
      <c r="D407" s="74"/>
      <c r="E407" s="112"/>
      <c r="F407" s="66"/>
      <c r="G407" s="27"/>
      <c r="H407" s="24"/>
      <c r="I407" s="24"/>
      <c r="J407" s="24"/>
      <c r="K407" s="24"/>
      <c r="L407" s="24"/>
      <c r="M407" s="24"/>
      <c r="N407" s="24"/>
      <c r="O407" s="24"/>
      <c r="P407" s="24"/>
      <c r="Q407" s="24"/>
      <c r="R407" s="24"/>
    </row>
    <row r="408" spans="1:18" ht="14.25" customHeight="1">
      <c r="A408" s="80">
        <v>417</v>
      </c>
      <c r="B408" s="113"/>
      <c r="C408" s="65"/>
      <c r="D408" s="74"/>
      <c r="E408" s="112"/>
      <c r="F408" s="66"/>
      <c r="G408" s="27"/>
      <c r="H408" s="24"/>
      <c r="I408" s="24"/>
      <c r="J408" s="24"/>
      <c r="K408" s="24"/>
      <c r="L408" s="24"/>
      <c r="M408" s="24"/>
      <c r="N408" s="24"/>
      <c r="O408" s="24"/>
      <c r="P408" s="24"/>
      <c r="Q408" s="24"/>
      <c r="R408" s="24"/>
    </row>
    <row r="409" spans="1:18" ht="14.25" customHeight="1">
      <c r="A409" s="80">
        <v>418</v>
      </c>
      <c r="B409" s="113"/>
      <c r="C409" s="65"/>
      <c r="D409" s="74"/>
      <c r="E409" s="112"/>
      <c r="F409" s="66"/>
      <c r="G409" s="27"/>
      <c r="H409" s="24"/>
      <c r="I409" s="24"/>
      <c r="J409" s="24"/>
      <c r="K409" s="24"/>
      <c r="L409" s="24"/>
      <c r="M409" s="24"/>
      <c r="N409" s="24"/>
      <c r="O409" s="24"/>
      <c r="P409" s="24"/>
      <c r="Q409" s="24"/>
      <c r="R409" s="24"/>
    </row>
    <row r="410" spans="1:18" ht="14.25" customHeight="1">
      <c r="A410" s="80">
        <v>419</v>
      </c>
      <c r="B410" s="113"/>
      <c r="C410" s="65"/>
      <c r="D410" s="74"/>
      <c r="E410" s="112"/>
      <c r="F410" s="66"/>
      <c r="G410" s="27"/>
      <c r="H410" s="24"/>
      <c r="I410" s="24"/>
      <c r="J410" s="24"/>
      <c r="K410" s="24"/>
      <c r="L410" s="24"/>
      <c r="M410" s="24"/>
      <c r="N410" s="24"/>
      <c r="O410" s="24"/>
      <c r="P410" s="24"/>
      <c r="Q410" s="24"/>
      <c r="R410" s="24"/>
    </row>
    <row r="411" spans="1:18" ht="14.25" customHeight="1">
      <c r="A411" s="80">
        <v>420</v>
      </c>
      <c r="B411" s="113"/>
      <c r="C411" s="65"/>
      <c r="D411" s="74"/>
      <c r="E411" s="112"/>
      <c r="F411" s="66"/>
      <c r="G411" s="27"/>
      <c r="H411" s="24"/>
      <c r="I411" s="24"/>
      <c r="J411" s="24"/>
      <c r="K411" s="24"/>
      <c r="L411" s="24"/>
      <c r="M411" s="24"/>
      <c r="N411" s="24"/>
      <c r="O411" s="24"/>
      <c r="P411" s="24"/>
      <c r="Q411" s="24"/>
      <c r="R411" s="24"/>
    </row>
    <row r="412" spans="1:18" ht="14.25" customHeight="1">
      <c r="A412" s="80">
        <v>421</v>
      </c>
      <c r="B412" s="113"/>
      <c r="C412" s="65"/>
      <c r="D412" s="74"/>
      <c r="E412" s="112"/>
      <c r="F412" s="66"/>
      <c r="G412" s="27"/>
      <c r="H412" s="24"/>
      <c r="I412" s="24"/>
      <c r="J412" s="24"/>
      <c r="K412" s="24"/>
      <c r="L412" s="24"/>
      <c r="M412" s="24"/>
      <c r="N412" s="24"/>
      <c r="O412" s="24"/>
      <c r="P412" s="24"/>
      <c r="Q412" s="24"/>
      <c r="R412" s="24"/>
    </row>
    <row r="413" spans="1:18" ht="14.25" customHeight="1">
      <c r="A413" s="80">
        <v>422</v>
      </c>
      <c r="B413" s="113"/>
      <c r="C413" s="65"/>
      <c r="D413" s="74"/>
      <c r="E413" s="112"/>
      <c r="F413" s="66"/>
      <c r="G413" s="27"/>
      <c r="H413" s="24"/>
      <c r="I413" s="24"/>
      <c r="J413" s="24"/>
      <c r="K413" s="24"/>
      <c r="L413" s="24"/>
      <c r="M413" s="24"/>
      <c r="N413" s="24"/>
      <c r="O413" s="24"/>
      <c r="P413" s="24"/>
      <c r="Q413" s="24"/>
      <c r="R413" s="24"/>
    </row>
    <row r="414" spans="1:18" ht="14.25" customHeight="1">
      <c r="A414" s="80">
        <v>423</v>
      </c>
      <c r="B414" s="113"/>
      <c r="C414" s="65"/>
      <c r="D414" s="74"/>
      <c r="E414" s="112"/>
      <c r="F414" s="66"/>
      <c r="G414" s="27"/>
      <c r="H414" s="24"/>
      <c r="I414" s="24"/>
      <c r="J414" s="24"/>
      <c r="K414" s="24"/>
      <c r="L414" s="24"/>
      <c r="M414" s="24"/>
      <c r="N414" s="24"/>
      <c r="O414" s="24"/>
      <c r="P414" s="24"/>
      <c r="Q414" s="24"/>
      <c r="R414" s="24"/>
    </row>
    <row r="415" spans="1:18" ht="14.25" customHeight="1">
      <c r="A415" s="80">
        <v>424</v>
      </c>
      <c r="B415" s="113"/>
      <c r="C415" s="65"/>
      <c r="D415" s="74"/>
      <c r="E415" s="112"/>
      <c r="F415" s="66"/>
      <c r="G415" s="27"/>
      <c r="H415" s="24"/>
      <c r="I415" s="24"/>
      <c r="J415" s="24"/>
      <c r="K415" s="24"/>
      <c r="L415" s="24"/>
      <c r="M415" s="24"/>
      <c r="N415" s="24"/>
      <c r="O415" s="24"/>
      <c r="P415" s="24"/>
      <c r="Q415" s="24"/>
      <c r="R415" s="24"/>
    </row>
    <row r="416" spans="1:18" ht="14.25" customHeight="1">
      <c r="A416" s="80">
        <v>425</v>
      </c>
      <c r="B416" s="113"/>
      <c r="C416" s="65"/>
      <c r="D416" s="74"/>
      <c r="E416" s="112"/>
      <c r="F416" s="66"/>
      <c r="G416" s="27"/>
      <c r="H416" s="24"/>
      <c r="I416" s="24"/>
      <c r="J416" s="24"/>
      <c r="K416" s="24"/>
      <c r="L416" s="24"/>
      <c r="M416" s="24"/>
      <c r="N416" s="24"/>
      <c r="O416" s="24"/>
      <c r="P416" s="24"/>
      <c r="Q416" s="24"/>
      <c r="R416" s="24"/>
    </row>
    <row r="417" spans="1:18" ht="14.25" customHeight="1">
      <c r="A417" s="80">
        <v>426</v>
      </c>
      <c r="B417" s="113"/>
      <c r="C417" s="65"/>
      <c r="D417" s="74"/>
      <c r="E417" s="112"/>
      <c r="F417" s="66"/>
      <c r="G417" s="27"/>
      <c r="H417" s="24"/>
      <c r="I417" s="24"/>
      <c r="J417" s="24"/>
      <c r="K417" s="24"/>
      <c r="L417" s="24"/>
      <c r="M417" s="24"/>
      <c r="N417" s="24"/>
      <c r="O417" s="24"/>
      <c r="P417" s="24"/>
      <c r="Q417" s="24"/>
      <c r="R417" s="24"/>
    </row>
    <row r="418" spans="1:18" ht="14.25" customHeight="1">
      <c r="A418" s="80">
        <v>427</v>
      </c>
      <c r="B418" s="113"/>
      <c r="C418" s="65"/>
      <c r="D418" s="74"/>
      <c r="E418" s="112"/>
      <c r="F418" s="66"/>
      <c r="G418" s="27"/>
      <c r="H418" s="24"/>
      <c r="I418" s="24"/>
      <c r="J418" s="24"/>
      <c r="K418" s="24"/>
      <c r="L418" s="24"/>
      <c r="M418" s="24"/>
      <c r="N418" s="24"/>
      <c r="O418" s="24"/>
      <c r="P418" s="24"/>
      <c r="Q418" s="24"/>
      <c r="R418" s="24"/>
    </row>
    <row r="419" spans="1:18" ht="14.25" customHeight="1">
      <c r="A419" s="80">
        <v>428</v>
      </c>
      <c r="B419" s="113"/>
      <c r="C419" s="65"/>
      <c r="D419" s="74"/>
      <c r="E419" s="112"/>
      <c r="F419" s="66"/>
      <c r="G419" s="27"/>
      <c r="H419" s="24"/>
      <c r="I419" s="24"/>
      <c r="J419" s="24"/>
      <c r="K419" s="24"/>
      <c r="L419" s="24"/>
      <c r="M419" s="24"/>
      <c r="N419" s="24"/>
      <c r="O419" s="24"/>
      <c r="P419" s="24"/>
      <c r="Q419" s="24"/>
      <c r="R419" s="24"/>
    </row>
    <row r="420" spans="1:18" ht="14.25" customHeight="1">
      <c r="A420" s="80">
        <v>429</v>
      </c>
      <c r="B420" s="113"/>
      <c r="C420" s="65"/>
      <c r="D420" s="74"/>
      <c r="E420" s="112"/>
      <c r="F420" s="66"/>
      <c r="G420" s="27"/>
      <c r="H420" s="24"/>
      <c r="I420" s="24"/>
      <c r="J420" s="24"/>
      <c r="K420" s="24"/>
      <c r="L420" s="24"/>
      <c r="M420" s="24"/>
      <c r="N420" s="24"/>
      <c r="O420" s="24"/>
      <c r="P420" s="24"/>
      <c r="Q420" s="24"/>
      <c r="R420" s="24"/>
    </row>
    <row r="421" spans="1:18" ht="14.25" customHeight="1">
      <c r="A421" s="80">
        <v>430</v>
      </c>
      <c r="B421" s="113"/>
      <c r="C421" s="65"/>
      <c r="D421" s="74"/>
      <c r="E421" s="112"/>
      <c r="F421" s="66"/>
      <c r="G421" s="27"/>
      <c r="H421" s="24"/>
      <c r="I421" s="24"/>
      <c r="J421" s="24"/>
      <c r="K421" s="24"/>
      <c r="L421" s="24"/>
      <c r="M421" s="24"/>
      <c r="N421" s="24"/>
      <c r="O421" s="24"/>
      <c r="P421" s="24"/>
      <c r="Q421" s="24"/>
      <c r="R421" s="24"/>
    </row>
    <row r="422" spans="1:18" ht="14.25" customHeight="1">
      <c r="A422" s="80">
        <v>431</v>
      </c>
      <c r="B422" s="73"/>
      <c r="C422" s="65"/>
      <c r="D422" s="74"/>
      <c r="E422" s="112"/>
      <c r="F422" s="66"/>
      <c r="G422" s="27"/>
      <c r="H422" s="24"/>
      <c r="I422" s="24"/>
      <c r="J422" s="24"/>
      <c r="K422" s="24"/>
      <c r="L422" s="24"/>
      <c r="M422" s="24"/>
      <c r="N422" s="24"/>
      <c r="O422" s="24"/>
      <c r="P422" s="24"/>
      <c r="Q422" s="24"/>
      <c r="R422" s="24"/>
    </row>
    <row r="423" spans="1:18" ht="14.25" customHeight="1">
      <c r="A423" s="80">
        <v>432</v>
      </c>
      <c r="C423" s="65"/>
      <c r="D423" s="74"/>
      <c r="E423" s="112"/>
      <c r="F423" s="66"/>
      <c r="G423" s="27"/>
      <c r="H423" s="24"/>
      <c r="I423" s="24"/>
      <c r="J423" s="24"/>
      <c r="K423" s="24"/>
      <c r="L423" s="24"/>
      <c r="M423" s="24"/>
      <c r="N423" s="24"/>
      <c r="O423" s="24"/>
      <c r="P423" s="24"/>
      <c r="Q423" s="24"/>
      <c r="R423" s="24"/>
    </row>
    <row r="424" spans="1:18" ht="14.25" customHeight="1">
      <c r="A424" s="80">
        <v>433</v>
      </c>
      <c r="B424" s="113"/>
      <c r="C424" s="65"/>
      <c r="D424" s="74"/>
      <c r="E424" s="112"/>
      <c r="F424" s="66"/>
      <c r="G424" s="27"/>
      <c r="H424" s="24"/>
      <c r="I424" s="24"/>
      <c r="J424" s="24"/>
      <c r="K424" s="24"/>
      <c r="L424" s="24"/>
      <c r="M424" s="24"/>
      <c r="N424" s="24"/>
      <c r="O424" s="24"/>
      <c r="P424" s="24"/>
      <c r="Q424" s="24"/>
      <c r="R424" s="24"/>
    </row>
    <row r="425" spans="1:18" ht="14.25" customHeight="1">
      <c r="A425" s="80">
        <v>434</v>
      </c>
      <c r="B425" s="113"/>
      <c r="C425" s="65"/>
      <c r="D425" s="74"/>
      <c r="E425" s="112"/>
      <c r="F425" s="66"/>
      <c r="G425" s="27"/>
      <c r="H425" s="24"/>
      <c r="I425" s="24"/>
      <c r="J425" s="24"/>
      <c r="K425" s="24"/>
      <c r="L425" s="24"/>
      <c r="M425" s="24"/>
      <c r="N425" s="24"/>
      <c r="O425" s="24"/>
      <c r="P425" s="24"/>
      <c r="Q425" s="24"/>
      <c r="R425" s="24"/>
    </row>
    <row r="426" spans="1:18" ht="14.25" customHeight="1">
      <c r="A426" s="80">
        <v>435</v>
      </c>
      <c r="B426" s="73"/>
      <c r="C426" s="65"/>
      <c r="D426" s="74"/>
      <c r="E426" s="112"/>
      <c r="F426" s="66"/>
      <c r="G426" s="27"/>
      <c r="H426" s="24"/>
      <c r="I426" s="24"/>
      <c r="J426" s="24"/>
      <c r="K426" s="24"/>
      <c r="L426" s="24"/>
      <c r="M426" s="24"/>
      <c r="N426" s="24"/>
      <c r="O426" s="24"/>
      <c r="P426" s="24"/>
      <c r="Q426" s="24"/>
      <c r="R426" s="24"/>
    </row>
    <row r="427" spans="1:18" ht="14.25" customHeight="1">
      <c r="A427" s="80">
        <v>436</v>
      </c>
      <c r="C427" s="65"/>
      <c r="D427" s="74"/>
      <c r="E427" s="112"/>
      <c r="F427" s="66"/>
      <c r="G427" s="27"/>
      <c r="H427" s="24"/>
      <c r="I427" s="24"/>
      <c r="J427" s="24"/>
      <c r="K427" s="24"/>
      <c r="L427" s="24"/>
      <c r="M427" s="24"/>
      <c r="N427" s="24"/>
      <c r="O427" s="24"/>
      <c r="P427" s="24"/>
      <c r="Q427" s="24"/>
      <c r="R427" s="24"/>
    </row>
    <row r="428" spans="1:18" ht="14.25" customHeight="1">
      <c r="A428" s="80">
        <v>437</v>
      </c>
      <c r="C428" s="65"/>
      <c r="D428" s="74"/>
      <c r="E428" s="112"/>
      <c r="F428" s="66"/>
      <c r="G428" s="27"/>
      <c r="H428" s="24"/>
      <c r="I428" s="24"/>
      <c r="J428" s="24"/>
      <c r="K428" s="24"/>
      <c r="L428" s="24"/>
      <c r="M428" s="24"/>
      <c r="N428" s="24"/>
      <c r="O428" s="24"/>
      <c r="P428" s="24"/>
      <c r="Q428" s="24"/>
      <c r="R428" s="24"/>
    </row>
    <row r="429" spans="1:18" ht="14.25" customHeight="1">
      <c r="A429" s="80">
        <v>438</v>
      </c>
      <c r="B429" s="113"/>
      <c r="C429" s="65"/>
      <c r="D429" s="74"/>
      <c r="E429" s="112"/>
      <c r="F429" s="66"/>
      <c r="G429" s="27"/>
      <c r="H429" s="24"/>
      <c r="I429" s="24"/>
      <c r="J429" s="24"/>
      <c r="K429" s="24"/>
      <c r="L429" s="24"/>
      <c r="M429" s="24"/>
      <c r="N429" s="24"/>
      <c r="O429" s="24"/>
      <c r="P429" s="24"/>
      <c r="Q429" s="24"/>
      <c r="R429" s="24"/>
    </row>
    <row r="430" spans="1:18" ht="14.25" customHeight="1">
      <c r="A430" s="80">
        <v>439</v>
      </c>
      <c r="B430" s="113"/>
      <c r="C430" s="65"/>
      <c r="D430" s="74"/>
      <c r="E430" s="112"/>
      <c r="F430" s="66"/>
      <c r="G430" s="27"/>
      <c r="H430" s="24"/>
      <c r="I430" s="24"/>
      <c r="J430" s="24"/>
      <c r="K430" s="24"/>
      <c r="L430" s="24"/>
      <c r="M430" s="24"/>
      <c r="N430" s="24"/>
      <c r="O430" s="24"/>
      <c r="P430" s="24"/>
      <c r="Q430" s="24"/>
      <c r="R430" s="24"/>
    </row>
    <row r="431" spans="1:18" ht="14.25" customHeight="1">
      <c r="A431" s="80">
        <v>440</v>
      </c>
      <c r="B431" s="113"/>
      <c r="C431" s="65"/>
      <c r="D431" s="74"/>
      <c r="E431" s="112"/>
      <c r="F431" s="66"/>
      <c r="G431" s="27"/>
      <c r="H431" s="24"/>
      <c r="I431" s="24"/>
      <c r="J431" s="24"/>
      <c r="K431" s="24"/>
      <c r="L431" s="24"/>
      <c r="M431" s="24"/>
      <c r="N431" s="24"/>
      <c r="O431" s="24"/>
      <c r="P431" s="24"/>
      <c r="Q431" s="24"/>
      <c r="R431" s="24"/>
    </row>
    <row r="432" spans="1:18" ht="14.25" customHeight="1">
      <c r="A432" s="80">
        <v>441</v>
      </c>
      <c r="B432" s="113"/>
      <c r="C432" s="65"/>
      <c r="D432" s="74"/>
      <c r="E432" s="112"/>
      <c r="F432" s="66"/>
      <c r="G432" s="27"/>
      <c r="H432" s="24"/>
      <c r="I432" s="24"/>
      <c r="J432" s="24"/>
      <c r="K432" s="24"/>
      <c r="L432" s="24"/>
      <c r="M432" s="24"/>
      <c r="N432" s="24"/>
      <c r="O432" s="24"/>
      <c r="P432" s="24"/>
      <c r="Q432" s="24"/>
      <c r="R432" s="24"/>
    </row>
    <row r="433" spans="1:18" ht="14.25" customHeight="1">
      <c r="A433" s="80">
        <v>442</v>
      </c>
      <c r="B433" s="113"/>
      <c r="C433" s="65"/>
      <c r="D433" s="74"/>
      <c r="E433" s="112"/>
      <c r="F433" s="66"/>
      <c r="G433" s="27"/>
      <c r="H433" s="24"/>
      <c r="I433" s="24"/>
      <c r="J433" s="24"/>
      <c r="K433" s="24"/>
      <c r="L433" s="24"/>
      <c r="M433" s="24"/>
      <c r="N433" s="24"/>
      <c r="O433" s="24"/>
      <c r="P433" s="24"/>
      <c r="Q433" s="24"/>
      <c r="R433" s="24"/>
    </row>
    <row r="434" spans="1:18" ht="14.25" customHeight="1">
      <c r="A434" s="80">
        <v>443</v>
      </c>
      <c r="B434" s="113"/>
      <c r="C434" s="65"/>
      <c r="D434" s="74"/>
      <c r="E434" s="112"/>
      <c r="F434" s="66"/>
      <c r="G434" s="27"/>
      <c r="H434" s="24"/>
      <c r="I434" s="24"/>
      <c r="J434" s="24"/>
      <c r="K434" s="24"/>
      <c r="L434" s="24"/>
      <c r="M434" s="24"/>
      <c r="N434" s="24"/>
      <c r="O434" s="24"/>
      <c r="P434" s="24"/>
      <c r="Q434" s="24"/>
      <c r="R434" s="24"/>
    </row>
    <row r="435" spans="1:18" ht="14.25" customHeight="1">
      <c r="A435" s="80">
        <v>444</v>
      </c>
      <c r="B435" s="113"/>
      <c r="C435" s="65"/>
      <c r="D435" s="74"/>
      <c r="E435" s="112"/>
      <c r="F435" s="66"/>
      <c r="G435" s="27"/>
      <c r="H435" s="24"/>
      <c r="I435" s="24"/>
      <c r="J435" s="24"/>
      <c r="K435" s="24"/>
      <c r="L435" s="24"/>
      <c r="M435" s="24"/>
      <c r="N435" s="24"/>
      <c r="O435" s="24"/>
      <c r="P435" s="24"/>
      <c r="Q435" s="24"/>
      <c r="R435" s="24"/>
    </row>
    <row r="436" spans="1:18" ht="14.25" customHeight="1">
      <c r="A436" s="80">
        <v>445</v>
      </c>
      <c r="B436" s="113"/>
      <c r="C436" s="65"/>
      <c r="D436" s="74"/>
      <c r="E436" s="112"/>
      <c r="F436" s="66"/>
      <c r="G436" s="27"/>
      <c r="H436" s="24"/>
      <c r="I436" s="24"/>
      <c r="J436" s="24"/>
      <c r="K436" s="24"/>
      <c r="L436" s="24"/>
      <c r="M436" s="24"/>
      <c r="N436" s="24"/>
      <c r="O436" s="24"/>
      <c r="P436" s="24"/>
      <c r="Q436" s="24"/>
      <c r="R436" s="24"/>
    </row>
    <row r="437" spans="1:18" ht="14.25" customHeight="1">
      <c r="A437" s="80">
        <v>446</v>
      </c>
      <c r="B437" s="113"/>
      <c r="C437" s="65"/>
      <c r="D437" s="74"/>
      <c r="E437" s="112"/>
      <c r="F437" s="66"/>
      <c r="G437" s="27"/>
      <c r="H437" s="24"/>
      <c r="I437" s="24"/>
      <c r="J437" s="24"/>
      <c r="K437" s="24"/>
      <c r="L437" s="24"/>
      <c r="M437" s="24"/>
      <c r="N437" s="24"/>
      <c r="O437" s="24"/>
      <c r="P437" s="24"/>
      <c r="Q437" s="24"/>
      <c r="R437" s="24"/>
    </row>
    <row r="438" spans="1:18" ht="14.25" customHeight="1">
      <c r="A438" s="80">
        <v>447</v>
      </c>
      <c r="B438" s="113"/>
      <c r="C438" s="65"/>
      <c r="D438" s="74"/>
      <c r="E438" s="112"/>
      <c r="F438" s="66"/>
      <c r="G438" s="27"/>
      <c r="H438" s="24"/>
      <c r="I438" s="24"/>
      <c r="J438" s="24"/>
      <c r="K438" s="24"/>
      <c r="L438" s="24"/>
      <c r="M438" s="24"/>
      <c r="N438" s="24"/>
      <c r="O438" s="24"/>
      <c r="P438" s="24"/>
      <c r="Q438" s="24"/>
      <c r="R438" s="24"/>
    </row>
    <row r="439" spans="1:18" ht="14.25" customHeight="1">
      <c r="A439" s="80">
        <v>448</v>
      </c>
      <c r="B439" s="73"/>
      <c r="C439" s="65"/>
      <c r="D439" s="74"/>
      <c r="E439" s="112"/>
      <c r="F439" s="66"/>
      <c r="G439" s="27"/>
      <c r="H439" s="24"/>
      <c r="I439" s="24"/>
      <c r="J439" s="24"/>
      <c r="K439" s="24"/>
      <c r="L439" s="24"/>
      <c r="M439" s="24"/>
      <c r="N439" s="24"/>
      <c r="O439" s="24"/>
      <c r="P439" s="24"/>
      <c r="Q439" s="24"/>
      <c r="R439" s="24"/>
    </row>
    <row r="440" spans="1:18" ht="14.25" customHeight="1">
      <c r="A440" s="80">
        <v>449</v>
      </c>
      <c r="C440" s="65"/>
      <c r="D440" s="74"/>
      <c r="E440" s="112"/>
      <c r="F440" s="66"/>
      <c r="G440" s="27"/>
      <c r="H440" s="24"/>
      <c r="I440" s="24"/>
      <c r="J440" s="24"/>
      <c r="K440" s="24"/>
      <c r="L440" s="24"/>
      <c r="M440" s="24"/>
      <c r="N440" s="24"/>
      <c r="O440" s="24"/>
      <c r="P440" s="24"/>
      <c r="Q440" s="24"/>
      <c r="R440" s="24"/>
    </row>
    <row r="441" spans="1:18" ht="14.25" customHeight="1">
      <c r="A441" s="80">
        <v>450</v>
      </c>
      <c r="B441" s="113"/>
      <c r="C441" s="65"/>
      <c r="D441" s="74"/>
      <c r="E441" s="112"/>
      <c r="F441" s="66"/>
      <c r="G441" s="27"/>
      <c r="H441" s="24"/>
      <c r="I441" s="24"/>
      <c r="J441" s="24"/>
      <c r="K441" s="24"/>
      <c r="L441" s="24"/>
      <c r="M441" s="24"/>
      <c r="N441" s="24"/>
      <c r="O441" s="24"/>
      <c r="P441" s="24"/>
      <c r="Q441" s="24"/>
      <c r="R441" s="24"/>
    </row>
    <row r="442" spans="1:18" ht="14.25" customHeight="1">
      <c r="A442" s="80">
        <v>451</v>
      </c>
      <c r="B442" s="113"/>
      <c r="C442" s="65"/>
      <c r="D442" s="74"/>
      <c r="E442" s="112"/>
      <c r="F442" s="66"/>
      <c r="G442" s="27"/>
      <c r="H442" s="24"/>
      <c r="I442" s="24"/>
      <c r="J442" s="24"/>
      <c r="K442" s="24"/>
      <c r="L442" s="24"/>
      <c r="M442" s="24"/>
      <c r="N442" s="24"/>
      <c r="O442" s="24"/>
      <c r="P442" s="24"/>
      <c r="Q442" s="24"/>
      <c r="R442" s="24"/>
    </row>
    <row r="443" spans="1:18" ht="14.25" customHeight="1">
      <c r="A443" s="80">
        <v>452</v>
      </c>
      <c r="B443" s="113"/>
      <c r="C443" s="65"/>
      <c r="D443" s="74"/>
      <c r="E443" s="112"/>
      <c r="F443" s="66"/>
      <c r="G443" s="27"/>
      <c r="H443" s="24"/>
      <c r="I443" s="24"/>
      <c r="J443" s="24"/>
      <c r="K443" s="24"/>
      <c r="L443" s="24"/>
      <c r="M443" s="24"/>
      <c r="N443" s="24"/>
      <c r="O443" s="24"/>
      <c r="P443" s="24"/>
      <c r="Q443" s="24"/>
      <c r="R443" s="24"/>
    </row>
    <row r="444" spans="1:18" ht="14.25" customHeight="1">
      <c r="A444" s="80">
        <v>453</v>
      </c>
      <c r="B444" s="113"/>
      <c r="C444" s="65"/>
      <c r="D444" s="74"/>
      <c r="E444" s="112"/>
      <c r="F444" s="66"/>
      <c r="G444" s="27"/>
      <c r="H444" s="24"/>
      <c r="I444" s="24"/>
      <c r="J444" s="24"/>
      <c r="K444" s="24"/>
      <c r="L444" s="24"/>
      <c r="M444" s="24"/>
      <c r="N444" s="24"/>
      <c r="O444" s="24"/>
      <c r="P444" s="24"/>
      <c r="Q444" s="24"/>
      <c r="R444" s="24"/>
    </row>
    <row r="445" spans="1:18" ht="14.25" customHeight="1">
      <c r="A445" s="80">
        <v>454</v>
      </c>
      <c r="B445" s="113"/>
      <c r="C445" s="65"/>
      <c r="D445" s="74"/>
      <c r="E445" s="112"/>
      <c r="F445" s="66"/>
      <c r="G445" s="27"/>
      <c r="H445" s="24"/>
      <c r="I445" s="24"/>
      <c r="J445" s="24"/>
      <c r="K445" s="24"/>
      <c r="L445" s="24"/>
      <c r="M445" s="24"/>
      <c r="N445" s="24"/>
      <c r="O445" s="24"/>
      <c r="P445" s="24"/>
      <c r="Q445" s="24"/>
      <c r="R445" s="24"/>
    </row>
    <row r="446" spans="1:18" ht="14.25" customHeight="1">
      <c r="A446" s="80">
        <v>455</v>
      </c>
      <c r="B446" s="113"/>
      <c r="C446" s="65"/>
      <c r="D446" s="74"/>
      <c r="E446" s="112"/>
      <c r="F446" s="66"/>
      <c r="G446" s="27"/>
      <c r="H446" s="24"/>
      <c r="I446" s="24"/>
      <c r="J446" s="24"/>
      <c r="K446" s="24"/>
      <c r="L446" s="24"/>
      <c r="M446" s="24"/>
      <c r="N446" s="24"/>
      <c r="O446" s="24"/>
      <c r="P446" s="24"/>
      <c r="Q446" s="24"/>
      <c r="R446" s="24"/>
    </row>
    <row r="447" spans="1:18" ht="14.25" customHeight="1">
      <c r="A447" s="80">
        <v>456</v>
      </c>
      <c r="B447" s="113"/>
      <c r="C447" s="65"/>
      <c r="D447" s="74"/>
      <c r="E447" s="112"/>
      <c r="F447" s="66"/>
      <c r="G447" s="27"/>
      <c r="H447" s="24"/>
      <c r="I447" s="24"/>
      <c r="J447" s="24"/>
      <c r="K447" s="24"/>
      <c r="L447" s="24"/>
      <c r="M447" s="24"/>
      <c r="N447" s="24"/>
      <c r="O447" s="24"/>
      <c r="P447" s="24"/>
      <c r="Q447" s="24"/>
      <c r="R447" s="24"/>
    </row>
    <row r="448" spans="1:18" ht="14.25" customHeight="1">
      <c r="A448" s="80">
        <v>457</v>
      </c>
      <c r="B448" s="113"/>
      <c r="C448" s="65"/>
      <c r="D448" s="74"/>
      <c r="E448" s="112"/>
      <c r="F448" s="66"/>
      <c r="G448" s="27"/>
      <c r="H448" s="24"/>
      <c r="I448" s="24"/>
      <c r="J448" s="24"/>
      <c r="K448" s="24"/>
      <c r="L448" s="24"/>
      <c r="M448" s="24"/>
      <c r="N448" s="24"/>
      <c r="O448" s="24"/>
      <c r="P448" s="24"/>
      <c r="Q448" s="24"/>
      <c r="R448" s="24"/>
    </row>
    <row r="449" spans="1:18" ht="14.25" customHeight="1">
      <c r="A449" s="80">
        <v>458</v>
      </c>
      <c r="B449" s="113"/>
      <c r="C449" s="65"/>
      <c r="D449" s="74"/>
      <c r="E449" s="112"/>
      <c r="F449" s="66"/>
      <c r="G449" s="27"/>
      <c r="H449" s="24"/>
      <c r="I449" s="24"/>
      <c r="J449" s="24"/>
      <c r="K449" s="24"/>
      <c r="L449" s="24"/>
      <c r="M449" s="24"/>
      <c r="N449" s="24"/>
      <c r="O449" s="24"/>
      <c r="P449" s="24"/>
      <c r="Q449" s="24"/>
      <c r="R449" s="24"/>
    </row>
    <row r="450" spans="1:18" ht="14.25" customHeight="1">
      <c r="A450" s="80">
        <v>459</v>
      </c>
      <c r="B450" s="73"/>
      <c r="C450" s="65"/>
      <c r="D450" s="74"/>
      <c r="E450" s="112"/>
      <c r="F450" s="66"/>
      <c r="G450" s="27"/>
      <c r="H450" s="24"/>
      <c r="I450" s="24"/>
      <c r="J450" s="24"/>
      <c r="K450" s="24"/>
      <c r="L450" s="24"/>
      <c r="M450" s="24"/>
      <c r="N450" s="24"/>
      <c r="O450" s="24"/>
      <c r="P450" s="24"/>
      <c r="Q450" s="24"/>
      <c r="R450" s="24"/>
    </row>
    <row r="451" spans="1:18" ht="14.25" customHeight="1">
      <c r="A451" s="80">
        <v>460</v>
      </c>
      <c r="C451" s="65"/>
      <c r="D451" s="74"/>
      <c r="E451" s="112"/>
      <c r="F451" s="66"/>
      <c r="G451" s="27"/>
      <c r="H451" s="24"/>
      <c r="I451" s="24"/>
      <c r="J451" s="24"/>
      <c r="K451" s="24"/>
      <c r="L451" s="24"/>
      <c r="M451" s="24"/>
      <c r="N451" s="24"/>
      <c r="O451" s="24"/>
      <c r="P451" s="24"/>
      <c r="Q451" s="24"/>
      <c r="R451" s="24"/>
    </row>
    <row r="452" spans="1:18" ht="14.25" customHeight="1">
      <c r="A452" s="80">
        <v>461</v>
      </c>
      <c r="C452" s="65"/>
      <c r="D452" s="74"/>
      <c r="E452" s="112"/>
      <c r="F452" s="66"/>
      <c r="G452" s="27"/>
      <c r="H452" s="24"/>
      <c r="I452" s="24"/>
      <c r="J452" s="24"/>
      <c r="K452" s="24"/>
      <c r="L452" s="24"/>
      <c r="M452" s="24"/>
      <c r="N452" s="24"/>
      <c r="O452" s="24"/>
      <c r="P452" s="24"/>
      <c r="Q452" s="24"/>
      <c r="R452" s="24"/>
    </row>
    <row r="453" spans="1:18" ht="14.25" customHeight="1">
      <c r="A453" s="80">
        <v>462</v>
      </c>
      <c r="C453" s="65"/>
      <c r="D453" s="74"/>
      <c r="E453" s="112"/>
      <c r="F453" s="66"/>
      <c r="G453" s="27"/>
      <c r="H453" s="24"/>
      <c r="I453" s="24"/>
      <c r="J453" s="24"/>
      <c r="K453" s="24"/>
      <c r="L453" s="24"/>
      <c r="M453" s="24"/>
      <c r="N453" s="24"/>
      <c r="O453" s="24"/>
      <c r="P453" s="24"/>
      <c r="Q453" s="24"/>
      <c r="R453" s="24"/>
    </row>
    <row r="454" spans="1:18" ht="14.25" customHeight="1">
      <c r="A454" s="80">
        <v>463</v>
      </c>
      <c r="C454" s="65"/>
      <c r="D454" s="74"/>
      <c r="E454" s="112"/>
      <c r="F454" s="66"/>
      <c r="G454" s="27"/>
      <c r="H454" s="24"/>
      <c r="I454" s="24"/>
      <c r="J454" s="24"/>
      <c r="K454" s="24"/>
      <c r="L454" s="24"/>
      <c r="M454" s="24"/>
      <c r="N454" s="24"/>
      <c r="O454" s="24"/>
      <c r="P454" s="24"/>
      <c r="Q454" s="24"/>
      <c r="R454" s="24"/>
    </row>
    <row r="455" spans="1:18" ht="14.25" customHeight="1">
      <c r="A455" s="80">
        <v>464</v>
      </c>
      <c r="B455" s="113"/>
      <c r="C455" s="65"/>
      <c r="D455" s="74"/>
      <c r="E455" s="112"/>
      <c r="F455" s="66"/>
      <c r="G455" s="27"/>
      <c r="H455" s="24"/>
      <c r="I455" s="24"/>
      <c r="J455" s="24"/>
      <c r="K455" s="24"/>
      <c r="L455" s="24"/>
      <c r="M455" s="24"/>
      <c r="N455" s="24"/>
      <c r="O455" s="24"/>
      <c r="P455" s="24"/>
      <c r="Q455" s="24"/>
      <c r="R455" s="24"/>
    </row>
    <row r="456" spans="1:18" ht="14.25" customHeight="1">
      <c r="A456" s="80">
        <v>465</v>
      </c>
      <c r="B456" s="73"/>
      <c r="C456" s="65"/>
      <c r="D456" s="74"/>
      <c r="E456" s="112"/>
      <c r="F456" s="66"/>
      <c r="G456" s="27"/>
      <c r="H456" s="24"/>
      <c r="I456" s="24"/>
      <c r="J456" s="24"/>
      <c r="K456" s="24"/>
      <c r="L456" s="24"/>
      <c r="M456" s="24"/>
      <c r="N456" s="24"/>
      <c r="O456" s="24"/>
      <c r="P456" s="24"/>
      <c r="Q456" s="24"/>
      <c r="R456" s="24"/>
    </row>
    <row r="457" spans="1:18" ht="14.25" customHeight="1">
      <c r="A457" s="80">
        <v>466</v>
      </c>
      <c r="C457" s="65"/>
      <c r="D457" s="74"/>
      <c r="E457" s="112"/>
      <c r="F457" s="66"/>
      <c r="G457" s="27"/>
      <c r="H457" s="24"/>
      <c r="I457" s="24"/>
      <c r="J457" s="24"/>
      <c r="K457" s="24"/>
      <c r="L457" s="24"/>
      <c r="M457" s="24"/>
      <c r="N457" s="24"/>
      <c r="O457" s="24"/>
      <c r="P457" s="24"/>
      <c r="Q457" s="24"/>
      <c r="R457" s="24"/>
    </row>
    <row r="458" spans="1:18" ht="14.25" customHeight="1">
      <c r="A458" s="80">
        <v>467</v>
      </c>
      <c r="C458" s="65"/>
      <c r="D458" s="74"/>
      <c r="E458" s="112"/>
      <c r="F458" s="66"/>
      <c r="G458" s="27"/>
      <c r="H458" s="24"/>
      <c r="I458" s="24"/>
      <c r="J458" s="24"/>
      <c r="K458" s="24"/>
      <c r="L458" s="24"/>
      <c r="M458" s="24"/>
      <c r="N458" s="24"/>
      <c r="O458" s="24"/>
      <c r="P458" s="24"/>
      <c r="Q458" s="24"/>
      <c r="R458" s="24"/>
    </row>
    <row r="459" spans="1:18" ht="14.25" customHeight="1">
      <c r="A459" s="80">
        <v>468</v>
      </c>
      <c r="C459" s="65"/>
      <c r="D459" s="74"/>
      <c r="E459" s="112"/>
      <c r="F459" s="66"/>
      <c r="G459" s="27"/>
      <c r="H459" s="24"/>
      <c r="I459" s="24"/>
      <c r="J459" s="24"/>
      <c r="K459" s="24"/>
      <c r="L459" s="24"/>
      <c r="M459" s="24"/>
      <c r="N459" s="24"/>
      <c r="O459" s="24"/>
      <c r="P459" s="24"/>
      <c r="Q459" s="24"/>
      <c r="R459" s="24"/>
    </row>
    <row r="460" spans="1:18" ht="14.25" customHeight="1">
      <c r="A460" s="80">
        <v>469</v>
      </c>
      <c r="B460" s="113"/>
      <c r="C460" s="65"/>
      <c r="D460" s="74"/>
      <c r="E460" s="112"/>
      <c r="F460" s="66"/>
      <c r="G460" s="27"/>
      <c r="H460" s="24"/>
      <c r="I460" s="24"/>
      <c r="J460" s="24"/>
      <c r="K460" s="24"/>
      <c r="L460" s="24"/>
      <c r="M460" s="24"/>
      <c r="N460" s="24"/>
      <c r="O460" s="24"/>
      <c r="P460" s="24"/>
      <c r="Q460" s="24"/>
      <c r="R460" s="24"/>
    </row>
    <row r="461" spans="1:18" ht="14.25" customHeight="1">
      <c r="A461" s="80">
        <v>470</v>
      </c>
      <c r="B461" s="113"/>
      <c r="C461" s="65"/>
      <c r="D461" s="74"/>
      <c r="E461" s="112"/>
      <c r="F461" s="66"/>
      <c r="G461" s="27"/>
      <c r="H461" s="24"/>
      <c r="I461" s="24"/>
      <c r="J461" s="24"/>
      <c r="K461" s="24"/>
      <c r="L461" s="24"/>
      <c r="M461" s="24"/>
      <c r="N461" s="24"/>
      <c r="O461" s="24"/>
      <c r="P461" s="24"/>
      <c r="Q461" s="24"/>
      <c r="R461" s="24"/>
    </row>
    <row r="462" spans="1:18" ht="14.25" customHeight="1">
      <c r="A462" s="80">
        <v>471</v>
      </c>
      <c r="B462" s="113"/>
      <c r="C462" s="65"/>
      <c r="D462" s="74"/>
      <c r="E462" s="112"/>
      <c r="F462" s="66"/>
      <c r="G462" s="27"/>
      <c r="H462" s="24"/>
      <c r="I462" s="24"/>
      <c r="J462" s="24"/>
      <c r="K462" s="24"/>
      <c r="L462" s="24"/>
      <c r="M462" s="24"/>
      <c r="N462" s="24"/>
      <c r="O462" s="24"/>
      <c r="P462" s="24"/>
      <c r="Q462" s="24"/>
      <c r="R462" s="24"/>
    </row>
    <row r="463" spans="1:18" ht="14.25" customHeight="1">
      <c r="A463" s="80">
        <v>472</v>
      </c>
      <c r="B463" s="113"/>
      <c r="C463" s="65"/>
      <c r="D463" s="74"/>
      <c r="E463" s="112"/>
      <c r="F463" s="66"/>
      <c r="G463" s="27"/>
      <c r="H463" s="24"/>
      <c r="I463" s="24"/>
      <c r="J463" s="24"/>
      <c r="K463" s="24"/>
      <c r="L463" s="24"/>
      <c r="M463" s="24"/>
      <c r="N463" s="24"/>
      <c r="O463" s="24"/>
      <c r="P463" s="24"/>
      <c r="Q463" s="24"/>
      <c r="R463" s="24"/>
    </row>
    <row r="464" spans="1:18" ht="14.25" customHeight="1">
      <c r="A464" s="80">
        <v>473</v>
      </c>
      <c r="B464" s="113"/>
      <c r="C464" s="65"/>
      <c r="D464" s="74"/>
      <c r="E464" s="112"/>
      <c r="F464" s="66"/>
      <c r="G464" s="27"/>
      <c r="H464" s="24"/>
      <c r="I464" s="24"/>
      <c r="J464" s="24"/>
      <c r="K464" s="24"/>
      <c r="L464" s="24"/>
      <c r="M464" s="24"/>
      <c r="N464" s="24"/>
      <c r="O464" s="24"/>
      <c r="P464" s="24"/>
      <c r="Q464" s="24"/>
      <c r="R464" s="24"/>
    </row>
    <row r="465" spans="1:18" ht="14.25" customHeight="1">
      <c r="A465" s="80">
        <v>474</v>
      </c>
      <c r="B465" s="113"/>
      <c r="C465" s="65"/>
      <c r="D465" s="74"/>
      <c r="E465" s="112"/>
      <c r="F465" s="66"/>
      <c r="G465" s="27"/>
      <c r="H465" s="24"/>
      <c r="I465" s="24"/>
      <c r="J465" s="24"/>
      <c r="K465" s="24"/>
      <c r="L465" s="24"/>
      <c r="M465" s="24"/>
      <c r="N465" s="24"/>
      <c r="O465" s="24"/>
      <c r="P465" s="24"/>
      <c r="Q465" s="24"/>
      <c r="R465" s="24"/>
    </row>
    <row r="466" spans="1:18" ht="14.25" customHeight="1">
      <c r="A466" s="80">
        <v>475</v>
      </c>
      <c r="B466" s="73"/>
      <c r="C466" s="65"/>
      <c r="D466" s="74"/>
      <c r="E466" s="112"/>
      <c r="F466" s="66"/>
      <c r="G466" s="27"/>
      <c r="H466" s="24"/>
      <c r="I466" s="24"/>
      <c r="J466" s="24"/>
      <c r="K466" s="24"/>
      <c r="L466" s="24"/>
      <c r="M466" s="24"/>
      <c r="N466" s="24"/>
      <c r="O466" s="24"/>
      <c r="P466" s="24"/>
      <c r="Q466" s="24"/>
      <c r="R466" s="24"/>
    </row>
    <row r="467" spans="1:18" ht="14.25" customHeight="1">
      <c r="A467" s="80">
        <v>476</v>
      </c>
      <c r="C467" s="65"/>
      <c r="D467" s="74"/>
      <c r="E467" s="112"/>
      <c r="F467" s="66"/>
      <c r="G467" s="27"/>
      <c r="H467" s="24"/>
      <c r="I467" s="24"/>
      <c r="J467" s="24"/>
      <c r="K467" s="24"/>
      <c r="L467" s="24"/>
      <c r="M467" s="24"/>
      <c r="N467" s="24"/>
      <c r="O467" s="24"/>
      <c r="P467" s="24"/>
      <c r="Q467" s="24"/>
      <c r="R467" s="24"/>
    </row>
    <row r="468" spans="1:18" ht="14.25" customHeight="1">
      <c r="A468" s="80">
        <v>477</v>
      </c>
      <c r="C468" s="65"/>
      <c r="D468" s="74"/>
      <c r="E468" s="112"/>
      <c r="F468" s="66"/>
      <c r="G468" s="27"/>
      <c r="H468" s="24"/>
      <c r="I468" s="24"/>
      <c r="J468" s="24"/>
      <c r="K468" s="24"/>
      <c r="L468" s="24"/>
      <c r="M468" s="24"/>
      <c r="N468" s="24"/>
      <c r="O468" s="24"/>
      <c r="P468" s="24"/>
      <c r="Q468" s="24"/>
      <c r="R468" s="24"/>
    </row>
    <row r="469" spans="1:18" ht="14.25" customHeight="1">
      <c r="A469" s="80">
        <v>478</v>
      </c>
      <c r="B469" s="113"/>
      <c r="C469" s="65"/>
      <c r="D469" s="74"/>
      <c r="E469" s="112"/>
      <c r="F469" s="66"/>
      <c r="G469" s="27"/>
      <c r="H469" s="24"/>
      <c r="I469" s="24"/>
      <c r="J469" s="24"/>
      <c r="K469" s="24"/>
      <c r="L469" s="24"/>
      <c r="M469" s="24"/>
      <c r="N469" s="24"/>
      <c r="O469" s="24"/>
      <c r="P469" s="24"/>
      <c r="Q469" s="24"/>
      <c r="R469" s="24"/>
    </row>
    <row r="470" spans="1:18" ht="14.25" customHeight="1">
      <c r="A470" s="80">
        <v>479</v>
      </c>
      <c r="B470" s="113"/>
      <c r="C470" s="65"/>
      <c r="D470" s="74"/>
      <c r="E470" s="112"/>
      <c r="F470" s="66"/>
      <c r="G470" s="27"/>
      <c r="H470" s="24"/>
      <c r="I470" s="24"/>
      <c r="J470" s="24"/>
      <c r="K470" s="24"/>
      <c r="L470" s="24"/>
      <c r="M470" s="24"/>
      <c r="N470" s="24"/>
      <c r="O470" s="24"/>
      <c r="P470" s="24"/>
      <c r="Q470" s="24"/>
      <c r="R470" s="24"/>
    </row>
    <row r="471" spans="1:18" ht="14.25" customHeight="1">
      <c r="A471" s="80">
        <v>480</v>
      </c>
      <c r="B471" s="113"/>
      <c r="C471" s="65"/>
      <c r="D471" s="74"/>
      <c r="E471" s="112"/>
      <c r="F471" s="66"/>
      <c r="G471" s="27"/>
      <c r="H471" s="24"/>
      <c r="I471" s="24"/>
      <c r="J471" s="24"/>
      <c r="K471" s="24"/>
      <c r="L471" s="24"/>
      <c r="M471" s="24"/>
      <c r="N471" s="24"/>
      <c r="O471" s="24"/>
      <c r="P471" s="24"/>
      <c r="Q471" s="24"/>
      <c r="R471" s="24"/>
    </row>
    <row r="472" spans="1:18" ht="14.25" customHeight="1">
      <c r="A472" s="80">
        <v>481</v>
      </c>
      <c r="B472" s="113"/>
      <c r="C472" s="65"/>
      <c r="D472" s="74"/>
      <c r="E472" s="112"/>
      <c r="F472" s="66"/>
      <c r="G472" s="27"/>
      <c r="H472" s="24"/>
      <c r="I472" s="24"/>
      <c r="J472" s="24"/>
      <c r="K472" s="24"/>
      <c r="L472" s="24"/>
      <c r="M472" s="24"/>
      <c r="N472" s="24"/>
      <c r="O472" s="24"/>
      <c r="P472" s="24"/>
      <c r="Q472" s="24"/>
      <c r="R472" s="24"/>
    </row>
    <row r="473" spans="1:18" ht="14.25" customHeight="1">
      <c r="A473" s="80">
        <v>482</v>
      </c>
      <c r="B473" s="113"/>
      <c r="C473" s="65"/>
      <c r="D473" s="74"/>
      <c r="E473" s="112"/>
      <c r="F473" s="66"/>
      <c r="G473" s="27"/>
      <c r="H473" s="24"/>
      <c r="I473" s="24"/>
      <c r="J473" s="24"/>
      <c r="K473" s="24"/>
      <c r="L473" s="24"/>
      <c r="M473" s="24"/>
      <c r="N473" s="24"/>
      <c r="O473" s="24"/>
      <c r="P473" s="24"/>
      <c r="Q473" s="24"/>
      <c r="R473" s="24"/>
    </row>
    <row r="474" spans="1:18" ht="14.25" customHeight="1">
      <c r="A474" s="80">
        <v>483</v>
      </c>
      <c r="B474" s="113"/>
      <c r="C474" s="65"/>
      <c r="D474" s="74"/>
      <c r="E474" s="112"/>
      <c r="F474" s="66"/>
      <c r="G474" s="27"/>
      <c r="H474" s="24"/>
      <c r="I474" s="24"/>
      <c r="J474" s="24"/>
      <c r="K474" s="24"/>
      <c r="L474" s="24"/>
      <c r="M474" s="24"/>
      <c r="N474" s="24"/>
      <c r="O474" s="24"/>
      <c r="P474" s="24"/>
      <c r="Q474" s="24"/>
      <c r="R474" s="24"/>
    </row>
    <row r="475" spans="1:18" ht="14.25" customHeight="1">
      <c r="A475" s="80">
        <v>484</v>
      </c>
      <c r="B475" s="113"/>
      <c r="C475" s="65"/>
      <c r="D475" s="74"/>
      <c r="E475" s="112"/>
      <c r="F475" s="66"/>
      <c r="G475" s="27"/>
      <c r="H475" s="24"/>
      <c r="I475" s="24"/>
      <c r="J475" s="24"/>
      <c r="K475" s="24"/>
      <c r="L475" s="24"/>
      <c r="M475" s="24"/>
      <c r="N475" s="24"/>
      <c r="O475" s="24"/>
      <c r="P475" s="24"/>
      <c r="Q475" s="24"/>
      <c r="R475" s="24"/>
    </row>
    <row r="476" spans="1:18" ht="14.25" customHeight="1">
      <c r="A476" s="80">
        <v>485</v>
      </c>
      <c r="B476" s="73"/>
      <c r="C476" s="65"/>
      <c r="D476" s="74"/>
      <c r="E476" s="112"/>
      <c r="F476" s="66"/>
      <c r="G476" s="27"/>
      <c r="H476" s="24"/>
      <c r="I476" s="24"/>
      <c r="J476" s="24"/>
      <c r="K476" s="24"/>
      <c r="L476" s="24"/>
      <c r="M476" s="24"/>
      <c r="N476" s="24"/>
      <c r="O476" s="24"/>
      <c r="P476" s="24"/>
      <c r="Q476" s="24"/>
      <c r="R476" s="24"/>
    </row>
    <row r="477" spans="1:18" ht="14.25" customHeight="1">
      <c r="A477" s="80">
        <v>486</v>
      </c>
      <c r="C477" s="65"/>
      <c r="D477" s="74"/>
      <c r="E477" s="112"/>
      <c r="F477" s="66"/>
      <c r="G477" s="27"/>
      <c r="H477" s="24"/>
      <c r="I477" s="24"/>
      <c r="J477" s="24"/>
      <c r="K477" s="24"/>
      <c r="L477" s="24"/>
      <c r="M477" s="24"/>
      <c r="N477" s="24"/>
      <c r="O477" s="24"/>
      <c r="P477" s="24"/>
      <c r="Q477" s="24"/>
      <c r="R477" s="24"/>
    </row>
    <row r="478" spans="1:18" ht="14.25" customHeight="1">
      <c r="A478" s="80">
        <v>487</v>
      </c>
      <c r="B478" s="113"/>
      <c r="C478" s="65"/>
      <c r="D478" s="74"/>
      <c r="E478" s="112"/>
      <c r="F478" s="66"/>
      <c r="G478" s="27"/>
      <c r="H478" s="24"/>
      <c r="I478" s="24"/>
      <c r="J478" s="24"/>
      <c r="K478" s="24"/>
      <c r="L478" s="24"/>
      <c r="M478" s="24"/>
      <c r="N478" s="24"/>
      <c r="O478" s="24"/>
      <c r="P478" s="24"/>
      <c r="Q478" s="24"/>
      <c r="R478" s="24"/>
    </row>
    <row r="479" spans="1:18" ht="14.25" customHeight="1">
      <c r="A479" s="80">
        <v>488</v>
      </c>
      <c r="B479" s="113"/>
      <c r="C479" s="65"/>
      <c r="D479" s="74"/>
      <c r="E479" s="112"/>
      <c r="F479" s="66"/>
      <c r="G479" s="27"/>
      <c r="H479" s="24"/>
      <c r="I479" s="24"/>
      <c r="J479" s="24"/>
      <c r="K479" s="24"/>
      <c r="L479" s="24"/>
      <c r="M479" s="24"/>
      <c r="N479" s="24"/>
      <c r="O479" s="24"/>
      <c r="P479" s="24"/>
      <c r="Q479" s="24"/>
      <c r="R479" s="24"/>
    </row>
    <row r="480" spans="1:18" ht="14.25" customHeight="1">
      <c r="A480" s="80">
        <v>489</v>
      </c>
      <c r="B480" s="113"/>
      <c r="C480" s="65"/>
      <c r="D480" s="74"/>
      <c r="E480" s="112"/>
      <c r="F480" s="66"/>
      <c r="G480" s="27"/>
      <c r="H480" s="24"/>
      <c r="I480" s="24"/>
      <c r="J480" s="24"/>
      <c r="K480" s="24"/>
      <c r="L480" s="24"/>
      <c r="M480" s="24"/>
      <c r="N480" s="24"/>
      <c r="O480" s="24"/>
      <c r="P480" s="24"/>
      <c r="Q480" s="24"/>
      <c r="R480" s="24"/>
    </row>
    <row r="481" spans="1:18" ht="14.25" customHeight="1">
      <c r="A481" s="80">
        <v>490</v>
      </c>
      <c r="B481" s="113"/>
      <c r="C481" s="65"/>
      <c r="D481" s="74"/>
      <c r="E481" s="112"/>
      <c r="F481" s="66"/>
      <c r="G481" s="27"/>
      <c r="H481" s="24"/>
      <c r="I481" s="24"/>
      <c r="J481" s="24"/>
      <c r="K481" s="24"/>
      <c r="L481" s="24"/>
      <c r="M481" s="24"/>
      <c r="N481" s="24"/>
      <c r="O481" s="24"/>
      <c r="P481" s="24"/>
      <c r="Q481" s="24"/>
      <c r="R481" s="24"/>
    </row>
    <row r="482" spans="1:18" ht="14.25" customHeight="1">
      <c r="A482" s="80">
        <v>491</v>
      </c>
      <c r="B482" s="113"/>
      <c r="C482" s="65"/>
      <c r="D482" s="74"/>
      <c r="E482" s="112"/>
      <c r="F482" s="66"/>
      <c r="G482" s="27"/>
      <c r="H482" s="24"/>
      <c r="I482" s="24"/>
      <c r="J482" s="24"/>
      <c r="K482" s="24"/>
      <c r="L482" s="24"/>
      <c r="M482" s="24"/>
      <c r="N482" s="24"/>
      <c r="O482" s="24"/>
      <c r="P482" s="24"/>
      <c r="Q482" s="24"/>
      <c r="R482" s="24"/>
    </row>
    <row r="483" spans="1:18" ht="14.25" customHeight="1">
      <c r="A483" s="80">
        <v>492</v>
      </c>
      <c r="B483" s="113"/>
      <c r="C483" s="65"/>
      <c r="D483" s="74"/>
      <c r="E483" s="112"/>
      <c r="F483" s="66"/>
      <c r="G483" s="27"/>
      <c r="H483" s="24"/>
      <c r="I483" s="24"/>
      <c r="J483" s="24"/>
      <c r="K483" s="24"/>
      <c r="L483" s="24"/>
      <c r="M483" s="24"/>
      <c r="N483" s="24"/>
      <c r="O483" s="24"/>
      <c r="P483" s="24"/>
      <c r="Q483" s="24"/>
      <c r="R483" s="24"/>
    </row>
    <row r="484" spans="1:18" ht="14.25" customHeight="1">
      <c r="A484" s="80">
        <v>493</v>
      </c>
      <c r="B484" s="113"/>
      <c r="C484" s="65"/>
      <c r="D484" s="74"/>
      <c r="E484" s="112"/>
      <c r="F484" s="66"/>
      <c r="G484" s="27"/>
      <c r="H484" s="24"/>
      <c r="I484" s="24"/>
      <c r="J484" s="24"/>
      <c r="K484" s="24"/>
      <c r="L484" s="24"/>
      <c r="M484" s="24"/>
      <c r="N484" s="24"/>
      <c r="O484" s="24"/>
      <c r="P484" s="24"/>
      <c r="Q484" s="24"/>
      <c r="R484" s="24"/>
    </row>
    <row r="485" spans="1:18" ht="14.25" customHeight="1">
      <c r="A485" s="80">
        <v>494</v>
      </c>
      <c r="B485" s="113"/>
      <c r="C485" s="65"/>
      <c r="D485" s="74"/>
      <c r="E485" s="112"/>
      <c r="F485" s="66"/>
      <c r="G485" s="27"/>
      <c r="H485" s="24"/>
      <c r="I485" s="24"/>
      <c r="J485" s="24"/>
      <c r="K485" s="24"/>
      <c r="L485" s="24"/>
      <c r="M485" s="24"/>
      <c r="N485" s="24"/>
      <c r="O485" s="24"/>
      <c r="P485" s="24"/>
      <c r="Q485" s="24"/>
      <c r="R485" s="24"/>
    </row>
    <row r="486" spans="1:18" ht="14.25" customHeight="1">
      <c r="A486" s="80">
        <v>495</v>
      </c>
      <c r="B486" s="113"/>
      <c r="C486" s="65"/>
      <c r="D486" s="74"/>
      <c r="E486" s="112"/>
      <c r="F486" s="66"/>
      <c r="G486" s="27"/>
      <c r="H486" s="24"/>
      <c r="I486" s="24"/>
      <c r="J486" s="24"/>
      <c r="K486" s="24"/>
      <c r="L486" s="24"/>
      <c r="M486" s="24"/>
      <c r="N486" s="24"/>
      <c r="O486" s="24"/>
      <c r="P486" s="24"/>
      <c r="Q486" s="24"/>
      <c r="R486" s="24"/>
    </row>
    <row r="487" spans="1:18" ht="14.25" customHeight="1">
      <c r="A487" s="80">
        <v>496</v>
      </c>
      <c r="B487" s="113"/>
      <c r="C487" s="65"/>
      <c r="D487" s="74"/>
      <c r="E487" s="112"/>
      <c r="F487" s="66"/>
      <c r="G487" s="27"/>
      <c r="H487" s="24"/>
      <c r="I487" s="24"/>
      <c r="J487" s="24"/>
      <c r="K487" s="24"/>
      <c r="L487" s="24"/>
      <c r="M487" s="24"/>
      <c r="N487" s="24"/>
      <c r="O487" s="24"/>
      <c r="P487" s="24"/>
      <c r="Q487" s="24"/>
      <c r="R487" s="24"/>
    </row>
    <row r="488" spans="1:18" ht="14.25" customHeight="1">
      <c r="A488" s="80">
        <v>497</v>
      </c>
      <c r="B488" s="113"/>
      <c r="C488" s="65"/>
      <c r="D488" s="74"/>
      <c r="E488" s="112"/>
      <c r="F488" s="66"/>
      <c r="G488" s="27"/>
      <c r="H488" s="24"/>
      <c r="I488" s="24"/>
      <c r="J488" s="24"/>
      <c r="K488" s="24"/>
      <c r="L488" s="24"/>
      <c r="M488" s="24"/>
      <c r="N488" s="24"/>
      <c r="O488" s="24"/>
      <c r="P488" s="24"/>
      <c r="Q488" s="24"/>
      <c r="R488" s="24"/>
    </row>
    <row r="489" spans="1:18" ht="14.25" customHeight="1">
      <c r="A489" s="80">
        <v>498</v>
      </c>
      <c r="B489" s="113"/>
      <c r="C489" s="65"/>
      <c r="D489" s="74"/>
      <c r="E489" s="112"/>
      <c r="F489" s="66"/>
      <c r="G489" s="27"/>
      <c r="H489" s="24"/>
      <c r="I489" s="24"/>
      <c r="J489" s="24"/>
      <c r="K489" s="24"/>
      <c r="L489" s="24"/>
      <c r="M489" s="24"/>
      <c r="N489" s="24"/>
      <c r="O489" s="24"/>
      <c r="P489" s="24"/>
      <c r="Q489" s="24"/>
      <c r="R489" s="24"/>
    </row>
    <row r="490" spans="1:18" ht="14.25" customHeight="1">
      <c r="A490" s="80">
        <v>499</v>
      </c>
      <c r="B490" s="113"/>
      <c r="C490" s="65"/>
      <c r="D490" s="74"/>
      <c r="E490" s="112"/>
      <c r="F490" s="66"/>
      <c r="G490" s="27"/>
      <c r="H490" s="24"/>
      <c r="I490" s="24"/>
      <c r="J490" s="24"/>
      <c r="K490" s="24"/>
      <c r="L490" s="24"/>
      <c r="M490" s="24"/>
      <c r="N490" s="24"/>
      <c r="O490" s="24"/>
      <c r="P490" s="24"/>
      <c r="Q490" s="24"/>
      <c r="R490" s="24"/>
    </row>
    <row r="491" spans="1:18" ht="14.25" customHeight="1">
      <c r="A491" s="80">
        <v>500</v>
      </c>
      <c r="B491" s="113"/>
      <c r="C491" s="65"/>
      <c r="D491" s="74"/>
      <c r="E491" s="112"/>
      <c r="F491" s="66"/>
      <c r="G491" s="27"/>
      <c r="H491" s="24"/>
      <c r="I491" s="24"/>
      <c r="J491" s="24"/>
      <c r="K491" s="24"/>
      <c r="L491" s="24"/>
      <c r="M491" s="24"/>
      <c r="N491" s="24"/>
      <c r="O491" s="24"/>
      <c r="P491" s="24"/>
      <c r="Q491" s="24"/>
      <c r="R491" s="24"/>
    </row>
    <row r="492" spans="1:18" ht="14.25" customHeight="1">
      <c r="A492" s="80">
        <v>501</v>
      </c>
      <c r="B492" s="73"/>
      <c r="C492" s="65"/>
      <c r="D492" s="74"/>
      <c r="E492" s="112"/>
      <c r="F492" s="66"/>
      <c r="G492" s="27"/>
      <c r="H492" s="24"/>
      <c r="I492" s="24"/>
      <c r="J492" s="24"/>
      <c r="K492" s="24"/>
      <c r="L492" s="24"/>
      <c r="M492" s="24"/>
      <c r="N492" s="24"/>
      <c r="O492" s="24"/>
      <c r="P492" s="24"/>
      <c r="Q492" s="24"/>
      <c r="R492" s="24"/>
    </row>
    <row r="493" spans="1:18" ht="14.25" customHeight="1">
      <c r="A493" s="80">
        <v>502</v>
      </c>
      <c r="C493" s="65"/>
      <c r="D493" s="74"/>
      <c r="E493" s="112"/>
      <c r="F493" s="66"/>
      <c r="G493" s="27"/>
      <c r="H493" s="24"/>
      <c r="I493" s="24"/>
      <c r="J493" s="24"/>
      <c r="K493" s="24"/>
      <c r="L493" s="24"/>
      <c r="M493" s="24"/>
      <c r="N493" s="24"/>
      <c r="O493" s="24"/>
      <c r="P493" s="24"/>
      <c r="Q493" s="24"/>
      <c r="R493" s="24"/>
    </row>
    <row r="494" spans="1:18" ht="14.25" customHeight="1">
      <c r="A494" s="80">
        <v>503</v>
      </c>
      <c r="C494" s="65"/>
      <c r="D494" s="74"/>
      <c r="E494" s="112"/>
      <c r="F494" s="66"/>
      <c r="G494" s="27"/>
      <c r="H494" s="24"/>
      <c r="I494" s="24"/>
      <c r="J494" s="24"/>
      <c r="K494" s="24"/>
      <c r="L494" s="24"/>
      <c r="M494" s="24"/>
      <c r="N494" s="24"/>
      <c r="O494" s="24"/>
      <c r="P494" s="24"/>
      <c r="Q494" s="24"/>
      <c r="R494" s="24"/>
    </row>
    <row r="495" spans="1:18" ht="14.25" customHeight="1">
      <c r="A495" s="80">
        <v>504</v>
      </c>
      <c r="B495" s="113"/>
      <c r="C495" s="65"/>
      <c r="D495" s="74"/>
      <c r="E495" s="112"/>
      <c r="F495" s="66"/>
      <c r="G495" s="27"/>
      <c r="H495" s="24"/>
      <c r="I495" s="24"/>
      <c r="J495" s="24"/>
      <c r="K495" s="24"/>
      <c r="L495" s="24"/>
      <c r="M495" s="24"/>
      <c r="N495" s="24"/>
      <c r="O495" s="24"/>
      <c r="P495" s="24"/>
      <c r="Q495" s="24"/>
      <c r="R495" s="24"/>
    </row>
    <row r="496" spans="1:18" ht="14.25" customHeight="1">
      <c r="A496" s="80">
        <v>505</v>
      </c>
      <c r="B496" s="73"/>
      <c r="C496" s="65"/>
      <c r="D496" s="74"/>
      <c r="E496" s="112"/>
      <c r="F496" s="66"/>
      <c r="G496" s="27"/>
      <c r="H496" s="24"/>
      <c r="I496" s="24"/>
      <c r="J496" s="24"/>
      <c r="K496" s="24"/>
      <c r="L496" s="24"/>
      <c r="M496" s="24"/>
      <c r="N496" s="24"/>
      <c r="O496" s="24"/>
      <c r="P496" s="24"/>
      <c r="Q496" s="24"/>
      <c r="R496" s="24"/>
    </row>
    <row r="497" spans="1:18" ht="14.25" customHeight="1">
      <c r="A497" s="80">
        <v>506</v>
      </c>
      <c r="C497" s="65"/>
      <c r="D497" s="74"/>
      <c r="E497" s="112"/>
      <c r="F497" s="66"/>
      <c r="G497" s="27"/>
      <c r="H497" s="24"/>
      <c r="I497" s="24"/>
      <c r="J497" s="24"/>
      <c r="K497" s="24"/>
      <c r="L497" s="24"/>
      <c r="M497" s="24"/>
      <c r="N497" s="24"/>
      <c r="O497" s="24"/>
      <c r="P497" s="24"/>
      <c r="Q497" s="24"/>
      <c r="R497" s="24"/>
    </row>
    <row r="498" spans="1:18" ht="14.25" customHeight="1">
      <c r="A498" s="80">
        <v>507</v>
      </c>
      <c r="B498" s="113"/>
      <c r="C498" s="65"/>
      <c r="D498" s="74"/>
      <c r="E498" s="112"/>
      <c r="F498" s="66"/>
      <c r="G498" s="27"/>
      <c r="H498" s="24"/>
      <c r="I498" s="24"/>
      <c r="J498" s="24"/>
      <c r="K498" s="24"/>
      <c r="L498" s="24"/>
      <c r="M498" s="24"/>
      <c r="N498" s="24"/>
      <c r="O498" s="24"/>
      <c r="P498" s="24"/>
      <c r="Q498" s="24"/>
      <c r="R498" s="24"/>
    </row>
    <row r="499" spans="1:18" ht="14.25" customHeight="1">
      <c r="A499" s="80">
        <v>508</v>
      </c>
      <c r="B499" s="113"/>
      <c r="C499" s="65"/>
      <c r="D499" s="74"/>
      <c r="E499" s="112"/>
      <c r="F499" s="66"/>
      <c r="G499" s="27"/>
      <c r="H499" s="24"/>
      <c r="I499" s="24"/>
      <c r="J499" s="24"/>
      <c r="K499" s="24"/>
      <c r="L499" s="24"/>
      <c r="M499" s="24"/>
      <c r="N499" s="24"/>
      <c r="O499" s="24"/>
      <c r="P499" s="24"/>
      <c r="Q499" s="24"/>
      <c r="R499" s="24"/>
    </row>
    <row r="500" spans="1:18" ht="14.25" customHeight="1">
      <c r="A500" s="80">
        <v>509</v>
      </c>
      <c r="B500" s="113"/>
      <c r="C500" s="65"/>
      <c r="D500" s="74"/>
      <c r="E500" s="112"/>
      <c r="F500" s="66"/>
      <c r="G500" s="27"/>
      <c r="H500" s="24"/>
      <c r="I500" s="24"/>
      <c r="J500" s="24"/>
      <c r="K500" s="24"/>
      <c r="L500" s="24"/>
      <c r="M500" s="24"/>
      <c r="N500" s="24"/>
      <c r="O500" s="24"/>
      <c r="P500" s="24"/>
      <c r="Q500" s="24"/>
      <c r="R500" s="24"/>
    </row>
    <row r="501" spans="1:18" ht="14.25" customHeight="1">
      <c r="A501" s="80">
        <v>510</v>
      </c>
      <c r="B501" s="113"/>
      <c r="C501" s="65"/>
      <c r="D501" s="74"/>
      <c r="E501" s="112"/>
      <c r="F501" s="66"/>
      <c r="G501" s="27"/>
      <c r="H501" s="24"/>
      <c r="I501" s="24"/>
      <c r="J501" s="24"/>
      <c r="K501" s="24"/>
      <c r="L501" s="24"/>
      <c r="M501" s="24"/>
      <c r="N501" s="24"/>
      <c r="O501" s="24"/>
      <c r="P501" s="24"/>
      <c r="Q501" s="24"/>
      <c r="R501" s="24"/>
    </row>
    <row r="502" spans="1:18" ht="14.25" customHeight="1">
      <c r="A502" s="80">
        <v>511</v>
      </c>
      <c r="B502" s="113"/>
      <c r="C502" s="65"/>
      <c r="D502" s="74"/>
      <c r="E502" s="112"/>
      <c r="F502" s="66"/>
      <c r="G502" s="27"/>
      <c r="H502" s="24"/>
      <c r="I502" s="24"/>
      <c r="J502" s="24"/>
      <c r="K502" s="24"/>
      <c r="L502" s="24"/>
      <c r="M502" s="24"/>
      <c r="N502" s="24"/>
      <c r="O502" s="24"/>
      <c r="P502" s="24"/>
      <c r="Q502" s="24"/>
      <c r="R502" s="24"/>
    </row>
    <row r="503" spans="1:18" ht="14.25" customHeight="1">
      <c r="A503" s="80">
        <v>512</v>
      </c>
      <c r="B503" s="113"/>
      <c r="C503" s="65"/>
      <c r="D503" s="74"/>
      <c r="E503" s="112"/>
      <c r="F503" s="66"/>
      <c r="G503" s="27"/>
      <c r="H503" s="24"/>
      <c r="I503" s="24"/>
      <c r="J503" s="24"/>
      <c r="K503" s="24"/>
      <c r="L503" s="24"/>
      <c r="M503" s="24"/>
      <c r="N503" s="24"/>
      <c r="O503" s="24"/>
      <c r="P503" s="24"/>
      <c r="Q503" s="24"/>
      <c r="R503" s="24"/>
    </row>
    <row r="504" spans="1:18" ht="14.25" customHeight="1">
      <c r="A504" s="80">
        <v>513</v>
      </c>
      <c r="B504" s="113"/>
      <c r="C504" s="65"/>
      <c r="D504" s="74"/>
      <c r="E504" s="112"/>
      <c r="F504" s="66"/>
      <c r="G504" s="27"/>
      <c r="H504" s="24"/>
      <c r="I504" s="24"/>
      <c r="J504" s="24"/>
      <c r="K504" s="24"/>
      <c r="L504" s="24"/>
      <c r="M504" s="24"/>
      <c r="N504" s="24"/>
      <c r="O504" s="24"/>
      <c r="P504" s="24"/>
      <c r="Q504" s="24"/>
      <c r="R504" s="24"/>
    </row>
    <row r="505" spans="1:18" ht="14.25" customHeight="1">
      <c r="A505" s="80">
        <v>514</v>
      </c>
      <c r="B505" s="113"/>
      <c r="C505" s="65"/>
      <c r="D505" s="74"/>
      <c r="E505" s="112"/>
      <c r="F505" s="66"/>
      <c r="G505" s="27"/>
      <c r="H505" s="24"/>
      <c r="I505" s="24"/>
      <c r="J505" s="24"/>
      <c r="K505" s="24"/>
      <c r="L505" s="24"/>
      <c r="M505" s="24"/>
      <c r="N505" s="24"/>
      <c r="O505" s="24"/>
      <c r="P505" s="24"/>
      <c r="Q505" s="24"/>
      <c r="R505" s="24"/>
    </row>
    <row r="506" spans="1:18" ht="14.25" customHeight="1">
      <c r="A506" s="80">
        <v>515</v>
      </c>
      <c r="B506" s="113"/>
      <c r="C506" s="65"/>
      <c r="D506" s="74"/>
      <c r="E506" s="112"/>
      <c r="F506" s="66"/>
      <c r="G506" s="27"/>
      <c r="H506" s="24"/>
      <c r="I506" s="24"/>
      <c r="J506" s="24"/>
      <c r="K506" s="24"/>
      <c r="L506" s="24"/>
      <c r="M506" s="24"/>
      <c r="N506" s="24"/>
      <c r="O506" s="24"/>
      <c r="P506" s="24"/>
      <c r="Q506" s="24"/>
      <c r="R506" s="24"/>
    </row>
    <row r="507" spans="1:18" ht="14.25" customHeight="1">
      <c r="A507" s="80">
        <v>516</v>
      </c>
      <c r="B507" s="113"/>
      <c r="C507" s="65"/>
      <c r="D507" s="74"/>
      <c r="E507" s="112"/>
      <c r="F507" s="66"/>
      <c r="G507" s="27"/>
      <c r="H507" s="24"/>
      <c r="I507" s="24"/>
      <c r="J507" s="24"/>
      <c r="K507" s="24"/>
      <c r="L507" s="24"/>
      <c r="M507" s="24"/>
      <c r="N507" s="24"/>
      <c r="O507" s="24"/>
      <c r="P507" s="24"/>
      <c r="Q507" s="24"/>
      <c r="R507" s="24"/>
    </row>
    <row r="508" spans="1:18" ht="14.25" customHeight="1">
      <c r="A508" s="80">
        <v>517</v>
      </c>
      <c r="B508" s="113"/>
      <c r="C508" s="65"/>
      <c r="D508" s="74"/>
      <c r="E508" s="112"/>
      <c r="F508" s="66"/>
      <c r="G508" s="27"/>
      <c r="H508" s="24"/>
      <c r="I508" s="24"/>
      <c r="J508" s="24"/>
      <c r="K508" s="24"/>
      <c r="L508" s="24"/>
      <c r="M508" s="24"/>
      <c r="N508" s="24"/>
      <c r="O508" s="24"/>
      <c r="P508" s="24"/>
      <c r="Q508" s="24"/>
      <c r="R508" s="24"/>
    </row>
    <row r="509" spans="1:18" ht="14.25" customHeight="1">
      <c r="A509" s="80">
        <v>518</v>
      </c>
      <c r="B509" s="73"/>
      <c r="C509" s="65"/>
      <c r="D509" s="74"/>
      <c r="E509" s="112"/>
      <c r="F509" s="66"/>
      <c r="G509" s="27"/>
      <c r="H509" s="24"/>
      <c r="I509" s="24"/>
      <c r="J509" s="24"/>
      <c r="K509" s="24"/>
      <c r="L509" s="24"/>
      <c r="M509" s="24"/>
      <c r="N509" s="24"/>
      <c r="O509" s="24"/>
      <c r="P509" s="24"/>
      <c r="Q509" s="24"/>
      <c r="R509" s="24"/>
    </row>
    <row r="510" spans="1:18" ht="14.25" customHeight="1">
      <c r="A510" s="80">
        <v>519</v>
      </c>
      <c r="C510" s="65"/>
      <c r="D510" s="74"/>
      <c r="E510" s="112"/>
      <c r="F510" s="66"/>
      <c r="G510" s="27"/>
      <c r="H510" s="24"/>
      <c r="I510" s="24"/>
      <c r="J510" s="24"/>
      <c r="K510" s="24"/>
      <c r="L510" s="24"/>
      <c r="M510" s="24"/>
      <c r="N510" s="24"/>
      <c r="O510" s="24"/>
      <c r="P510" s="24"/>
      <c r="Q510" s="24"/>
      <c r="R510" s="24"/>
    </row>
    <row r="511" spans="1:18" ht="14.25" customHeight="1">
      <c r="A511" s="80">
        <v>641</v>
      </c>
      <c r="B511" s="113"/>
      <c r="C511" s="65"/>
      <c r="D511" s="74"/>
      <c r="E511" s="112"/>
      <c r="F511" s="66"/>
      <c r="G511" s="27"/>
      <c r="H511" s="24"/>
      <c r="I511" s="24"/>
      <c r="J511" s="24"/>
      <c r="K511" s="24"/>
      <c r="L511" s="24"/>
      <c r="M511" s="24"/>
      <c r="N511" s="24"/>
      <c r="O511" s="24"/>
      <c r="P511" s="24"/>
      <c r="Q511" s="24"/>
      <c r="R511" s="24"/>
    </row>
    <row r="512" spans="1:18" ht="14.25" customHeight="1">
      <c r="A512" s="80">
        <v>642</v>
      </c>
      <c r="B512" s="113"/>
      <c r="C512" s="65"/>
      <c r="D512" s="74"/>
      <c r="E512" s="112"/>
      <c r="F512" s="66"/>
      <c r="G512" s="27"/>
      <c r="H512" s="24"/>
      <c r="I512" s="24"/>
      <c r="J512" s="24"/>
      <c r="K512" s="24"/>
      <c r="L512" s="24"/>
      <c r="M512" s="24"/>
      <c r="N512" s="24"/>
      <c r="O512" s="24"/>
      <c r="P512" s="24"/>
      <c r="Q512" s="24"/>
      <c r="R512" s="24"/>
    </row>
    <row r="513" spans="1:18" ht="14.25" customHeight="1">
      <c r="A513" s="80">
        <v>643</v>
      </c>
      <c r="B513" s="113"/>
      <c r="C513" s="65"/>
      <c r="D513" s="74"/>
      <c r="E513" s="112"/>
      <c r="F513" s="66"/>
      <c r="G513" s="27"/>
      <c r="H513" s="24"/>
      <c r="I513" s="24"/>
      <c r="J513" s="24"/>
      <c r="K513" s="24"/>
      <c r="L513" s="24"/>
      <c r="M513" s="24"/>
      <c r="N513" s="24"/>
      <c r="O513" s="24"/>
      <c r="P513" s="24"/>
      <c r="Q513" s="24"/>
      <c r="R513" s="24"/>
    </row>
    <row r="514" spans="1:18" ht="14.25" customHeight="1">
      <c r="A514" s="80">
        <v>644</v>
      </c>
      <c r="B514" s="113"/>
      <c r="C514" s="65"/>
      <c r="D514" s="74"/>
      <c r="E514" s="112"/>
      <c r="F514" s="66"/>
      <c r="G514" s="27"/>
      <c r="H514" s="24"/>
      <c r="I514" s="24"/>
      <c r="J514" s="24"/>
      <c r="K514" s="24"/>
      <c r="L514" s="24"/>
      <c r="M514" s="24"/>
      <c r="N514" s="24"/>
      <c r="O514" s="24"/>
      <c r="P514" s="24"/>
      <c r="Q514" s="24"/>
      <c r="R514" s="24"/>
    </row>
    <row r="515" spans="1:18" ht="14.25" customHeight="1">
      <c r="A515" s="80">
        <v>645</v>
      </c>
      <c r="B515" s="113"/>
      <c r="C515" s="65"/>
      <c r="D515" s="74"/>
      <c r="E515" s="112"/>
      <c r="F515" s="66"/>
      <c r="G515" s="27"/>
      <c r="H515" s="24"/>
      <c r="I515" s="24"/>
      <c r="J515" s="24"/>
      <c r="K515" s="24"/>
      <c r="L515" s="24"/>
      <c r="M515" s="24"/>
      <c r="N515" s="24"/>
      <c r="O515" s="24"/>
      <c r="P515" s="24"/>
      <c r="Q515" s="24"/>
      <c r="R515" s="24"/>
    </row>
    <row r="516" spans="1:18" ht="14.25" customHeight="1">
      <c r="A516" s="80">
        <v>646</v>
      </c>
      <c r="B516" s="113"/>
      <c r="C516" s="65"/>
      <c r="D516" s="74"/>
      <c r="E516" s="112"/>
      <c r="F516" s="66"/>
      <c r="G516" s="27"/>
      <c r="H516" s="24"/>
      <c r="I516" s="24"/>
      <c r="J516" s="24"/>
      <c r="K516" s="24"/>
      <c r="L516" s="24"/>
      <c r="M516" s="24"/>
      <c r="N516" s="24"/>
      <c r="O516" s="24"/>
      <c r="P516" s="24"/>
      <c r="Q516" s="24"/>
      <c r="R516" s="24"/>
    </row>
    <row r="517" spans="1:18" ht="14.25" customHeight="1">
      <c r="A517" s="80">
        <v>647</v>
      </c>
      <c r="B517" s="113"/>
      <c r="C517" s="65"/>
      <c r="D517" s="74"/>
      <c r="E517" s="112"/>
      <c r="F517" s="66"/>
      <c r="G517" s="27"/>
      <c r="H517" s="24"/>
      <c r="I517" s="24"/>
      <c r="J517" s="24"/>
      <c r="K517" s="24"/>
      <c r="L517" s="24"/>
      <c r="M517" s="24"/>
      <c r="N517" s="24"/>
      <c r="O517" s="24"/>
      <c r="P517" s="24"/>
      <c r="Q517" s="24"/>
      <c r="R517" s="24"/>
    </row>
    <row r="518" spans="1:18" ht="14.25" customHeight="1">
      <c r="A518" s="80">
        <v>648</v>
      </c>
      <c r="B518" s="113"/>
      <c r="C518" s="65"/>
      <c r="D518" s="74"/>
      <c r="E518" s="112"/>
      <c r="F518" s="66"/>
      <c r="G518" s="27"/>
      <c r="H518" s="24"/>
      <c r="I518" s="24"/>
      <c r="J518" s="24"/>
      <c r="K518" s="24"/>
      <c r="L518" s="24"/>
      <c r="M518" s="24"/>
      <c r="N518" s="24"/>
      <c r="O518" s="24"/>
      <c r="P518" s="24"/>
      <c r="Q518" s="24"/>
      <c r="R518" s="24"/>
    </row>
    <row r="519" spans="1:18" ht="14.25" customHeight="1">
      <c r="A519" s="80">
        <v>649</v>
      </c>
      <c r="B519" s="113"/>
      <c r="C519" s="65"/>
      <c r="D519" s="74"/>
      <c r="E519" s="112"/>
      <c r="F519" s="66"/>
      <c r="G519" s="27"/>
      <c r="H519" s="24"/>
      <c r="I519" s="24"/>
      <c r="J519" s="24"/>
      <c r="K519" s="24"/>
      <c r="L519" s="24"/>
      <c r="M519" s="24"/>
      <c r="N519" s="24"/>
      <c r="O519" s="24"/>
      <c r="P519" s="24"/>
      <c r="Q519" s="24"/>
      <c r="R519" s="24"/>
    </row>
    <row r="520" spans="1:18" ht="14.25" customHeight="1">
      <c r="A520" s="80">
        <v>650</v>
      </c>
      <c r="B520" s="73"/>
      <c r="C520" s="65"/>
      <c r="D520" s="74"/>
      <c r="E520" s="112"/>
      <c r="F520" s="66"/>
      <c r="G520" s="27"/>
      <c r="H520" s="24"/>
      <c r="I520" s="24"/>
      <c r="J520" s="24"/>
      <c r="K520" s="24"/>
      <c r="L520" s="24"/>
      <c r="M520" s="24"/>
      <c r="N520" s="24"/>
      <c r="O520" s="24"/>
      <c r="P520" s="24"/>
      <c r="Q520" s="24"/>
      <c r="R520" s="24"/>
    </row>
    <row r="521" spans="1:18" ht="14.25" customHeight="1">
      <c r="A521" s="80">
        <v>651</v>
      </c>
      <c r="C521" s="65"/>
      <c r="D521" s="74"/>
      <c r="E521" s="112"/>
      <c r="F521" s="66"/>
      <c r="G521" s="27"/>
      <c r="H521" s="24"/>
      <c r="I521" s="24"/>
      <c r="J521" s="24"/>
      <c r="K521" s="24"/>
      <c r="L521" s="24"/>
      <c r="M521" s="24"/>
      <c r="N521" s="24"/>
      <c r="O521" s="24"/>
      <c r="P521" s="24"/>
      <c r="Q521" s="24"/>
      <c r="R521" s="24"/>
    </row>
    <row r="522" spans="1:18" ht="14.25" customHeight="1">
      <c r="A522" s="80">
        <v>652</v>
      </c>
      <c r="C522" s="65"/>
      <c r="D522" s="74"/>
      <c r="E522" s="112"/>
      <c r="F522" s="66"/>
      <c r="G522" s="27"/>
      <c r="H522" s="24"/>
      <c r="I522" s="24"/>
      <c r="J522" s="24"/>
      <c r="K522" s="24"/>
      <c r="L522" s="24"/>
      <c r="M522" s="24"/>
      <c r="N522" s="24"/>
      <c r="O522" s="24"/>
      <c r="P522" s="24"/>
      <c r="Q522" s="24"/>
      <c r="R522" s="24"/>
    </row>
    <row r="523" spans="1:18" ht="14.25" customHeight="1">
      <c r="A523" s="80">
        <v>653</v>
      </c>
      <c r="C523" s="65"/>
      <c r="D523" s="74"/>
      <c r="E523" s="112"/>
      <c r="F523" s="66"/>
      <c r="G523" s="27"/>
      <c r="H523" s="24"/>
      <c r="I523" s="24"/>
      <c r="J523" s="24"/>
      <c r="K523" s="24"/>
      <c r="L523" s="24"/>
      <c r="M523" s="24"/>
      <c r="N523" s="24"/>
      <c r="O523" s="24"/>
      <c r="P523" s="24"/>
      <c r="Q523" s="24"/>
      <c r="R523" s="24"/>
    </row>
    <row r="524" spans="1:18" ht="14.25" customHeight="1">
      <c r="A524" s="80">
        <v>654</v>
      </c>
      <c r="C524" s="65"/>
      <c r="D524" s="74"/>
      <c r="E524" s="112"/>
      <c r="F524" s="66"/>
      <c r="G524" s="27"/>
      <c r="H524" s="24"/>
      <c r="I524" s="24"/>
      <c r="J524" s="24"/>
      <c r="K524" s="24"/>
      <c r="L524" s="24"/>
      <c r="M524" s="24"/>
      <c r="N524" s="24"/>
      <c r="O524" s="24"/>
      <c r="P524" s="24"/>
      <c r="Q524" s="24"/>
      <c r="R524" s="24"/>
    </row>
    <row r="525" spans="1:18" ht="14.25" customHeight="1">
      <c r="A525" s="80">
        <v>655</v>
      </c>
      <c r="B525" s="113"/>
      <c r="C525" s="65"/>
      <c r="D525" s="74"/>
      <c r="E525" s="112"/>
      <c r="F525" s="66"/>
      <c r="G525" s="27"/>
      <c r="H525" s="24"/>
      <c r="I525" s="24"/>
      <c r="J525" s="24"/>
      <c r="K525" s="24"/>
      <c r="L525" s="24"/>
      <c r="M525" s="24"/>
      <c r="N525" s="24"/>
      <c r="O525" s="24"/>
      <c r="P525" s="24"/>
      <c r="Q525" s="24"/>
      <c r="R525" s="24"/>
    </row>
    <row r="526" spans="1:18" ht="14.25" customHeight="1">
      <c r="A526" s="80">
        <v>656</v>
      </c>
      <c r="B526" s="73"/>
      <c r="C526" s="65"/>
      <c r="D526" s="74"/>
      <c r="E526" s="112"/>
      <c r="F526" s="66"/>
      <c r="G526" s="27"/>
      <c r="H526" s="24"/>
      <c r="I526" s="24"/>
      <c r="J526" s="24"/>
      <c r="K526" s="24"/>
      <c r="L526" s="24"/>
      <c r="M526" s="24"/>
      <c r="N526" s="24"/>
      <c r="O526" s="24"/>
      <c r="P526" s="24"/>
      <c r="Q526" s="24"/>
      <c r="R526" s="24"/>
    </row>
    <row r="527" spans="1:18" ht="14.25" customHeight="1">
      <c r="A527" s="80">
        <v>657</v>
      </c>
      <c r="C527" s="65"/>
      <c r="D527" s="74"/>
      <c r="E527" s="112"/>
      <c r="F527" s="66"/>
      <c r="G527" s="27"/>
      <c r="H527" s="24"/>
      <c r="I527" s="24"/>
      <c r="J527" s="24"/>
      <c r="K527" s="24"/>
      <c r="L527" s="24"/>
      <c r="M527" s="24"/>
      <c r="N527" s="24"/>
      <c r="O527" s="24"/>
      <c r="P527" s="24"/>
      <c r="Q527" s="24"/>
      <c r="R527" s="24"/>
    </row>
    <row r="528" spans="1:18" ht="14.25" customHeight="1">
      <c r="A528" s="80">
        <v>658</v>
      </c>
      <c r="C528" s="65"/>
      <c r="D528" s="74"/>
      <c r="E528" s="112"/>
      <c r="F528" s="66"/>
      <c r="G528" s="27"/>
      <c r="H528" s="24"/>
      <c r="I528" s="24"/>
      <c r="J528" s="24"/>
      <c r="K528" s="24"/>
      <c r="L528" s="24"/>
      <c r="M528" s="24"/>
      <c r="N528" s="24"/>
      <c r="O528" s="24"/>
      <c r="P528" s="24"/>
      <c r="Q528" s="24"/>
      <c r="R528" s="24"/>
    </row>
    <row r="529" spans="1:18" ht="14.25" customHeight="1">
      <c r="A529" s="80">
        <v>659</v>
      </c>
      <c r="C529" s="65"/>
      <c r="D529" s="74"/>
      <c r="E529" s="112"/>
      <c r="F529" s="66"/>
      <c r="G529" s="27"/>
      <c r="H529" s="24"/>
      <c r="I529" s="24"/>
      <c r="J529" s="24"/>
      <c r="K529" s="24"/>
      <c r="L529" s="24"/>
      <c r="M529" s="24"/>
      <c r="N529" s="24"/>
      <c r="O529" s="24"/>
      <c r="P529" s="24"/>
      <c r="Q529" s="24"/>
      <c r="R529" s="24"/>
    </row>
    <row r="530" spans="1:18" ht="14.25" customHeight="1">
      <c r="A530" s="80">
        <v>660</v>
      </c>
      <c r="B530" s="113"/>
      <c r="C530" s="65"/>
      <c r="D530" s="74"/>
      <c r="E530" s="112"/>
      <c r="F530" s="66"/>
      <c r="G530" s="27"/>
      <c r="H530" s="24"/>
      <c r="I530" s="24"/>
      <c r="J530" s="24"/>
      <c r="K530" s="24"/>
      <c r="L530" s="24"/>
      <c r="M530" s="24"/>
      <c r="N530" s="24"/>
      <c r="O530" s="24"/>
      <c r="P530" s="24"/>
      <c r="Q530" s="24"/>
      <c r="R530" s="24"/>
    </row>
    <row r="531" spans="1:18" ht="14.25" customHeight="1">
      <c r="A531" s="80">
        <v>661</v>
      </c>
      <c r="B531" s="113"/>
      <c r="C531" s="65"/>
      <c r="D531" s="74"/>
      <c r="E531" s="112"/>
      <c r="F531" s="66"/>
      <c r="G531" s="27"/>
      <c r="H531" s="24"/>
      <c r="I531" s="24"/>
      <c r="J531" s="24"/>
      <c r="K531" s="24"/>
      <c r="L531" s="24"/>
      <c r="M531" s="24"/>
      <c r="N531" s="24"/>
      <c r="O531" s="24"/>
      <c r="P531" s="24"/>
      <c r="Q531" s="24"/>
      <c r="R531" s="24"/>
    </row>
    <row r="532" spans="1:18" ht="14.25" customHeight="1">
      <c r="A532" s="80">
        <v>662</v>
      </c>
      <c r="B532" s="113"/>
      <c r="C532" s="65"/>
      <c r="D532" s="74"/>
      <c r="E532" s="112"/>
      <c r="F532" s="66"/>
      <c r="G532" s="27"/>
      <c r="H532" s="24"/>
      <c r="I532" s="24"/>
      <c r="J532" s="24"/>
      <c r="K532" s="24" t="s">
        <v>116</v>
      </c>
      <c r="L532" s="24"/>
      <c r="M532" s="24"/>
      <c r="N532" s="24"/>
      <c r="O532" s="24"/>
      <c r="P532" s="24"/>
      <c r="Q532" s="24"/>
      <c r="R532" s="24"/>
    </row>
    <row r="533" spans="1:18" ht="14.25" customHeight="1">
      <c r="A533" s="80">
        <v>663</v>
      </c>
      <c r="B533" s="113"/>
      <c r="C533" s="65"/>
      <c r="D533" s="74"/>
      <c r="E533" s="112"/>
      <c r="F533" s="66"/>
      <c r="G533" s="27"/>
      <c r="H533" s="24"/>
      <c r="I533" s="24"/>
      <c r="J533" s="24"/>
      <c r="K533" s="24"/>
      <c r="L533" s="24"/>
      <c r="M533" s="24"/>
      <c r="N533" s="24"/>
      <c r="O533" s="24"/>
      <c r="P533" s="24"/>
      <c r="Q533" s="24"/>
      <c r="R533" s="24"/>
    </row>
    <row r="534" spans="1:18" ht="14.25" customHeight="1">
      <c r="A534" s="80">
        <v>664</v>
      </c>
      <c r="B534" s="113"/>
      <c r="C534" s="65"/>
      <c r="D534" s="74"/>
      <c r="E534" s="112"/>
      <c r="F534" s="66"/>
      <c r="G534" s="27"/>
      <c r="H534" s="24"/>
      <c r="I534" s="24"/>
      <c r="J534" s="24"/>
      <c r="K534" s="24"/>
      <c r="L534" s="24"/>
      <c r="M534" s="24"/>
      <c r="N534" s="24"/>
      <c r="O534" s="24"/>
      <c r="P534" s="24"/>
      <c r="Q534" s="24"/>
      <c r="R534" s="24"/>
    </row>
    <row r="535" spans="1:18" ht="14.25" customHeight="1">
      <c r="A535" s="80">
        <v>665</v>
      </c>
      <c r="B535" s="113"/>
      <c r="C535" s="65"/>
      <c r="D535" s="74"/>
      <c r="E535" s="112"/>
      <c r="F535" s="66"/>
      <c r="G535" s="27"/>
      <c r="H535" s="24"/>
      <c r="I535" s="24"/>
      <c r="J535" s="24"/>
      <c r="K535" s="24"/>
      <c r="L535" s="24"/>
      <c r="M535" s="24"/>
      <c r="N535" s="24"/>
      <c r="O535" s="24"/>
      <c r="P535" s="24"/>
      <c r="Q535" s="24"/>
      <c r="R535" s="24"/>
    </row>
    <row r="536" spans="1:18" ht="14.25" customHeight="1">
      <c r="A536" s="80">
        <v>666</v>
      </c>
      <c r="B536" s="113"/>
      <c r="C536" s="65"/>
      <c r="D536" s="74"/>
      <c r="E536" s="112"/>
      <c r="F536" s="66"/>
      <c r="G536" s="27"/>
      <c r="H536" s="24"/>
      <c r="I536" s="24"/>
      <c r="J536" s="24"/>
      <c r="K536" s="24"/>
      <c r="L536" s="24"/>
      <c r="M536" s="24"/>
      <c r="N536" s="24"/>
      <c r="O536" s="24"/>
      <c r="P536" s="24"/>
      <c r="Q536" s="24"/>
      <c r="R536" s="24"/>
    </row>
    <row r="537" spans="1:18" ht="14.25" customHeight="1">
      <c r="A537" s="80">
        <v>667</v>
      </c>
      <c r="B537" s="113"/>
      <c r="C537" s="65"/>
      <c r="D537" s="74"/>
      <c r="E537" s="112"/>
      <c r="F537" s="66"/>
      <c r="G537" s="27"/>
      <c r="H537" s="24"/>
      <c r="I537" s="24"/>
      <c r="J537" s="24"/>
      <c r="K537" s="24"/>
      <c r="L537" s="24"/>
      <c r="M537" s="24"/>
      <c r="N537" s="24"/>
      <c r="O537" s="24"/>
      <c r="P537" s="24"/>
      <c r="Q537" s="24"/>
      <c r="R537" s="24"/>
    </row>
    <row r="538" spans="1:18" ht="14.25" customHeight="1">
      <c r="A538" s="80">
        <v>668</v>
      </c>
      <c r="B538" s="73"/>
      <c r="C538" s="65"/>
      <c r="D538" s="74"/>
      <c r="E538" s="112"/>
      <c r="F538" s="66"/>
      <c r="G538" s="27"/>
      <c r="H538" s="24"/>
      <c r="I538" s="24"/>
      <c r="J538" s="24"/>
      <c r="K538" s="24"/>
      <c r="L538" s="24"/>
      <c r="M538" s="24"/>
      <c r="N538" s="24"/>
      <c r="O538" s="24"/>
      <c r="P538" s="24"/>
      <c r="Q538" s="24"/>
      <c r="R538" s="24"/>
    </row>
    <row r="539" spans="1:18" ht="14.25" customHeight="1">
      <c r="A539" s="80">
        <v>669</v>
      </c>
      <c r="C539" s="65"/>
      <c r="D539" s="74"/>
      <c r="E539" s="112"/>
      <c r="F539" s="66"/>
      <c r="G539" s="27"/>
      <c r="H539" s="24"/>
      <c r="I539" s="24"/>
      <c r="J539" s="24"/>
      <c r="K539" s="24"/>
      <c r="L539" s="24"/>
      <c r="M539" s="24"/>
      <c r="N539" s="24"/>
      <c r="O539" s="24"/>
      <c r="P539" s="24"/>
      <c r="Q539" s="24"/>
      <c r="R539" s="24"/>
    </row>
    <row r="540" spans="1:18" ht="14.25" customHeight="1">
      <c r="A540" s="80">
        <v>670</v>
      </c>
      <c r="C540" s="65"/>
      <c r="D540" s="74"/>
      <c r="E540" s="112"/>
      <c r="F540" s="66"/>
      <c r="G540" s="27"/>
      <c r="H540" s="24"/>
      <c r="I540" s="24"/>
      <c r="J540" s="24"/>
      <c r="K540" s="24"/>
      <c r="L540" s="24"/>
      <c r="M540" s="24"/>
      <c r="N540" s="24"/>
      <c r="O540" s="24"/>
      <c r="P540" s="24"/>
      <c r="Q540" s="24"/>
      <c r="R540" s="24"/>
    </row>
    <row r="541" spans="1:18" ht="14.25" customHeight="1">
      <c r="A541" s="80">
        <v>671</v>
      </c>
      <c r="B541" s="113"/>
      <c r="C541" s="65"/>
      <c r="D541" s="74"/>
      <c r="E541" s="112"/>
      <c r="F541" s="66"/>
      <c r="G541" s="27"/>
      <c r="H541" s="24"/>
      <c r="I541" s="24"/>
      <c r="J541" s="24"/>
      <c r="K541" s="24"/>
      <c r="L541" s="24"/>
      <c r="M541" s="24"/>
      <c r="N541" s="24"/>
      <c r="O541" s="24"/>
      <c r="P541" s="24"/>
      <c r="Q541" s="24"/>
      <c r="R541" s="24"/>
    </row>
    <row r="542" spans="1:18" ht="14.25" customHeight="1">
      <c r="A542" s="80">
        <v>672</v>
      </c>
      <c r="B542" s="113"/>
      <c r="C542" s="65"/>
      <c r="D542" s="74"/>
      <c r="E542" s="112"/>
      <c r="F542" s="66"/>
      <c r="G542" s="27"/>
      <c r="H542" s="24"/>
      <c r="I542" s="24"/>
      <c r="J542" s="24"/>
      <c r="K542" s="24"/>
      <c r="L542" s="24"/>
      <c r="M542" s="24"/>
      <c r="N542" s="24"/>
      <c r="O542" s="24"/>
      <c r="P542" s="24"/>
      <c r="Q542" s="24"/>
      <c r="R542" s="24"/>
    </row>
    <row r="543" spans="1:18" ht="14.25" customHeight="1">
      <c r="A543" s="80">
        <v>673</v>
      </c>
      <c r="B543" s="113"/>
      <c r="C543" s="65"/>
      <c r="D543" s="74"/>
      <c r="E543" s="112"/>
      <c r="F543" s="66"/>
      <c r="G543" s="27"/>
      <c r="H543" s="24"/>
      <c r="I543" s="24"/>
      <c r="J543" s="24"/>
      <c r="K543" s="24"/>
      <c r="L543" s="24"/>
      <c r="M543" s="24"/>
      <c r="N543" s="24"/>
      <c r="O543" s="24"/>
      <c r="P543" s="24"/>
      <c r="Q543" s="24"/>
      <c r="R543" s="24"/>
    </row>
    <row r="544" spans="1:18" ht="14.25" customHeight="1">
      <c r="A544" s="80">
        <v>674</v>
      </c>
      <c r="B544" s="113"/>
      <c r="C544" s="65"/>
      <c r="D544" s="74"/>
      <c r="E544" s="112"/>
      <c r="F544" s="66"/>
      <c r="G544" s="27"/>
      <c r="H544" s="24"/>
      <c r="I544" s="24"/>
      <c r="J544" s="24"/>
      <c r="K544" s="24"/>
      <c r="L544" s="24"/>
      <c r="M544" s="24"/>
      <c r="N544" s="24"/>
      <c r="O544" s="24"/>
      <c r="P544" s="24"/>
      <c r="Q544" s="24"/>
      <c r="R544" s="24"/>
    </row>
    <row r="545" spans="1:18" ht="14.25" customHeight="1">
      <c r="A545" s="80">
        <v>675</v>
      </c>
      <c r="B545" s="113"/>
      <c r="C545" s="65"/>
      <c r="D545" s="74"/>
      <c r="E545" s="112"/>
      <c r="F545" s="66"/>
      <c r="G545" s="27"/>
      <c r="H545" s="24"/>
      <c r="I545" s="24"/>
      <c r="J545" s="24"/>
      <c r="K545" s="24"/>
      <c r="L545" s="24"/>
      <c r="M545" s="24"/>
      <c r="N545" s="24"/>
      <c r="O545" s="24"/>
      <c r="P545" s="24"/>
      <c r="Q545" s="24"/>
      <c r="R545" s="24"/>
    </row>
    <row r="546" spans="1:18" ht="14.25" customHeight="1">
      <c r="A546" s="80">
        <v>676</v>
      </c>
      <c r="B546" s="113"/>
      <c r="C546" s="65"/>
      <c r="D546" s="74"/>
      <c r="E546" s="112"/>
      <c r="F546" s="66"/>
      <c r="G546" s="27"/>
      <c r="H546" s="24"/>
      <c r="I546" s="24"/>
      <c r="J546" s="24"/>
      <c r="K546" s="24"/>
      <c r="L546" s="24"/>
      <c r="M546" s="24"/>
      <c r="N546" s="24"/>
      <c r="O546" s="24"/>
      <c r="P546" s="24"/>
      <c r="Q546" s="24"/>
      <c r="R546" s="24"/>
    </row>
    <row r="547" spans="1:18" ht="14.25" customHeight="1">
      <c r="A547" s="80">
        <v>677</v>
      </c>
      <c r="B547" s="113"/>
      <c r="C547" s="65"/>
      <c r="D547" s="74"/>
      <c r="E547" s="112"/>
      <c r="F547" s="66"/>
      <c r="G547" s="27"/>
      <c r="H547" s="24"/>
      <c r="I547" s="24"/>
      <c r="J547" s="24"/>
      <c r="K547" s="24"/>
      <c r="L547" s="24"/>
      <c r="M547" s="24"/>
      <c r="N547" s="24"/>
      <c r="O547" s="24"/>
      <c r="P547" s="24"/>
      <c r="Q547" s="24"/>
      <c r="R547" s="24"/>
    </row>
    <row r="548" spans="1:18" ht="14.25" customHeight="1">
      <c r="A548" s="80">
        <v>678</v>
      </c>
      <c r="B548" s="73"/>
      <c r="C548" s="65"/>
      <c r="D548" s="74"/>
      <c r="E548" s="112"/>
      <c r="F548" s="66"/>
      <c r="G548" s="27"/>
      <c r="H548" s="24"/>
      <c r="I548" s="24"/>
      <c r="J548" s="24"/>
      <c r="K548" s="24"/>
      <c r="L548" s="24"/>
      <c r="M548" s="24"/>
      <c r="N548" s="24"/>
      <c r="O548" s="24"/>
      <c r="P548" s="24"/>
      <c r="Q548" s="24"/>
      <c r="R548" s="24"/>
    </row>
    <row r="549" spans="1:18" ht="14.25" customHeight="1">
      <c r="A549" s="80">
        <v>679</v>
      </c>
      <c r="C549" s="65"/>
      <c r="D549" s="74"/>
      <c r="E549" s="112"/>
      <c r="F549" s="66"/>
      <c r="G549" s="27"/>
      <c r="H549" s="24"/>
      <c r="I549" s="24"/>
      <c r="J549" s="24"/>
      <c r="K549" s="24"/>
      <c r="L549" s="24"/>
      <c r="M549" s="24"/>
      <c r="N549" s="24"/>
      <c r="O549" s="24"/>
      <c r="P549" s="24"/>
      <c r="Q549" s="24"/>
      <c r="R549" s="24"/>
    </row>
    <row r="550" spans="1:18" ht="14.25" customHeight="1">
      <c r="A550" s="80">
        <v>680</v>
      </c>
      <c r="B550" s="113"/>
      <c r="C550" s="65"/>
      <c r="D550" s="74"/>
      <c r="E550" s="112"/>
      <c r="F550" s="66"/>
      <c r="G550" s="27"/>
      <c r="H550" s="24"/>
      <c r="I550" s="24"/>
      <c r="J550" s="24"/>
      <c r="K550" s="24"/>
      <c r="L550" s="24"/>
      <c r="M550" s="24"/>
      <c r="N550" s="24"/>
      <c r="O550" s="24"/>
      <c r="P550" s="24"/>
      <c r="Q550" s="24"/>
      <c r="R550" s="24"/>
    </row>
    <row r="551" spans="1:18" ht="14.25" customHeight="1">
      <c r="A551" s="80">
        <v>681</v>
      </c>
      <c r="B551" s="113"/>
      <c r="C551" s="65"/>
      <c r="D551" s="74"/>
      <c r="E551" s="112"/>
      <c r="F551" s="66"/>
      <c r="G551" s="27"/>
      <c r="H551" s="24"/>
      <c r="I551" s="24"/>
      <c r="J551" s="24"/>
      <c r="K551" s="24"/>
      <c r="L551" s="24"/>
      <c r="M551" s="24"/>
      <c r="N551" s="24"/>
      <c r="O551" s="24"/>
      <c r="P551" s="24"/>
      <c r="Q551" s="24"/>
      <c r="R551" s="24"/>
    </row>
    <row r="552" spans="1:18" ht="14.25" customHeight="1">
      <c r="A552" s="80">
        <v>682</v>
      </c>
      <c r="B552" s="113"/>
      <c r="C552" s="65"/>
      <c r="D552" s="74"/>
      <c r="E552" s="112"/>
      <c r="F552" s="66"/>
      <c r="G552" s="27"/>
      <c r="H552" s="24"/>
      <c r="I552" s="24"/>
      <c r="J552" s="24"/>
      <c r="K552" s="24"/>
      <c r="L552" s="24"/>
      <c r="M552" s="24"/>
      <c r="N552" s="24"/>
      <c r="O552" s="24"/>
      <c r="P552" s="24"/>
      <c r="Q552" s="24"/>
      <c r="R552" s="24"/>
    </row>
    <row r="553" spans="1:18" ht="14.25" customHeight="1">
      <c r="A553" s="80">
        <v>683</v>
      </c>
      <c r="B553" s="113"/>
      <c r="C553" s="65"/>
      <c r="D553" s="74"/>
      <c r="E553" s="112"/>
      <c r="F553" s="66"/>
      <c r="G553" s="27"/>
      <c r="H553" s="24"/>
      <c r="I553" s="24"/>
      <c r="J553" s="24"/>
      <c r="K553" s="24"/>
      <c r="L553" s="24"/>
      <c r="M553" s="24"/>
      <c r="N553" s="24"/>
      <c r="O553" s="24"/>
      <c r="P553" s="24"/>
      <c r="Q553" s="24"/>
      <c r="R553" s="24"/>
    </row>
    <row r="554" spans="1:18" ht="14.25" customHeight="1">
      <c r="A554" s="80">
        <v>684</v>
      </c>
      <c r="B554" s="113"/>
      <c r="C554" s="65"/>
      <c r="D554" s="74"/>
      <c r="E554" s="112"/>
      <c r="F554" s="66"/>
      <c r="G554" s="27"/>
      <c r="H554" s="24"/>
      <c r="I554" s="24"/>
      <c r="J554" s="24"/>
      <c r="K554" s="24"/>
      <c r="L554" s="24"/>
      <c r="M554" s="24"/>
      <c r="N554" s="24"/>
      <c r="O554" s="24"/>
      <c r="P554" s="24"/>
      <c r="Q554" s="24"/>
      <c r="R554" s="24"/>
    </row>
    <row r="555" spans="1:18" ht="14.25" customHeight="1">
      <c r="A555" s="80">
        <v>685</v>
      </c>
      <c r="B555" s="113"/>
      <c r="C555" s="65"/>
      <c r="D555" s="74"/>
      <c r="E555" s="112"/>
      <c r="F555" s="66"/>
      <c r="G555" s="27"/>
      <c r="H555" s="24"/>
      <c r="I555" s="24"/>
      <c r="J555" s="24"/>
      <c r="K555" s="24"/>
      <c r="L555" s="24"/>
      <c r="M555" s="24"/>
      <c r="N555" s="24"/>
      <c r="O555" s="24"/>
      <c r="P555" s="24"/>
      <c r="Q555" s="24"/>
      <c r="R555" s="24"/>
    </row>
    <row r="556" spans="1:18" ht="14.25" customHeight="1">
      <c r="A556" s="80">
        <v>686</v>
      </c>
      <c r="B556" s="113"/>
      <c r="C556" s="65"/>
      <c r="D556" s="74"/>
      <c r="E556" s="112"/>
      <c r="F556" s="66"/>
      <c r="G556" s="27"/>
      <c r="H556" s="24"/>
      <c r="I556" s="24"/>
      <c r="J556" s="24"/>
      <c r="K556" s="24"/>
      <c r="L556" s="24"/>
      <c r="M556" s="24"/>
      <c r="N556" s="24"/>
      <c r="O556" s="24"/>
      <c r="P556" s="24"/>
      <c r="Q556" s="24"/>
      <c r="R556" s="24"/>
    </row>
    <row r="557" spans="1:18" ht="14.25" customHeight="1">
      <c r="A557" s="80">
        <v>687</v>
      </c>
      <c r="B557" s="113"/>
      <c r="C557" s="65"/>
      <c r="D557" s="74"/>
      <c r="E557" s="112"/>
      <c r="F557" s="66"/>
      <c r="G557" s="27"/>
      <c r="H557" s="24"/>
      <c r="I557" s="24"/>
      <c r="J557" s="24"/>
      <c r="K557" s="24"/>
      <c r="L557" s="24"/>
      <c r="M557" s="24"/>
      <c r="N557" s="24"/>
      <c r="O557" s="24"/>
      <c r="P557" s="24"/>
      <c r="Q557" s="24"/>
      <c r="R557" s="24"/>
    </row>
    <row r="558" spans="1:18" ht="14.25" customHeight="1">
      <c r="A558" s="80">
        <v>688</v>
      </c>
      <c r="B558" s="113"/>
      <c r="C558" s="65"/>
      <c r="D558" s="74"/>
      <c r="E558" s="112"/>
      <c r="F558" s="66"/>
      <c r="G558" s="27"/>
      <c r="H558" s="24"/>
      <c r="I558" s="24"/>
      <c r="J558" s="24"/>
      <c r="K558" s="24"/>
      <c r="L558" s="24"/>
      <c r="M558" s="24"/>
      <c r="N558" s="24"/>
      <c r="O558" s="24"/>
      <c r="P558" s="24"/>
      <c r="Q558" s="24"/>
      <c r="R558" s="24"/>
    </row>
    <row r="559" spans="1:18" ht="14.25" customHeight="1">
      <c r="A559" s="80">
        <v>689</v>
      </c>
      <c r="B559" s="113"/>
      <c r="C559" s="65"/>
      <c r="D559" s="74"/>
      <c r="E559" s="112"/>
      <c r="F559" s="66"/>
      <c r="G559" s="27"/>
      <c r="H559" s="24"/>
      <c r="I559" s="24"/>
      <c r="J559" s="24"/>
      <c r="K559" s="24"/>
      <c r="L559" s="24"/>
      <c r="M559" s="24"/>
      <c r="N559" s="24"/>
      <c r="O559" s="24"/>
      <c r="P559" s="24"/>
      <c r="Q559" s="24"/>
      <c r="R559" s="24"/>
    </row>
    <row r="560" spans="1:18" ht="14.25" customHeight="1">
      <c r="A560" s="80">
        <v>690</v>
      </c>
      <c r="B560" s="113"/>
      <c r="C560" s="65"/>
      <c r="D560" s="74"/>
      <c r="E560" s="112"/>
      <c r="F560" s="66"/>
      <c r="G560" s="27"/>
      <c r="H560" s="24"/>
      <c r="I560" s="24"/>
      <c r="J560" s="24"/>
      <c r="K560" s="24"/>
      <c r="L560" s="24"/>
      <c r="M560" s="24"/>
      <c r="N560" s="24"/>
      <c r="O560" s="24"/>
      <c r="P560" s="24"/>
      <c r="Q560" s="24"/>
      <c r="R560" s="24"/>
    </row>
    <row r="561" spans="1:18" ht="14.25" customHeight="1">
      <c r="A561" s="80">
        <v>691</v>
      </c>
      <c r="B561" s="113"/>
      <c r="C561" s="65"/>
      <c r="D561" s="74"/>
      <c r="E561" s="112"/>
      <c r="F561" s="66"/>
      <c r="G561" s="27"/>
      <c r="H561" s="24"/>
      <c r="I561" s="24"/>
      <c r="J561" s="24"/>
      <c r="K561" s="24"/>
      <c r="L561" s="24"/>
      <c r="M561" s="24"/>
      <c r="N561" s="24"/>
      <c r="O561" s="24"/>
      <c r="P561" s="24"/>
      <c r="Q561" s="24"/>
      <c r="R561" s="24"/>
    </row>
    <row r="562" spans="1:18" ht="14.25" customHeight="1">
      <c r="A562" s="80">
        <v>692</v>
      </c>
      <c r="B562" s="113"/>
      <c r="C562" s="65"/>
      <c r="D562" s="74"/>
      <c r="E562" s="112"/>
      <c r="F562" s="66"/>
      <c r="G562" s="27"/>
      <c r="H562" s="24"/>
      <c r="I562" s="24"/>
      <c r="J562" s="24"/>
      <c r="K562" s="24"/>
      <c r="L562" s="24"/>
      <c r="M562" s="24"/>
      <c r="N562" s="24"/>
      <c r="O562" s="24"/>
      <c r="P562" s="24"/>
      <c r="Q562" s="24"/>
      <c r="R562" s="24"/>
    </row>
    <row r="563" spans="1:18" ht="14.25" customHeight="1">
      <c r="A563" s="80">
        <v>693</v>
      </c>
      <c r="B563" s="113"/>
      <c r="C563" s="65"/>
      <c r="D563" s="74"/>
      <c r="E563" s="112"/>
      <c r="F563" s="66"/>
      <c r="G563" s="27"/>
      <c r="H563" s="24"/>
      <c r="I563" s="24"/>
      <c r="J563" s="24"/>
      <c r="K563" s="24"/>
      <c r="L563" s="24"/>
      <c r="M563" s="24"/>
      <c r="N563" s="24"/>
      <c r="O563" s="24"/>
      <c r="P563" s="24"/>
      <c r="Q563" s="24"/>
      <c r="R563" s="24"/>
    </row>
    <row r="564" spans="1:18" ht="14.25" customHeight="1">
      <c r="A564" s="80">
        <v>694</v>
      </c>
      <c r="B564" s="73"/>
      <c r="C564" s="65"/>
      <c r="D564" s="74"/>
      <c r="E564" s="112"/>
      <c r="F564" s="66"/>
      <c r="G564" s="27"/>
      <c r="H564" s="24"/>
      <c r="I564" s="24"/>
      <c r="J564" s="24"/>
      <c r="K564" s="24"/>
      <c r="L564" s="24"/>
      <c r="M564" s="24"/>
      <c r="N564" s="24"/>
      <c r="O564" s="24"/>
      <c r="P564" s="24"/>
      <c r="Q564" s="24"/>
      <c r="R564" s="24"/>
    </row>
    <row r="565" spans="1:18" ht="14.25" customHeight="1">
      <c r="A565" s="80">
        <v>695</v>
      </c>
      <c r="C565" s="65"/>
      <c r="D565" s="74"/>
      <c r="E565" s="112"/>
      <c r="F565" s="66"/>
      <c r="G565" s="27"/>
      <c r="H565" s="24"/>
      <c r="I565" s="24"/>
      <c r="J565" s="24"/>
      <c r="K565" s="24"/>
      <c r="L565" s="24"/>
      <c r="M565" s="24"/>
      <c r="N565" s="24"/>
      <c r="O565" s="24"/>
      <c r="P565" s="24"/>
      <c r="Q565" s="24"/>
      <c r="R565" s="24"/>
    </row>
    <row r="566" spans="1:18" ht="14.25" customHeight="1">
      <c r="A566" s="80">
        <v>696</v>
      </c>
      <c r="B566" s="113"/>
      <c r="C566" s="65"/>
      <c r="D566" s="74"/>
      <c r="E566" s="112"/>
      <c r="F566" s="66"/>
      <c r="G566" s="27"/>
      <c r="H566" s="24"/>
      <c r="I566" s="24"/>
      <c r="J566" s="24"/>
      <c r="K566" s="24"/>
      <c r="L566" s="24"/>
      <c r="M566" s="24"/>
      <c r="N566" s="24"/>
      <c r="O566" s="24"/>
      <c r="P566" s="24"/>
      <c r="Q566" s="24"/>
      <c r="R566" s="24"/>
    </row>
    <row r="567" spans="1:18" ht="14.25" customHeight="1">
      <c r="A567" s="80">
        <v>697</v>
      </c>
      <c r="B567" s="113"/>
      <c r="C567" s="65"/>
      <c r="D567" s="74"/>
      <c r="E567" s="112"/>
      <c r="F567" s="66"/>
      <c r="G567" s="27"/>
      <c r="H567" s="24"/>
      <c r="I567" s="24"/>
      <c r="J567" s="24"/>
      <c r="K567" s="24"/>
      <c r="L567" s="24"/>
      <c r="M567" s="24"/>
      <c r="N567" s="24"/>
      <c r="O567" s="24"/>
      <c r="P567" s="24"/>
      <c r="Q567" s="24"/>
      <c r="R567" s="24"/>
    </row>
    <row r="568" spans="1:18" ht="14.25" customHeight="1">
      <c r="A568" s="80">
        <v>698</v>
      </c>
      <c r="B568" s="113"/>
      <c r="C568" s="65"/>
      <c r="D568" s="74"/>
      <c r="E568" s="112"/>
      <c r="F568" s="66"/>
      <c r="G568" s="27"/>
      <c r="H568" s="24"/>
      <c r="I568" s="24"/>
      <c r="J568" s="24"/>
      <c r="K568" s="24"/>
      <c r="L568" s="24"/>
      <c r="M568" s="24"/>
      <c r="N568" s="24"/>
      <c r="O568" s="24"/>
      <c r="P568" s="24"/>
      <c r="Q568" s="24"/>
      <c r="R568" s="24"/>
    </row>
    <row r="569" spans="1:18" ht="14.25" customHeight="1">
      <c r="A569" s="80">
        <v>699</v>
      </c>
      <c r="B569" s="113"/>
      <c r="C569" s="65"/>
      <c r="D569" s="74"/>
      <c r="E569" s="112"/>
      <c r="F569" s="66"/>
      <c r="G569" s="27"/>
      <c r="H569" s="24"/>
      <c r="I569" s="24"/>
      <c r="J569" s="24"/>
      <c r="K569" s="24"/>
      <c r="L569" s="24"/>
      <c r="M569" s="24"/>
      <c r="N569" s="24"/>
      <c r="O569" s="24"/>
      <c r="P569" s="24"/>
      <c r="Q569" s="24"/>
      <c r="R569" s="24"/>
    </row>
    <row r="570" spans="1:18" ht="14.25" customHeight="1">
      <c r="A570" s="80">
        <v>700</v>
      </c>
      <c r="B570" s="113"/>
      <c r="C570" s="65"/>
      <c r="D570" s="74"/>
      <c r="E570" s="112"/>
      <c r="F570" s="66"/>
      <c r="G570" s="27"/>
      <c r="H570" s="24"/>
      <c r="I570" s="24"/>
      <c r="J570" s="24"/>
      <c r="K570" s="24"/>
      <c r="L570" s="24"/>
      <c r="M570" s="24"/>
      <c r="N570" s="24"/>
      <c r="O570" s="24"/>
      <c r="P570" s="24"/>
      <c r="Q570" s="24"/>
      <c r="R570" s="24"/>
    </row>
    <row r="571" spans="1:18" ht="14.25" customHeight="1">
      <c r="A571" s="80">
        <v>701</v>
      </c>
      <c r="B571" s="113"/>
      <c r="C571" s="65"/>
      <c r="D571" s="74"/>
      <c r="E571" s="112"/>
      <c r="F571" s="66"/>
      <c r="G571" s="27"/>
      <c r="H571" s="24"/>
      <c r="I571" s="24"/>
      <c r="J571" s="24"/>
      <c r="K571" s="24"/>
      <c r="L571" s="24"/>
      <c r="M571" s="24"/>
      <c r="N571" s="24"/>
      <c r="O571" s="24"/>
      <c r="P571" s="24"/>
      <c r="Q571" s="24"/>
      <c r="R571" s="24"/>
    </row>
    <row r="572" spans="1:18" ht="14.25" customHeight="1">
      <c r="A572" s="80">
        <v>702</v>
      </c>
      <c r="B572" s="113"/>
      <c r="C572" s="65"/>
      <c r="D572" s="74"/>
      <c r="E572" s="112"/>
      <c r="F572" s="66"/>
      <c r="G572" s="27"/>
      <c r="H572" s="24"/>
      <c r="I572" s="24"/>
      <c r="J572" s="24"/>
      <c r="K572" s="24"/>
      <c r="L572" s="24"/>
      <c r="M572" s="24"/>
      <c r="N572" s="24"/>
      <c r="O572" s="24"/>
      <c r="P572" s="24"/>
      <c r="Q572" s="24"/>
      <c r="R572" s="24"/>
    </row>
    <row r="573" spans="1:18" ht="14.25" customHeight="1">
      <c r="A573" s="80">
        <v>703</v>
      </c>
      <c r="B573" s="73"/>
      <c r="C573" s="65"/>
      <c r="D573" s="74"/>
      <c r="E573" s="112"/>
      <c r="F573" s="66"/>
      <c r="G573" s="27"/>
      <c r="H573" s="24"/>
      <c r="I573" s="24"/>
      <c r="J573" s="24"/>
      <c r="K573" s="24"/>
      <c r="L573" s="24"/>
      <c r="M573" s="24"/>
      <c r="N573" s="24"/>
      <c r="O573" s="24"/>
      <c r="P573" s="24"/>
      <c r="Q573" s="24"/>
      <c r="R573" s="24"/>
    </row>
    <row r="574" spans="1:18" ht="14.25" customHeight="1">
      <c r="A574" s="80">
        <v>704</v>
      </c>
      <c r="C574" s="65"/>
      <c r="D574" s="74"/>
      <c r="E574" s="112"/>
      <c r="F574" s="66"/>
      <c r="G574" s="27"/>
      <c r="H574" s="24"/>
      <c r="I574" s="24"/>
      <c r="J574" s="24"/>
      <c r="K574" s="24"/>
      <c r="L574" s="24"/>
      <c r="M574" s="24"/>
      <c r="N574" s="24"/>
      <c r="O574" s="24"/>
      <c r="P574" s="24"/>
      <c r="Q574" s="24"/>
      <c r="R574" s="24"/>
    </row>
    <row r="575" spans="1:18" ht="14.25" customHeight="1">
      <c r="A575" s="80">
        <v>705</v>
      </c>
      <c r="C575" s="65"/>
      <c r="D575" s="74"/>
      <c r="E575" s="112"/>
      <c r="F575" s="66"/>
      <c r="G575" s="27"/>
      <c r="H575" s="24"/>
      <c r="I575" s="24"/>
      <c r="J575" s="24"/>
      <c r="K575" s="24"/>
      <c r="L575" s="24"/>
      <c r="M575" s="24"/>
      <c r="N575" s="24"/>
      <c r="O575" s="24"/>
      <c r="P575" s="24"/>
      <c r="Q575" s="24"/>
      <c r="R575" s="24"/>
    </row>
    <row r="576" spans="1:18" ht="14.25" customHeight="1">
      <c r="A576" s="80">
        <v>706</v>
      </c>
      <c r="B576" s="113"/>
      <c r="C576" s="65"/>
      <c r="D576" s="74"/>
      <c r="E576" s="112"/>
      <c r="F576" s="66"/>
      <c r="G576" s="27"/>
      <c r="H576" s="24"/>
      <c r="I576" s="24"/>
      <c r="J576" s="24"/>
      <c r="K576" s="24"/>
      <c r="L576" s="24"/>
      <c r="M576" s="24"/>
      <c r="N576" s="24"/>
      <c r="O576" s="24"/>
      <c r="P576" s="24"/>
      <c r="Q576" s="24"/>
      <c r="R576" s="24"/>
    </row>
    <row r="577" spans="1:18" ht="14.25" customHeight="1">
      <c r="A577" s="80">
        <v>707</v>
      </c>
      <c r="B577" s="113"/>
      <c r="C577" s="65"/>
      <c r="D577" s="74"/>
      <c r="E577" s="112"/>
      <c r="F577" s="66"/>
      <c r="G577" s="27"/>
      <c r="H577" s="24"/>
      <c r="I577" s="24"/>
      <c r="J577" s="24"/>
      <c r="K577" s="24"/>
      <c r="L577" s="24"/>
      <c r="M577" s="24"/>
      <c r="N577" s="24"/>
      <c r="O577" s="24"/>
      <c r="P577" s="24"/>
      <c r="Q577" s="24"/>
      <c r="R577" s="24"/>
    </row>
    <row r="578" spans="1:18" ht="14.25" customHeight="1">
      <c r="A578" s="80">
        <v>708</v>
      </c>
      <c r="B578" s="113"/>
      <c r="C578" s="65"/>
      <c r="D578" s="74"/>
      <c r="E578" s="112"/>
      <c r="F578" s="66"/>
      <c r="G578" s="27"/>
      <c r="H578" s="24"/>
      <c r="I578" s="24"/>
      <c r="J578" s="24"/>
      <c r="K578" s="24"/>
      <c r="L578" s="24"/>
      <c r="M578" s="24"/>
      <c r="N578" s="24"/>
      <c r="O578" s="24"/>
      <c r="P578" s="24"/>
      <c r="Q578" s="24"/>
      <c r="R578" s="24"/>
    </row>
    <row r="579" spans="1:18" ht="14.25" customHeight="1">
      <c r="A579" s="80">
        <v>709</v>
      </c>
      <c r="B579" s="113"/>
      <c r="C579" s="65"/>
      <c r="D579" s="74"/>
      <c r="E579" s="112"/>
      <c r="F579" s="66"/>
      <c r="G579" s="27"/>
      <c r="H579" s="24"/>
      <c r="I579" s="24"/>
      <c r="J579" s="24"/>
      <c r="K579" s="24"/>
      <c r="L579" s="24"/>
      <c r="M579" s="24"/>
      <c r="N579" s="24"/>
      <c r="O579" s="24"/>
      <c r="P579" s="24"/>
      <c r="Q579" s="24"/>
      <c r="R579" s="24"/>
    </row>
    <row r="580" spans="1:18" ht="14.25" customHeight="1">
      <c r="A580" s="80">
        <v>710</v>
      </c>
      <c r="B580" s="113"/>
      <c r="C580" s="65"/>
      <c r="D580" s="74"/>
      <c r="E580" s="112"/>
      <c r="F580" s="66"/>
      <c r="G580" s="27"/>
      <c r="H580" s="24"/>
      <c r="I580" s="24"/>
      <c r="J580" s="24"/>
      <c r="K580" s="24"/>
      <c r="L580" s="24"/>
      <c r="M580" s="24"/>
      <c r="N580" s="24"/>
      <c r="O580" s="24"/>
      <c r="P580" s="24"/>
      <c r="Q580" s="24"/>
      <c r="R580" s="24"/>
    </row>
    <row r="581" spans="1:18" ht="14.25" customHeight="1">
      <c r="A581" s="80">
        <v>711</v>
      </c>
      <c r="B581" s="113"/>
      <c r="C581" s="65"/>
      <c r="D581" s="74"/>
      <c r="E581" s="112"/>
      <c r="F581" s="66"/>
      <c r="G581" s="27"/>
      <c r="H581" s="24"/>
      <c r="I581" s="24"/>
      <c r="J581" s="24"/>
      <c r="K581" s="24"/>
      <c r="L581" s="24"/>
      <c r="M581" s="24"/>
      <c r="N581" s="24"/>
      <c r="O581" s="24"/>
      <c r="P581" s="24"/>
      <c r="Q581" s="24"/>
      <c r="R581" s="24"/>
    </row>
    <row r="582" spans="1:18" ht="14.25" customHeight="1">
      <c r="A582" s="80">
        <v>712</v>
      </c>
      <c r="B582" s="113"/>
      <c r="C582" s="65"/>
      <c r="D582" s="74"/>
      <c r="E582" s="112"/>
      <c r="F582" s="66"/>
      <c r="G582" s="27"/>
      <c r="H582" s="24"/>
      <c r="I582" s="24"/>
      <c r="J582" s="24"/>
      <c r="K582" s="24"/>
      <c r="L582" s="24"/>
      <c r="M582" s="24"/>
      <c r="N582" s="24"/>
      <c r="O582" s="24"/>
      <c r="P582" s="24"/>
      <c r="Q582" s="24"/>
      <c r="R582" s="24"/>
    </row>
    <row r="583" spans="1:18" ht="14.25" customHeight="1">
      <c r="A583" s="80">
        <v>713</v>
      </c>
      <c r="B583" s="73"/>
      <c r="C583" s="65"/>
      <c r="D583" s="74"/>
      <c r="E583" s="112"/>
      <c r="F583" s="66"/>
      <c r="G583" s="27"/>
      <c r="H583" s="24"/>
      <c r="I583" s="24"/>
      <c r="J583" s="24"/>
      <c r="K583" s="24"/>
      <c r="L583" s="24"/>
      <c r="M583" s="24"/>
      <c r="N583" s="24"/>
      <c r="O583" s="24"/>
      <c r="P583" s="24"/>
      <c r="Q583" s="24"/>
      <c r="R583" s="24"/>
    </row>
    <row r="584" spans="1:18" ht="14.25" customHeight="1">
      <c r="A584" s="80">
        <v>714</v>
      </c>
      <c r="C584" s="65"/>
      <c r="D584" s="74"/>
      <c r="E584" s="112"/>
      <c r="F584" s="66"/>
      <c r="G584" s="27"/>
      <c r="H584" s="24"/>
      <c r="I584" s="24"/>
      <c r="J584" s="24"/>
      <c r="K584" s="24"/>
      <c r="L584" s="24"/>
      <c r="M584" s="24"/>
      <c r="N584" s="24"/>
      <c r="O584" s="24"/>
      <c r="P584" s="24"/>
      <c r="Q584" s="24"/>
      <c r="R584" s="24"/>
    </row>
    <row r="585" spans="1:18" ht="14.25" customHeight="1">
      <c r="A585" s="80">
        <v>715</v>
      </c>
      <c r="B585" s="113"/>
      <c r="C585" s="65"/>
      <c r="D585" s="74"/>
      <c r="E585" s="112"/>
      <c r="F585" s="66"/>
      <c r="G585" s="27"/>
      <c r="H585" s="24"/>
      <c r="I585" s="24"/>
      <c r="J585" s="24"/>
      <c r="K585" s="24"/>
      <c r="L585" s="24"/>
      <c r="M585" s="24"/>
      <c r="N585" s="24"/>
      <c r="O585" s="24"/>
      <c r="P585" s="24"/>
      <c r="Q585" s="24"/>
      <c r="R585" s="24"/>
    </row>
    <row r="586" spans="1:18" ht="14.25" customHeight="1">
      <c r="A586" s="80">
        <v>716</v>
      </c>
      <c r="B586" s="113"/>
      <c r="C586" s="65"/>
      <c r="D586" s="74"/>
      <c r="E586" s="112"/>
      <c r="F586" s="66"/>
      <c r="G586" s="27"/>
      <c r="H586" s="24"/>
      <c r="I586" s="24"/>
      <c r="J586" s="24"/>
      <c r="K586" s="24"/>
      <c r="L586" s="24"/>
      <c r="M586" s="24"/>
      <c r="N586" s="24"/>
      <c r="O586" s="24"/>
      <c r="P586" s="24"/>
      <c r="Q586" s="24"/>
      <c r="R586" s="24"/>
    </row>
    <row r="587" spans="1:18" ht="14.25" customHeight="1">
      <c r="A587" s="80">
        <v>717</v>
      </c>
      <c r="B587" s="113"/>
      <c r="C587" s="65"/>
      <c r="D587" s="74"/>
      <c r="E587" s="112"/>
      <c r="F587" s="66"/>
      <c r="G587" s="27"/>
      <c r="H587" s="24"/>
      <c r="I587" s="24"/>
      <c r="J587" s="24"/>
      <c r="K587" s="24"/>
      <c r="L587" s="24"/>
      <c r="M587" s="24"/>
      <c r="N587" s="24"/>
      <c r="O587" s="24"/>
      <c r="P587" s="24"/>
      <c r="Q587" s="24"/>
      <c r="R587" s="24"/>
    </row>
    <row r="588" spans="1:18" ht="14.25" customHeight="1">
      <c r="A588" s="80">
        <v>718</v>
      </c>
      <c r="B588" s="113"/>
      <c r="C588" s="65"/>
      <c r="D588" s="74"/>
      <c r="E588" s="112"/>
      <c r="F588" s="66"/>
      <c r="G588" s="27"/>
      <c r="H588" s="24"/>
      <c r="I588" s="24"/>
      <c r="J588" s="24"/>
      <c r="K588" s="24"/>
      <c r="L588" s="24"/>
      <c r="M588" s="24"/>
      <c r="N588" s="24"/>
      <c r="O588" s="24"/>
      <c r="P588" s="24"/>
      <c r="Q588" s="24"/>
      <c r="R588" s="24"/>
    </row>
    <row r="589" spans="1:18" ht="14.25" customHeight="1">
      <c r="A589" s="80">
        <v>719</v>
      </c>
      <c r="B589" s="113"/>
      <c r="C589" s="65"/>
      <c r="D589" s="74"/>
      <c r="E589" s="112"/>
      <c r="F589" s="66"/>
      <c r="G589" s="27"/>
      <c r="H589" s="24"/>
      <c r="I589" s="24"/>
      <c r="J589" s="24"/>
      <c r="K589" s="24"/>
      <c r="L589" s="24"/>
      <c r="M589" s="24"/>
      <c r="N589" s="24"/>
      <c r="O589" s="24"/>
      <c r="P589" s="24"/>
      <c r="Q589" s="24"/>
      <c r="R589" s="24"/>
    </row>
    <row r="590" spans="1:18" ht="14.25" customHeight="1">
      <c r="A590" s="80">
        <v>720</v>
      </c>
      <c r="B590" s="113"/>
      <c r="C590" s="65"/>
      <c r="D590" s="74"/>
      <c r="E590" s="112"/>
      <c r="F590" s="66"/>
      <c r="G590" s="27"/>
      <c r="H590" s="24"/>
      <c r="I590" s="24"/>
      <c r="J590" s="24"/>
      <c r="K590" s="24"/>
      <c r="L590" s="24"/>
      <c r="M590" s="24"/>
      <c r="N590" s="24"/>
      <c r="O590" s="24"/>
      <c r="P590" s="24"/>
      <c r="Q590" s="24"/>
      <c r="R590" s="24"/>
    </row>
    <row r="591" spans="1:18" ht="14.25" customHeight="1">
      <c r="A591" s="80">
        <v>721</v>
      </c>
      <c r="B591" s="113"/>
      <c r="C591" s="65"/>
      <c r="D591" s="74"/>
      <c r="E591" s="112"/>
      <c r="F591" s="66"/>
      <c r="G591" s="27"/>
      <c r="H591" s="24"/>
      <c r="I591" s="24"/>
      <c r="J591" s="24"/>
      <c r="K591" s="24"/>
      <c r="L591" s="24"/>
      <c r="M591" s="24"/>
      <c r="N591" s="24"/>
      <c r="O591" s="24"/>
      <c r="P591" s="24"/>
      <c r="Q591" s="24"/>
      <c r="R591" s="24"/>
    </row>
    <row r="592" spans="1:18" ht="14.25" customHeight="1">
      <c r="A592" s="80">
        <v>722</v>
      </c>
      <c r="B592" s="113"/>
      <c r="C592" s="65"/>
      <c r="D592" s="74"/>
      <c r="E592" s="112"/>
      <c r="F592" s="66"/>
      <c r="G592" s="27"/>
      <c r="H592" s="24"/>
      <c r="I592" s="24"/>
      <c r="J592" s="24"/>
      <c r="K592" s="24"/>
      <c r="L592" s="24"/>
      <c r="M592" s="24"/>
      <c r="N592" s="24"/>
      <c r="O592" s="24"/>
      <c r="P592" s="24"/>
      <c r="Q592" s="24"/>
      <c r="R592" s="24"/>
    </row>
    <row r="593" spans="1:18" ht="14.25" customHeight="1">
      <c r="A593" s="80">
        <v>723</v>
      </c>
      <c r="B593" s="113"/>
      <c r="C593" s="65"/>
      <c r="D593" s="74"/>
      <c r="E593" s="112"/>
      <c r="F593" s="66"/>
      <c r="G593" s="27"/>
      <c r="H593" s="24"/>
      <c r="I593" s="24"/>
      <c r="J593" s="24"/>
      <c r="K593" s="24"/>
      <c r="L593" s="24"/>
      <c r="M593" s="24"/>
      <c r="N593" s="24"/>
      <c r="O593" s="24"/>
      <c r="P593" s="24"/>
      <c r="Q593" s="24"/>
      <c r="R593" s="24"/>
    </row>
    <row r="594" spans="1:18" ht="14.25" customHeight="1">
      <c r="A594" s="80">
        <v>724</v>
      </c>
      <c r="B594" s="73"/>
      <c r="C594" s="65"/>
      <c r="D594" s="74"/>
      <c r="E594" s="112"/>
      <c r="F594" s="66"/>
      <c r="G594" s="27"/>
      <c r="H594" s="24"/>
      <c r="I594" s="24"/>
      <c r="J594" s="24"/>
      <c r="K594" s="24"/>
      <c r="L594" s="24"/>
      <c r="M594" s="24"/>
      <c r="N594" s="24"/>
      <c r="O594" s="24"/>
      <c r="P594" s="24"/>
      <c r="Q594" s="24"/>
      <c r="R594" s="24"/>
    </row>
    <row r="595" spans="1:18" ht="14.25" customHeight="1">
      <c r="A595" s="80">
        <v>725</v>
      </c>
      <c r="C595" s="65"/>
      <c r="D595" s="74"/>
      <c r="E595" s="112"/>
      <c r="F595" s="66"/>
      <c r="G595" s="27"/>
      <c r="H595" s="24"/>
      <c r="I595" s="24"/>
      <c r="J595" s="24"/>
      <c r="K595" s="24"/>
      <c r="L595" s="24"/>
      <c r="M595" s="24"/>
      <c r="N595" s="24"/>
      <c r="O595" s="24"/>
      <c r="P595" s="24"/>
      <c r="Q595" s="24"/>
      <c r="R595" s="24"/>
    </row>
    <row r="596" spans="1:18" ht="14.25" customHeight="1">
      <c r="A596" s="80">
        <v>726</v>
      </c>
      <c r="C596" s="65"/>
      <c r="D596" s="74"/>
      <c r="E596" s="112"/>
      <c r="F596" s="66"/>
      <c r="G596" s="27"/>
      <c r="H596" s="24"/>
      <c r="I596" s="24"/>
      <c r="J596" s="24"/>
      <c r="K596" s="24"/>
      <c r="L596" s="24"/>
      <c r="M596" s="24"/>
      <c r="N596" s="24"/>
      <c r="O596" s="24"/>
      <c r="P596" s="24"/>
      <c r="Q596" s="24"/>
      <c r="R596" s="24"/>
    </row>
    <row r="597" spans="1:18" ht="14.25" customHeight="1">
      <c r="A597" s="80">
        <v>727</v>
      </c>
      <c r="C597" s="65"/>
      <c r="D597" s="74"/>
      <c r="E597" s="112"/>
      <c r="F597" s="66"/>
      <c r="G597" s="27"/>
      <c r="H597" s="24"/>
      <c r="I597" s="24"/>
      <c r="J597" s="24"/>
      <c r="K597" s="24"/>
      <c r="L597" s="24"/>
      <c r="M597" s="24"/>
      <c r="N597" s="24"/>
      <c r="O597" s="24"/>
      <c r="P597" s="24"/>
      <c r="Q597" s="24"/>
      <c r="R597" s="24"/>
    </row>
    <row r="598" spans="1:18" ht="14.25" customHeight="1">
      <c r="A598" s="80">
        <v>728</v>
      </c>
      <c r="C598" s="65"/>
      <c r="D598" s="74"/>
      <c r="E598" s="112"/>
      <c r="F598" s="66"/>
      <c r="G598" s="27"/>
      <c r="H598" s="24"/>
      <c r="I598" s="24"/>
      <c r="J598" s="24"/>
      <c r="K598" s="24"/>
      <c r="L598" s="24"/>
      <c r="M598" s="24"/>
      <c r="N598" s="24"/>
      <c r="O598" s="24"/>
      <c r="P598" s="24"/>
      <c r="Q598" s="24"/>
      <c r="R598" s="24"/>
    </row>
    <row r="599" spans="1:18" ht="14.25" customHeight="1">
      <c r="A599" s="80">
        <v>729</v>
      </c>
      <c r="B599" s="113"/>
      <c r="C599" s="65"/>
      <c r="D599" s="74"/>
      <c r="E599" s="112"/>
      <c r="F599" s="66"/>
      <c r="G599" s="27"/>
      <c r="H599" s="24"/>
      <c r="I599" s="24"/>
      <c r="J599" s="24"/>
      <c r="K599" s="24"/>
      <c r="L599" s="24"/>
      <c r="M599" s="24"/>
      <c r="N599" s="24"/>
      <c r="O599" s="24"/>
      <c r="P599" s="24"/>
      <c r="Q599" s="24"/>
      <c r="R599" s="24"/>
    </row>
    <row r="600" spans="1:18" ht="14.25" customHeight="1">
      <c r="A600" s="80">
        <v>730</v>
      </c>
      <c r="B600" s="113"/>
      <c r="C600" s="65"/>
      <c r="D600" s="74"/>
      <c r="E600" s="112"/>
      <c r="F600" s="66"/>
      <c r="G600" s="27"/>
      <c r="H600" s="24"/>
      <c r="I600" s="24"/>
      <c r="J600" s="24"/>
      <c r="K600" s="24"/>
      <c r="L600" s="24"/>
      <c r="M600" s="24"/>
      <c r="N600" s="24"/>
      <c r="O600" s="24"/>
      <c r="P600" s="24"/>
      <c r="Q600" s="24"/>
      <c r="R600" s="24"/>
    </row>
    <row r="601" spans="1:18" ht="14.25" customHeight="1">
      <c r="A601" s="80">
        <v>731</v>
      </c>
      <c r="B601" s="113"/>
      <c r="C601" s="65"/>
      <c r="D601" s="74"/>
      <c r="E601" s="112"/>
      <c r="F601" s="66"/>
      <c r="G601" s="27"/>
      <c r="H601" s="24"/>
      <c r="I601" s="24"/>
      <c r="J601" s="24"/>
      <c r="K601" s="24"/>
      <c r="L601" s="24"/>
      <c r="M601" s="24"/>
      <c r="N601" s="24"/>
      <c r="O601" s="24"/>
      <c r="P601" s="24"/>
      <c r="Q601" s="24"/>
      <c r="R601" s="24"/>
    </row>
    <row r="602" spans="1:18" ht="14.25" customHeight="1">
      <c r="A602" s="80">
        <v>732</v>
      </c>
      <c r="B602" s="113"/>
      <c r="C602" s="65"/>
      <c r="D602" s="74"/>
      <c r="E602" s="112"/>
      <c r="F602" s="66"/>
      <c r="G602" s="27"/>
      <c r="H602" s="24"/>
      <c r="I602" s="24"/>
      <c r="J602" s="24"/>
      <c r="K602" s="24"/>
      <c r="L602" s="24"/>
      <c r="M602" s="24"/>
      <c r="N602" s="24"/>
      <c r="O602" s="24"/>
      <c r="P602" s="24"/>
      <c r="Q602" s="24"/>
      <c r="R602" s="24"/>
    </row>
    <row r="603" spans="1:18" ht="14.25" customHeight="1">
      <c r="A603" s="80">
        <v>733</v>
      </c>
      <c r="B603" s="73"/>
      <c r="C603" s="65"/>
      <c r="D603" s="74"/>
      <c r="E603" s="112"/>
      <c r="F603" s="66"/>
      <c r="G603" s="27"/>
      <c r="H603" s="24"/>
      <c r="I603" s="24"/>
      <c r="J603" s="24"/>
      <c r="K603" s="24"/>
      <c r="L603" s="24"/>
      <c r="M603" s="24"/>
      <c r="N603" s="24"/>
      <c r="O603" s="24"/>
      <c r="P603" s="24"/>
      <c r="Q603" s="24"/>
      <c r="R603" s="24"/>
    </row>
    <row r="604" spans="1:18" ht="14.25" customHeight="1">
      <c r="A604" s="80">
        <v>734</v>
      </c>
      <c r="C604" s="65"/>
      <c r="D604" s="74"/>
      <c r="E604" s="112"/>
      <c r="F604" s="66"/>
      <c r="G604" s="27"/>
      <c r="H604" s="24"/>
      <c r="I604" s="24"/>
      <c r="J604" s="24"/>
      <c r="K604" s="24"/>
      <c r="L604" s="24"/>
      <c r="M604" s="24"/>
      <c r="N604" s="24"/>
      <c r="O604" s="24"/>
      <c r="P604" s="24"/>
      <c r="Q604" s="24"/>
      <c r="R604" s="24"/>
    </row>
    <row r="605" spans="1:18" ht="14.25" customHeight="1">
      <c r="A605" s="80">
        <v>735</v>
      </c>
      <c r="C605" s="65"/>
      <c r="D605" s="74"/>
      <c r="E605" s="112"/>
      <c r="F605" s="66"/>
      <c r="G605" s="27"/>
      <c r="H605" s="24"/>
      <c r="I605" s="24"/>
      <c r="J605" s="24"/>
      <c r="K605" s="24"/>
      <c r="L605" s="24"/>
      <c r="M605" s="24"/>
      <c r="N605" s="24"/>
      <c r="O605" s="24"/>
      <c r="P605" s="24"/>
      <c r="Q605" s="24"/>
      <c r="R605" s="24"/>
    </row>
    <row r="606" spans="1:18" ht="14.25" customHeight="1">
      <c r="A606" s="80">
        <v>736</v>
      </c>
      <c r="C606" s="65"/>
      <c r="D606" s="74"/>
      <c r="E606" s="112"/>
      <c r="F606" s="66"/>
      <c r="G606" s="27"/>
      <c r="H606" s="24"/>
      <c r="I606" s="24"/>
      <c r="J606" s="24"/>
      <c r="K606" s="24"/>
      <c r="L606" s="24"/>
      <c r="M606" s="24"/>
      <c r="N606" s="24"/>
      <c r="O606" s="24"/>
      <c r="P606" s="24"/>
      <c r="Q606" s="24"/>
      <c r="R606" s="24"/>
    </row>
    <row r="607" spans="1:18" ht="14.25" customHeight="1">
      <c r="A607" s="80">
        <v>737</v>
      </c>
      <c r="B607" s="113"/>
      <c r="C607" s="65"/>
      <c r="D607" s="74"/>
      <c r="E607" s="112"/>
      <c r="F607" s="66"/>
      <c r="G607" s="27"/>
      <c r="H607" s="24"/>
      <c r="I607" s="24"/>
      <c r="J607" s="24"/>
      <c r="K607" s="24"/>
      <c r="L607" s="24"/>
      <c r="M607" s="24"/>
      <c r="N607" s="24"/>
      <c r="O607" s="24"/>
      <c r="P607" s="24"/>
      <c r="Q607" s="24"/>
      <c r="R607" s="24"/>
    </row>
    <row r="608" spans="1:18" ht="14.25" customHeight="1">
      <c r="A608" s="80">
        <v>738</v>
      </c>
      <c r="B608" s="113"/>
      <c r="C608" s="65"/>
      <c r="D608" s="74"/>
      <c r="E608" s="112"/>
      <c r="F608" s="66"/>
      <c r="G608" s="27"/>
      <c r="H608" s="24"/>
      <c r="I608" s="24"/>
      <c r="J608" s="24"/>
      <c r="K608" s="24"/>
      <c r="L608" s="24"/>
      <c r="M608" s="24"/>
      <c r="N608" s="24"/>
      <c r="O608" s="24"/>
      <c r="P608" s="24"/>
      <c r="Q608" s="24"/>
      <c r="R608" s="24"/>
    </row>
    <row r="609" spans="1:18" ht="14.25" customHeight="1">
      <c r="A609" s="80">
        <v>739</v>
      </c>
      <c r="B609" s="113"/>
      <c r="C609" s="65"/>
      <c r="D609" s="74"/>
      <c r="E609" s="112"/>
      <c r="F609" s="66"/>
      <c r="G609" s="27"/>
      <c r="H609" s="24"/>
      <c r="I609" s="24"/>
      <c r="J609" s="24"/>
      <c r="K609" s="24"/>
      <c r="L609" s="24"/>
      <c r="M609" s="24"/>
      <c r="N609" s="24"/>
      <c r="O609" s="24"/>
      <c r="P609" s="24"/>
      <c r="Q609" s="24"/>
      <c r="R609" s="24"/>
    </row>
    <row r="610" spans="1:18" ht="14.25" customHeight="1">
      <c r="A610" s="80">
        <v>740</v>
      </c>
      <c r="B610" s="113"/>
      <c r="C610" s="65"/>
      <c r="D610" s="74"/>
      <c r="E610" s="112"/>
      <c r="F610" s="66"/>
      <c r="G610" s="27"/>
      <c r="H610" s="24"/>
      <c r="I610" s="24"/>
      <c r="J610" s="24"/>
      <c r="K610" s="24"/>
      <c r="L610" s="24"/>
      <c r="M610" s="24"/>
      <c r="N610" s="24"/>
      <c r="O610" s="24"/>
      <c r="P610" s="24"/>
      <c r="Q610" s="24"/>
      <c r="R610" s="24"/>
    </row>
    <row r="611" spans="1:18" ht="14.25" customHeight="1">
      <c r="A611" s="80">
        <v>741</v>
      </c>
      <c r="B611" s="113"/>
      <c r="C611" s="65"/>
      <c r="D611" s="74"/>
      <c r="E611" s="112"/>
      <c r="F611" s="66"/>
      <c r="G611" s="27"/>
      <c r="H611" s="24"/>
      <c r="I611" s="24"/>
      <c r="J611" s="24"/>
      <c r="K611" s="24"/>
      <c r="L611" s="24"/>
      <c r="M611" s="24"/>
      <c r="N611" s="24"/>
      <c r="O611" s="24"/>
      <c r="P611" s="24"/>
      <c r="Q611" s="24"/>
      <c r="R611" s="24"/>
    </row>
    <row r="612" spans="1:18" ht="14.25" customHeight="1">
      <c r="A612" s="80">
        <v>742</v>
      </c>
      <c r="B612" s="113"/>
      <c r="C612" s="65"/>
      <c r="D612" s="74"/>
      <c r="E612" s="112"/>
      <c r="F612" s="66"/>
      <c r="G612" s="27"/>
      <c r="H612" s="24"/>
      <c r="I612" s="24"/>
      <c r="J612" s="24"/>
      <c r="K612" s="24"/>
      <c r="L612" s="24"/>
      <c r="M612" s="24"/>
      <c r="N612" s="24"/>
      <c r="O612" s="24"/>
      <c r="P612" s="24"/>
      <c r="Q612" s="24"/>
      <c r="R612" s="24"/>
    </row>
    <row r="613" spans="1:18" ht="14.25" customHeight="1">
      <c r="A613" s="80">
        <v>743</v>
      </c>
      <c r="B613" s="113"/>
      <c r="C613" s="65"/>
      <c r="D613" s="74"/>
      <c r="E613" s="112"/>
      <c r="F613" s="66"/>
      <c r="G613" s="27"/>
      <c r="H613" s="24"/>
      <c r="I613" s="24"/>
      <c r="J613" s="24"/>
      <c r="K613" s="24"/>
      <c r="L613" s="24"/>
      <c r="M613" s="24"/>
      <c r="N613" s="24"/>
      <c r="O613" s="24"/>
      <c r="P613" s="24"/>
      <c r="Q613" s="24"/>
      <c r="R613" s="24"/>
    </row>
    <row r="614" spans="1:18" ht="14.25" customHeight="1">
      <c r="A614" s="80">
        <v>744</v>
      </c>
      <c r="B614" s="73"/>
      <c r="C614" s="65"/>
      <c r="D614" s="74"/>
      <c r="E614" s="112"/>
      <c r="F614" s="66"/>
      <c r="G614" s="27"/>
      <c r="H614" s="24"/>
      <c r="I614" s="24"/>
      <c r="J614" s="24"/>
      <c r="K614" s="24"/>
      <c r="L614" s="24"/>
      <c r="M614" s="24"/>
      <c r="N614" s="24"/>
      <c r="O614" s="24"/>
      <c r="P614" s="24"/>
      <c r="Q614" s="24"/>
      <c r="R614" s="24"/>
    </row>
    <row r="615" spans="1:18" ht="14.25" customHeight="1">
      <c r="A615" s="80">
        <v>745</v>
      </c>
      <c r="C615" s="65"/>
      <c r="D615" s="74"/>
      <c r="E615" s="112"/>
      <c r="F615" s="66"/>
      <c r="G615" s="27"/>
      <c r="H615" s="24"/>
      <c r="I615" s="24"/>
      <c r="J615" s="24"/>
      <c r="K615" s="24"/>
      <c r="L615" s="24"/>
      <c r="M615" s="24"/>
      <c r="N615" s="24"/>
      <c r="O615" s="24"/>
      <c r="P615" s="24"/>
      <c r="Q615" s="24"/>
      <c r="R615" s="24"/>
    </row>
    <row r="616" spans="1:18" ht="14.25" customHeight="1">
      <c r="A616" s="80">
        <v>746</v>
      </c>
      <c r="C616" s="65"/>
      <c r="D616" s="74"/>
      <c r="E616" s="112"/>
      <c r="F616" s="66"/>
      <c r="G616" s="27"/>
      <c r="H616" s="24"/>
      <c r="I616" s="24"/>
      <c r="J616" s="24"/>
      <c r="K616" s="24"/>
      <c r="L616" s="24"/>
      <c r="M616" s="24"/>
      <c r="N616" s="24"/>
      <c r="O616" s="24"/>
      <c r="P616" s="24"/>
      <c r="Q616" s="24"/>
      <c r="R616" s="24"/>
    </row>
    <row r="617" spans="1:18" ht="14.25" customHeight="1">
      <c r="A617" s="80">
        <v>747</v>
      </c>
      <c r="B617" s="113"/>
      <c r="C617" s="65"/>
      <c r="D617" s="74"/>
      <c r="E617" s="112"/>
      <c r="F617" s="66"/>
      <c r="G617" s="27"/>
      <c r="H617" s="24"/>
      <c r="I617" s="24"/>
      <c r="J617" s="24"/>
      <c r="K617" s="24"/>
      <c r="L617" s="24"/>
      <c r="M617" s="24"/>
      <c r="N617" s="24"/>
      <c r="O617" s="24"/>
      <c r="P617" s="24"/>
      <c r="Q617" s="24"/>
      <c r="R617" s="24"/>
    </row>
    <row r="618" spans="1:18" ht="14.25" customHeight="1">
      <c r="A618" s="80">
        <v>748</v>
      </c>
      <c r="B618" s="113"/>
      <c r="C618" s="65"/>
      <c r="D618" s="74"/>
      <c r="E618" s="112"/>
      <c r="F618" s="66"/>
      <c r="G618" s="27"/>
      <c r="H618" s="24"/>
      <c r="I618" s="24"/>
      <c r="J618" s="24"/>
      <c r="K618" s="24"/>
      <c r="L618" s="24"/>
      <c r="M618" s="24"/>
      <c r="N618" s="24"/>
      <c r="O618" s="24"/>
      <c r="P618" s="24"/>
      <c r="Q618" s="24"/>
      <c r="R618" s="24"/>
    </row>
    <row r="619" spans="1:18" ht="14.25" customHeight="1">
      <c r="A619" s="80">
        <v>749</v>
      </c>
      <c r="B619" s="113"/>
      <c r="C619" s="65"/>
      <c r="D619" s="74"/>
      <c r="E619" s="112"/>
      <c r="F619" s="66"/>
      <c r="G619" s="27"/>
      <c r="H619" s="24"/>
      <c r="I619" s="24"/>
      <c r="J619" s="24"/>
      <c r="K619" s="24"/>
      <c r="L619" s="24"/>
      <c r="M619" s="24"/>
      <c r="N619" s="24"/>
      <c r="O619" s="24"/>
      <c r="P619" s="24"/>
      <c r="Q619" s="24"/>
      <c r="R619" s="24"/>
    </row>
    <row r="620" spans="1:18" ht="14.25" customHeight="1">
      <c r="A620" s="80">
        <v>750</v>
      </c>
      <c r="B620" s="113"/>
      <c r="C620" s="65"/>
      <c r="D620" s="74"/>
      <c r="E620" s="112"/>
      <c r="F620" s="66"/>
      <c r="G620" s="27"/>
      <c r="H620" s="24"/>
      <c r="I620" s="24"/>
      <c r="J620" s="24"/>
      <c r="K620" s="24"/>
      <c r="L620" s="24"/>
      <c r="M620" s="24"/>
      <c r="N620" s="24"/>
      <c r="O620" s="24"/>
      <c r="P620" s="24"/>
      <c r="Q620" s="24"/>
      <c r="R620" s="24"/>
    </row>
    <row r="621" spans="1:18" ht="14.25" customHeight="1">
      <c r="A621" s="80">
        <v>751</v>
      </c>
      <c r="B621" s="113"/>
      <c r="C621" s="65"/>
      <c r="D621" s="74"/>
      <c r="E621" s="112"/>
      <c r="F621" s="66"/>
      <c r="G621" s="27"/>
      <c r="H621" s="24"/>
      <c r="I621" s="24"/>
      <c r="J621" s="24"/>
      <c r="K621" s="24"/>
      <c r="L621" s="24"/>
      <c r="M621" s="24"/>
      <c r="N621" s="24"/>
      <c r="O621" s="24"/>
      <c r="P621" s="24"/>
      <c r="Q621" s="24"/>
      <c r="R621" s="24"/>
    </row>
    <row r="622" spans="1:18" ht="14.25" customHeight="1">
      <c r="A622" s="80">
        <v>752</v>
      </c>
      <c r="B622" s="113"/>
      <c r="C622" s="65"/>
      <c r="D622" s="74"/>
      <c r="E622" s="112"/>
      <c r="F622" s="66"/>
      <c r="G622" s="27"/>
      <c r="H622" s="24"/>
      <c r="I622" s="24"/>
      <c r="J622" s="24"/>
      <c r="K622" s="24"/>
      <c r="L622" s="24"/>
      <c r="M622" s="24"/>
      <c r="N622" s="24"/>
      <c r="O622" s="24"/>
      <c r="P622" s="24"/>
      <c r="Q622" s="24"/>
      <c r="R622" s="24"/>
    </row>
    <row r="623" spans="1:18" ht="14.25" customHeight="1">
      <c r="A623" s="80">
        <v>753</v>
      </c>
      <c r="B623" s="113"/>
      <c r="C623" s="65"/>
      <c r="D623" s="74"/>
      <c r="E623" s="112"/>
      <c r="F623" s="66"/>
      <c r="G623" s="27"/>
      <c r="H623" s="24"/>
      <c r="I623" s="24"/>
      <c r="J623" s="24"/>
      <c r="K623" s="24"/>
      <c r="L623" s="24"/>
      <c r="M623" s="24"/>
      <c r="N623" s="24"/>
      <c r="O623" s="24"/>
      <c r="P623" s="24"/>
      <c r="Q623" s="24"/>
      <c r="R623" s="24"/>
    </row>
    <row r="624" spans="1:18" ht="14.25" customHeight="1">
      <c r="A624" s="80">
        <v>754</v>
      </c>
      <c r="B624" s="73"/>
      <c r="C624" s="65"/>
      <c r="D624" s="74"/>
      <c r="E624" s="112"/>
      <c r="F624" s="66"/>
      <c r="G624" s="27"/>
      <c r="H624" s="24"/>
      <c r="I624" s="24"/>
      <c r="J624" s="24"/>
      <c r="K624" s="24"/>
      <c r="L624" s="24"/>
      <c r="M624" s="24"/>
      <c r="N624" s="24"/>
      <c r="O624" s="24"/>
      <c r="P624" s="24"/>
      <c r="Q624" s="24"/>
      <c r="R624" s="24"/>
    </row>
    <row r="625" spans="1:18" ht="14.25" customHeight="1">
      <c r="A625" s="80">
        <v>755</v>
      </c>
      <c r="B625" s="73"/>
      <c r="C625" s="65"/>
      <c r="D625" s="74"/>
      <c r="E625" s="112"/>
      <c r="F625" s="66"/>
      <c r="G625" s="27"/>
      <c r="H625" s="24"/>
      <c r="I625" s="24"/>
      <c r="J625" s="24"/>
      <c r="K625" s="24"/>
      <c r="L625" s="24"/>
      <c r="M625" s="24"/>
      <c r="N625" s="24"/>
      <c r="O625" s="24"/>
      <c r="P625" s="24"/>
      <c r="Q625" s="24"/>
      <c r="R625" s="24"/>
    </row>
    <row r="626" spans="1:18" ht="14.25" customHeight="1">
      <c r="A626" s="80">
        <v>756</v>
      </c>
      <c r="B626" s="73"/>
      <c r="C626" s="65"/>
      <c r="D626" s="74"/>
      <c r="E626" s="112"/>
      <c r="F626" s="66"/>
      <c r="G626" s="27"/>
      <c r="H626" s="24"/>
      <c r="I626" s="24"/>
      <c r="J626" s="24"/>
      <c r="K626" s="24"/>
      <c r="L626" s="24"/>
      <c r="M626" s="24"/>
      <c r="N626" s="24"/>
      <c r="O626" s="24"/>
      <c r="P626" s="24"/>
      <c r="Q626" s="24"/>
      <c r="R626" s="24"/>
    </row>
    <row r="627" spans="1:18" ht="14.25" customHeight="1">
      <c r="A627" s="80">
        <v>757</v>
      </c>
      <c r="C627" s="65"/>
      <c r="D627" s="74"/>
      <c r="E627" s="112"/>
      <c r="F627" s="66"/>
      <c r="G627" s="27"/>
      <c r="H627" s="24"/>
      <c r="I627" s="24"/>
      <c r="J627" s="24"/>
      <c r="K627" s="24"/>
      <c r="L627" s="24"/>
      <c r="M627" s="24"/>
      <c r="N627" s="24"/>
      <c r="O627" s="24"/>
      <c r="P627" s="24"/>
      <c r="Q627" s="24"/>
      <c r="R627" s="24"/>
    </row>
    <row r="628" spans="1:18" ht="14.25" customHeight="1">
      <c r="A628" s="80">
        <v>758</v>
      </c>
      <c r="C628" s="65"/>
      <c r="D628" s="74"/>
      <c r="E628" s="112"/>
      <c r="F628" s="66"/>
      <c r="G628" s="27"/>
      <c r="H628" s="24"/>
      <c r="I628" s="24"/>
      <c r="J628" s="24"/>
      <c r="K628" s="24"/>
      <c r="L628" s="24"/>
      <c r="M628" s="24"/>
      <c r="N628" s="24"/>
      <c r="O628" s="24"/>
      <c r="P628" s="24"/>
      <c r="Q628" s="24"/>
      <c r="R628" s="24"/>
    </row>
    <row r="629" spans="1:18" ht="14.25" customHeight="1">
      <c r="A629" s="80">
        <v>759</v>
      </c>
      <c r="B629" s="113"/>
      <c r="C629" s="65"/>
      <c r="D629" s="74"/>
      <c r="E629" s="112"/>
      <c r="F629" s="66"/>
      <c r="G629" s="27"/>
      <c r="H629" s="24"/>
      <c r="I629" s="24"/>
      <c r="J629" s="24"/>
      <c r="K629" s="24"/>
      <c r="L629" s="24"/>
      <c r="M629" s="24"/>
      <c r="N629" s="24"/>
      <c r="O629" s="24"/>
      <c r="P629" s="24"/>
      <c r="Q629" s="24"/>
      <c r="R629" s="24"/>
    </row>
    <row r="630" spans="1:18" ht="14.25" customHeight="1">
      <c r="A630" s="80">
        <v>760</v>
      </c>
      <c r="B630" s="113"/>
      <c r="C630" s="65"/>
      <c r="D630" s="74"/>
      <c r="E630" s="112"/>
      <c r="F630" s="66"/>
      <c r="G630" s="27"/>
      <c r="H630" s="24"/>
      <c r="I630" s="24"/>
      <c r="J630" s="24"/>
      <c r="K630" s="24"/>
      <c r="L630" s="24"/>
      <c r="M630" s="24"/>
      <c r="N630" s="24"/>
      <c r="O630" s="24"/>
      <c r="P630" s="24"/>
      <c r="Q630" s="24"/>
      <c r="R630" s="24"/>
    </row>
    <row r="631" spans="1:18" ht="14.25" customHeight="1">
      <c r="A631" s="80">
        <v>761</v>
      </c>
      <c r="B631" s="113"/>
      <c r="C631" s="65"/>
      <c r="D631" s="74"/>
      <c r="E631" s="112"/>
      <c r="F631" s="66"/>
      <c r="G631" s="27"/>
      <c r="H631" s="24"/>
      <c r="I631" s="24"/>
      <c r="J631" s="24"/>
      <c r="K631" s="24"/>
      <c r="L631" s="24"/>
      <c r="M631" s="24"/>
      <c r="N631" s="24"/>
      <c r="O631" s="24"/>
      <c r="P631" s="24"/>
      <c r="Q631" s="24"/>
      <c r="R631" s="24"/>
    </row>
    <row r="632" spans="1:18" ht="14.25" customHeight="1">
      <c r="A632" s="80">
        <v>762</v>
      </c>
      <c r="B632" s="113"/>
      <c r="C632" s="65"/>
      <c r="D632" s="74"/>
      <c r="E632" s="112"/>
      <c r="F632" s="66"/>
      <c r="G632" s="27"/>
      <c r="H632" s="24"/>
      <c r="I632" s="24"/>
      <c r="J632" s="24"/>
      <c r="K632" s="24"/>
      <c r="L632" s="24"/>
      <c r="M632" s="24"/>
      <c r="N632" s="24"/>
      <c r="O632" s="24"/>
      <c r="P632" s="24"/>
      <c r="Q632" s="24"/>
      <c r="R632" s="24"/>
    </row>
    <row r="633" spans="1:18" ht="14.25" customHeight="1">
      <c r="A633" s="80">
        <v>763</v>
      </c>
      <c r="B633" s="113"/>
      <c r="C633" s="65"/>
      <c r="D633" s="74"/>
      <c r="E633" s="112"/>
      <c r="F633" s="66"/>
      <c r="G633" s="27"/>
      <c r="H633" s="24"/>
      <c r="I633" s="24"/>
      <c r="J633" s="24"/>
      <c r="K633" s="24"/>
      <c r="L633" s="24"/>
      <c r="M633" s="24"/>
      <c r="N633" s="24"/>
      <c r="O633" s="24"/>
      <c r="P633" s="24"/>
      <c r="Q633" s="24"/>
      <c r="R633" s="24"/>
    </row>
    <row r="634" spans="1:18" ht="14.25" customHeight="1">
      <c r="A634" s="80">
        <v>764</v>
      </c>
      <c r="B634" s="113"/>
      <c r="C634" s="65"/>
      <c r="D634" s="74"/>
      <c r="E634" s="112"/>
      <c r="F634" s="66"/>
      <c r="G634" s="27"/>
      <c r="H634" s="24"/>
      <c r="I634" s="24"/>
      <c r="J634" s="24"/>
      <c r="K634" s="24"/>
      <c r="L634" s="24"/>
      <c r="M634" s="24"/>
      <c r="N634" s="24"/>
      <c r="O634" s="24"/>
      <c r="P634" s="24"/>
      <c r="Q634" s="24"/>
      <c r="R634" s="24"/>
    </row>
    <row r="635" spans="1:18" ht="14.25" customHeight="1">
      <c r="A635" s="80">
        <v>765</v>
      </c>
      <c r="B635" s="113"/>
      <c r="C635" s="65"/>
      <c r="D635" s="74"/>
      <c r="E635" s="112"/>
      <c r="F635" s="66"/>
      <c r="G635" s="27"/>
      <c r="H635" s="24"/>
      <c r="I635" s="24"/>
      <c r="J635" s="24"/>
      <c r="K635" s="24"/>
      <c r="L635" s="24"/>
      <c r="M635" s="24"/>
      <c r="N635" s="24"/>
      <c r="O635" s="24"/>
      <c r="P635" s="24"/>
      <c r="Q635" s="24"/>
      <c r="R635" s="24"/>
    </row>
    <row r="636" spans="1:18" ht="14.25" customHeight="1">
      <c r="A636" s="80">
        <v>766</v>
      </c>
      <c r="B636" s="73"/>
      <c r="C636" s="65"/>
      <c r="D636" s="74"/>
      <c r="E636" s="112"/>
      <c r="F636" s="66"/>
      <c r="G636" s="27"/>
      <c r="H636" s="24"/>
      <c r="I636" s="24"/>
      <c r="J636" s="24"/>
      <c r="K636" s="24"/>
      <c r="L636" s="24"/>
      <c r="M636" s="24"/>
      <c r="N636" s="24"/>
      <c r="O636" s="24"/>
      <c r="P636" s="24"/>
      <c r="Q636" s="24"/>
      <c r="R636" s="24"/>
    </row>
    <row r="637" spans="1:18" ht="14.25" customHeight="1">
      <c r="A637" s="80">
        <v>767</v>
      </c>
      <c r="C637" s="65"/>
      <c r="D637" s="74"/>
      <c r="E637" s="112"/>
      <c r="F637" s="66"/>
      <c r="G637" s="27"/>
      <c r="H637" s="24"/>
      <c r="I637" s="24"/>
      <c r="J637" s="24"/>
      <c r="K637" s="24"/>
      <c r="L637" s="24"/>
      <c r="M637" s="24"/>
      <c r="N637" s="24"/>
      <c r="O637" s="24"/>
      <c r="P637" s="24"/>
      <c r="Q637" s="24"/>
      <c r="R637" s="24"/>
    </row>
    <row r="638" spans="1:18" ht="14.25" customHeight="1">
      <c r="A638" s="80">
        <v>768</v>
      </c>
      <c r="B638" s="113"/>
      <c r="C638" s="65"/>
      <c r="D638" s="74"/>
      <c r="E638" s="112"/>
      <c r="F638" s="66"/>
      <c r="G638" s="27"/>
      <c r="H638" s="24"/>
      <c r="I638" s="24"/>
      <c r="J638" s="24"/>
      <c r="K638" s="24"/>
      <c r="L638" s="24"/>
      <c r="M638" s="24"/>
      <c r="N638" s="24"/>
      <c r="O638" s="24"/>
      <c r="P638" s="24"/>
      <c r="Q638" s="24"/>
      <c r="R638" s="24"/>
    </row>
    <row r="639" spans="1:18" ht="14.25" customHeight="1">
      <c r="A639" s="80">
        <v>769</v>
      </c>
      <c r="B639" s="73"/>
      <c r="C639" s="65"/>
      <c r="D639" s="74"/>
      <c r="E639" s="112"/>
      <c r="F639" s="66"/>
      <c r="G639" s="27"/>
      <c r="H639" s="24"/>
      <c r="I639" s="24"/>
      <c r="J639" s="24"/>
      <c r="K639" s="24"/>
      <c r="L639" s="24"/>
      <c r="M639" s="24"/>
      <c r="N639" s="24"/>
      <c r="O639" s="24"/>
      <c r="P639" s="24"/>
      <c r="Q639" s="24"/>
      <c r="R639" s="24"/>
    </row>
    <row r="640" spans="1:18" ht="14.25" customHeight="1">
      <c r="A640" s="80">
        <v>770</v>
      </c>
      <c r="C640" s="65"/>
      <c r="D640" s="74"/>
      <c r="E640" s="112"/>
      <c r="F640" s="66"/>
      <c r="G640" s="27"/>
      <c r="H640" s="24"/>
      <c r="I640" s="24"/>
      <c r="J640" s="24"/>
      <c r="K640" s="24"/>
      <c r="L640" s="24"/>
      <c r="M640" s="24"/>
      <c r="N640" s="24"/>
      <c r="O640" s="24"/>
      <c r="P640" s="24"/>
      <c r="Q640" s="24"/>
      <c r="R640" s="24"/>
    </row>
    <row r="641" spans="1:18" ht="14.25" customHeight="1">
      <c r="A641" s="80">
        <v>771</v>
      </c>
      <c r="B641" s="113"/>
      <c r="C641" s="65"/>
      <c r="D641" s="74"/>
      <c r="E641" s="112"/>
      <c r="F641" s="66"/>
      <c r="G641" s="27"/>
      <c r="H641" s="24"/>
      <c r="I641" s="24"/>
      <c r="J641" s="24"/>
      <c r="K641" s="24"/>
      <c r="L641" s="24"/>
      <c r="M641" s="24"/>
      <c r="N641" s="24"/>
      <c r="O641" s="24"/>
      <c r="P641" s="24"/>
      <c r="Q641" s="24"/>
      <c r="R641" s="24"/>
    </row>
    <row r="642" spans="1:18" ht="14.25" customHeight="1">
      <c r="A642" s="80">
        <v>772</v>
      </c>
      <c r="B642" s="113"/>
      <c r="C642" s="65"/>
      <c r="D642" s="74"/>
      <c r="E642" s="112"/>
      <c r="F642" s="66"/>
      <c r="G642" s="27"/>
      <c r="H642" s="24"/>
      <c r="I642" s="24"/>
      <c r="J642" s="24"/>
      <c r="K642" s="24"/>
      <c r="L642" s="24"/>
      <c r="M642" s="24"/>
      <c r="N642" s="24"/>
      <c r="O642" s="24"/>
      <c r="P642" s="24"/>
      <c r="Q642" s="24"/>
      <c r="R642" s="24"/>
    </row>
    <row r="643" spans="1:18" ht="14.25" customHeight="1">
      <c r="A643" s="80">
        <v>773</v>
      </c>
      <c r="B643" s="113"/>
      <c r="C643" s="65"/>
      <c r="D643" s="74"/>
      <c r="E643" s="112"/>
      <c r="F643" s="66"/>
      <c r="G643" s="27"/>
      <c r="H643" s="24"/>
      <c r="I643" s="24"/>
      <c r="J643" s="24"/>
      <c r="K643" s="24"/>
      <c r="L643" s="24"/>
      <c r="M643" s="24"/>
      <c r="N643" s="24"/>
      <c r="O643" s="24"/>
      <c r="P643" s="24"/>
      <c r="Q643" s="24"/>
      <c r="R643" s="24"/>
    </row>
    <row r="644" spans="1:18" ht="14.25" customHeight="1">
      <c r="A644" s="80">
        <v>774</v>
      </c>
      <c r="B644" s="113"/>
      <c r="C644" s="65"/>
      <c r="D644" s="74"/>
      <c r="E644" s="112"/>
      <c r="F644" s="66"/>
      <c r="G644" s="27"/>
      <c r="H644" s="24"/>
      <c r="I644" s="24"/>
      <c r="J644" s="24"/>
      <c r="K644" s="24"/>
      <c r="L644" s="24"/>
      <c r="M644" s="24"/>
      <c r="N644" s="24"/>
      <c r="O644" s="24"/>
      <c r="P644" s="24"/>
      <c r="Q644" s="24"/>
      <c r="R644" s="24"/>
    </row>
    <row r="645" spans="1:18" ht="14.25" customHeight="1">
      <c r="A645" s="80">
        <v>775</v>
      </c>
      <c r="B645" s="113"/>
      <c r="C645" s="65"/>
      <c r="D645" s="74"/>
      <c r="E645" s="112"/>
      <c r="F645" s="66"/>
      <c r="G645" s="27"/>
      <c r="H645" s="24"/>
      <c r="I645" s="24"/>
      <c r="J645" s="24"/>
      <c r="K645" s="24"/>
      <c r="L645" s="24"/>
      <c r="M645" s="24"/>
      <c r="N645" s="24"/>
      <c r="O645" s="24"/>
      <c r="P645" s="24"/>
      <c r="Q645" s="24"/>
      <c r="R645" s="24"/>
    </row>
    <row r="646" spans="1:18" ht="14.25" customHeight="1">
      <c r="A646" s="80">
        <v>776</v>
      </c>
      <c r="B646" s="113"/>
      <c r="C646" s="65"/>
      <c r="D646" s="74"/>
      <c r="E646" s="112"/>
      <c r="F646" s="66"/>
      <c r="G646" s="27"/>
      <c r="H646" s="24"/>
      <c r="I646" s="24"/>
      <c r="J646" s="24"/>
      <c r="K646" s="24"/>
      <c r="L646" s="24"/>
      <c r="M646" s="24"/>
      <c r="N646" s="24"/>
      <c r="O646" s="24"/>
      <c r="P646" s="24"/>
      <c r="Q646" s="24"/>
      <c r="R646" s="24"/>
    </row>
    <row r="647" spans="1:18" ht="14.25" customHeight="1">
      <c r="A647" s="80">
        <v>777</v>
      </c>
      <c r="B647" s="113"/>
      <c r="C647" s="65"/>
      <c r="D647" s="74"/>
      <c r="E647" s="112"/>
      <c r="F647" s="66"/>
      <c r="G647" s="27"/>
      <c r="H647" s="24"/>
      <c r="I647" s="24"/>
      <c r="J647" s="24"/>
      <c r="K647" s="24"/>
      <c r="L647" s="24"/>
      <c r="M647" s="24"/>
      <c r="N647" s="24"/>
      <c r="O647" s="24"/>
      <c r="P647" s="24"/>
      <c r="Q647" s="24"/>
      <c r="R647" s="24"/>
    </row>
    <row r="648" spans="1:18" ht="14.25" customHeight="1">
      <c r="A648" s="80">
        <v>778</v>
      </c>
      <c r="B648" s="113"/>
      <c r="C648" s="65"/>
      <c r="D648" s="74"/>
      <c r="E648" s="112"/>
      <c r="F648" s="66"/>
      <c r="G648" s="27"/>
      <c r="H648" s="24"/>
      <c r="I648" s="24"/>
      <c r="J648" s="24"/>
      <c r="K648" s="24"/>
      <c r="L648" s="24"/>
      <c r="M648" s="24"/>
      <c r="N648" s="24"/>
      <c r="O648" s="24"/>
      <c r="P648" s="24"/>
      <c r="Q648" s="24"/>
      <c r="R648" s="24"/>
    </row>
    <row r="649" spans="1:18" ht="14.25" customHeight="1">
      <c r="A649" s="80">
        <v>779</v>
      </c>
      <c r="B649" s="113"/>
      <c r="C649" s="65"/>
      <c r="D649" s="74"/>
      <c r="E649" s="112"/>
      <c r="F649" s="66"/>
      <c r="G649" s="27"/>
      <c r="H649" s="24"/>
      <c r="I649" s="24"/>
      <c r="J649" s="24"/>
      <c r="K649" s="24"/>
      <c r="L649" s="24"/>
      <c r="M649" s="24"/>
      <c r="N649" s="24"/>
      <c r="O649" s="24"/>
      <c r="P649" s="24"/>
      <c r="Q649" s="24"/>
      <c r="R649" s="24"/>
    </row>
    <row r="650" spans="1:18" ht="14.25" customHeight="1">
      <c r="A650" s="80">
        <v>780</v>
      </c>
      <c r="B650" s="73"/>
      <c r="C650" s="65"/>
      <c r="D650" s="74"/>
      <c r="E650" s="112"/>
      <c r="F650" s="66"/>
      <c r="G650" s="27"/>
      <c r="H650" s="24"/>
      <c r="I650" s="24"/>
      <c r="J650" s="24"/>
      <c r="K650" s="24"/>
      <c r="L650" s="24"/>
      <c r="M650" s="24"/>
      <c r="N650" s="24"/>
      <c r="O650" s="24"/>
      <c r="P650" s="24"/>
      <c r="Q650" s="24"/>
      <c r="R650" s="24"/>
    </row>
    <row r="651" spans="1:18" ht="14.25" customHeight="1">
      <c r="A651" s="80">
        <v>781</v>
      </c>
      <c r="C651" s="65"/>
      <c r="D651" s="74"/>
      <c r="E651" s="112"/>
      <c r="F651" s="66"/>
      <c r="G651" s="27"/>
      <c r="H651" s="24"/>
      <c r="I651" s="24"/>
      <c r="J651" s="24"/>
      <c r="K651" s="24"/>
      <c r="L651" s="24"/>
      <c r="M651" s="24"/>
      <c r="N651" s="24"/>
      <c r="O651" s="24"/>
      <c r="P651" s="24"/>
      <c r="Q651" s="24"/>
      <c r="R651" s="24"/>
    </row>
    <row r="652" spans="1:18" ht="14.25" customHeight="1">
      <c r="A652" s="80">
        <v>782</v>
      </c>
      <c r="B652" s="113"/>
      <c r="C652" s="65"/>
      <c r="D652" s="74"/>
      <c r="E652" s="112"/>
      <c r="F652" s="66"/>
      <c r="G652" s="27"/>
      <c r="H652" s="24"/>
      <c r="I652" s="24"/>
      <c r="J652" s="24"/>
      <c r="K652" s="24"/>
      <c r="L652" s="24"/>
      <c r="M652" s="24"/>
      <c r="N652" s="24"/>
      <c r="O652" s="24"/>
      <c r="P652" s="24"/>
      <c r="Q652" s="24"/>
      <c r="R652" s="24"/>
    </row>
    <row r="653" spans="1:18" ht="14.25" customHeight="1">
      <c r="A653" s="80">
        <v>783</v>
      </c>
      <c r="B653" s="113"/>
      <c r="C653" s="65"/>
      <c r="D653" s="74"/>
      <c r="E653" s="112"/>
      <c r="F653" s="66"/>
      <c r="G653" s="27"/>
      <c r="H653" s="24"/>
      <c r="I653" s="24"/>
      <c r="J653" s="24"/>
      <c r="K653" s="24"/>
      <c r="L653" s="24"/>
      <c r="M653" s="24"/>
      <c r="N653" s="24"/>
      <c r="O653" s="24"/>
      <c r="P653" s="24"/>
      <c r="Q653" s="24"/>
      <c r="R653" s="24"/>
    </row>
    <row r="654" spans="1:18" ht="14.25" customHeight="1">
      <c r="A654" s="80">
        <v>784</v>
      </c>
      <c r="B654" s="113"/>
      <c r="C654" s="65"/>
      <c r="D654" s="74"/>
      <c r="E654" s="112"/>
      <c r="F654" s="66"/>
      <c r="G654" s="27"/>
      <c r="H654" s="24"/>
      <c r="I654" s="24"/>
      <c r="J654" s="24"/>
      <c r="K654" s="24"/>
      <c r="L654" s="24"/>
      <c r="M654" s="24"/>
      <c r="N654" s="24"/>
      <c r="O654" s="24"/>
      <c r="P654" s="24"/>
      <c r="Q654" s="24"/>
      <c r="R654" s="24"/>
    </row>
    <row r="655" spans="1:18" ht="14.25" customHeight="1">
      <c r="A655" s="80">
        <v>785</v>
      </c>
      <c r="B655" s="113"/>
      <c r="C655" s="65"/>
      <c r="D655" s="74"/>
      <c r="E655" s="112"/>
      <c r="F655" s="66"/>
      <c r="G655" s="27"/>
      <c r="H655" s="24"/>
      <c r="I655" s="24"/>
      <c r="J655" s="24"/>
      <c r="K655" s="24"/>
      <c r="L655" s="24"/>
      <c r="M655" s="24"/>
      <c r="N655" s="24"/>
      <c r="O655" s="24"/>
      <c r="P655" s="24"/>
      <c r="Q655" s="24"/>
      <c r="R655" s="24"/>
    </row>
    <row r="656" spans="1:18" ht="14.25" customHeight="1">
      <c r="A656" s="80">
        <v>786</v>
      </c>
      <c r="B656" s="113"/>
      <c r="C656" s="65"/>
      <c r="D656" s="74"/>
      <c r="E656" s="112"/>
      <c r="F656" s="66"/>
      <c r="G656" s="27"/>
      <c r="H656" s="24"/>
      <c r="I656" s="24"/>
      <c r="J656" s="24"/>
      <c r="K656" s="24"/>
      <c r="L656" s="24"/>
      <c r="M656" s="24"/>
      <c r="N656" s="24"/>
      <c r="O656" s="24"/>
      <c r="P656" s="24"/>
      <c r="Q656" s="24"/>
      <c r="R656" s="24"/>
    </row>
    <row r="657" spans="1:18" ht="14.25" customHeight="1">
      <c r="A657" s="80">
        <v>787</v>
      </c>
      <c r="B657" s="113"/>
      <c r="C657" s="65"/>
      <c r="D657" s="74"/>
      <c r="E657" s="112"/>
      <c r="F657" s="66"/>
      <c r="G657" s="27"/>
      <c r="H657" s="24"/>
      <c r="I657" s="24"/>
      <c r="J657" s="24"/>
      <c r="K657" s="24"/>
      <c r="L657" s="24"/>
      <c r="M657" s="24"/>
      <c r="N657" s="24"/>
      <c r="O657" s="24"/>
      <c r="P657" s="24"/>
      <c r="Q657" s="24"/>
      <c r="R657" s="24"/>
    </row>
    <row r="658" spans="1:18" ht="14.25" customHeight="1">
      <c r="A658" s="80">
        <v>788</v>
      </c>
      <c r="B658" s="113"/>
      <c r="C658" s="65"/>
      <c r="D658" s="74"/>
      <c r="E658" s="112"/>
      <c r="F658" s="66"/>
      <c r="G658" s="27"/>
      <c r="H658" s="24"/>
      <c r="I658" s="24"/>
      <c r="J658" s="24"/>
      <c r="K658" s="24"/>
      <c r="L658" s="24"/>
      <c r="M658" s="24"/>
      <c r="N658" s="24"/>
      <c r="O658" s="24"/>
      <c r="P658" s="24"/>
      <c r="Q658" s="24"/>
      <c r="R658" s="24"/>
    </row>
    <row r="659" spans="1:18" ht="14.25" customHeight="1">
      <c r="A659" s="80">
        <v>789</v>
      </c>
      <c r="B659" s="113"/>
      <c r="C659" s="65"/>
      <c r="D659" s="74"/>
      <c r="E659" s="112"/>
      <c r="F659" s="66"/>
      <c r="G659" s="27"/>
      <c r="H659" s="24"/>
      <c r="I659" s="24"/>
      <c r="J659" s="24"/>
      <c r="K659" s="24"/>
      <c r="L659" s="24"/>
      <c r="M659" s="24"/>
      <c r="N659" s="24"/>
      <c r="O659" s="24"/>
      <c r="P659" s="24"/>
      <c r="Q659" s="24"/>
      <c r="R659" s="24"/>
    </row>
    <row r="660" spans="1:18" ht="14.25" customHeight="1">
      <c r="A660" s="80">
        <v>790</v>
      </c>
      <c r="B660" s="113"/>
      <c r="C660" s="65"/>
      <c r="D660" s="74"/>
      <c r="E660" s="112"/>
      <c r="F660" s="66"/>
      <c r="G660" s="27"/>
      <c r="H660" s="24"/>
      <c r="I660" s="24"/>
      <c r="J660" s="24"/>
      <c r="K660" s="24"/>
      <c r="L660" s="24"/>
      <c r="M660" s="24"/>
      <c r="N660" s="24"/>
      <c r="O660" s="24"/>
      <c r="P660" s="24"/>
      <c r="Q660" s="24"/>
      <c r="R660" s="24"/>
    </row>
    <row r="661" spans="1:18" ht="14.25" customHeight="1">
      <c r="A661" s="80">
        <v>791</v>
      </c>
      <c r="B661" s="113"/>
      <c r="C661" s="65"/>
      <c r="D661" s="74"/>
      <c r="E661" s="112"/>
      <c r="F661" s="66"/>
      <c r="G661" s="27"/>
      <c r="H661" s="24"/>
      <c r="I661" s="24"/>
      <c r="J661" s="24"/>
      <c r="K661" s="24"/>
      <c r="L661" s="24"/>
      <c r="M661" s="24"/>
      <c r="N661" s="24"/>
      <c r="O661" s="24"/>
      <c r="P661" s="24"/>
      <c r="Q661" s="24"/>
      <c r="R661" s="24"/>
    </row>
    <row r="662" spans="1:18" ht="14.25" customHeight="1">
      <c r="A662" s="80">
        <v>792</v>
      </c>
      <c r="B662" s="73"/>
      <c r="C662" s="65"/>
      <c r="D662" s="74"/>
      <c r="E662" s="112"/>
      <c r="F662" s="66"/>
      <c r="G662" s="27"/>
      <c r="H662" s="24"/>
      <c r="I662" s="24"/>
      <c r="J662" s="24"/>
      <c r="K662" s="24"/>
      <c r="L662" s="24"/>
      <c r="M662" s="24"/>
      <c r="N662" s="24"/>
      <c r="O662" s="24"/>
      <c r="P662" s="24"/>
      <c r="Q662" s="24"/>
      <c r="R662" s="24"/>
    </row>
    <row r="663" spans="1:18" ht="14.25" customHeight="1">
      <c r="A663" s="80">
        <v>793</v>
      </c>
      <c r="C663" s="65"/>
      <c r="D663" s="74"/>
      <c r="E663" s="112"/>
      <c r="F663" s="66"/>
      <c r="G663" s="27"/>
      <c r="H663" s="24"/>
      <c r="I663" s="24"/>
      <c r="J663" s="24"/>
      <c r="K663" s="24"/>
      <c r="L663" s="24"/>
      <c r="M663" s="24"/>
      <c r="N663" s="24"/>
      <c r="O663" s="24"/>
      <c r="P663" s="24"/>
      <c r="Q663" s="24"/>
      <c r="R663" s="24"/>
    </row>
    <row r="664" spans="1:18" ht="14.25" customHeight="1">
      <c r="A664" s="80">
        <v>794</v>
      </c>
      <c r="B664" s="113"/>
      <c r="C664" s="65"/>
      <c r="D664" s="74"/>
      <c r="E664" s="112"/>
      <c r="F664" s="66"/>
      <c r="G664" s="27"/>
      <c r="H664" s="24"/>
      <c r="I664" s="24"/>
      <c r="J664" s="24"/>
      <c r="K664" s="24"/>
      <c r="L664" s="24"/>
      <c r="M664" s="24"/>
      <c r="N664" s="24"/>
      <c r="O664" s="24"/>
      <c r="P664" s="24"/>
      <c r="Q664" s="24"/>
      <c r="R664" s="24"/>
    </row>
    <row r="665" spans="1:18" ht="14.25" customHeight="1">
      <c r="A665" s="80">
        <v>795</v>
      </c>
      <c r="B665" s="113"/>
      <c r="C665" s="65"/>
      <c r="D665" s="74"/>
      <c r="E665" s="112"/>
      <c r="F665" s="66"/>
      <c r="G665" s="27"/>
      <c r="H665" s="24"/>
      <c r="I665" s="24"/>
      <c r="J665" s="24"/>
      <c r="K665" s="24"/>
      <c r="L665" s="24"/>
      <c r="M665" s="24"/>
      <c r="N665" s="24"/>
      <c r="O665" s="24"/>
      <c r="P665" s="24"/>
      <c r="Q665" s="24"/>
      <c r="R665" s="24"/>
    </row>
    <row r="666" spans="1:18" ht="14.25" customHeight="1">
      <c r="A666" s="80">
        <v>796</v>
      </c>
      <c r="B666" s="113"/>
      <c r="C666" s="65"/>
      <c r="D666" s="74"/>
      <c r="E666" s="112"/>
      <c r="F666" s="66"/>
      <c r="G666" s="27"/>
      <c r="H666" s="24"/>
      <c r="I666" s="24"/>
      <c r="J666" s="24"/>
      <c r="K666" s="24"/>
      <c r="L666" s="24"/>
      <c r="M666" s="24"/>
      <c r="N666" s="24"/>
      <c r="O666" s="24"/>
      <c r="P666" s="24"/>
      <c r="Q666" s="24"/>
      <c r="R666" s="24"/>
    </row>
    <row r="667" spans="1:18" ht="14.25" customHeight="1">
      <c r="A667" s="80">
        <v>797</v>
      </c>
      <c r="B667" s="113"/>
      <c r="C667" s="65"/>
      <c r="D667" s="74"/>
      <c r="E667" s="112"/>
      <c r="F667" s="66"/>
      <c r="G667" s="27"/>
      <c r="H667" s="24"/>
      <c r="I667" s="24"/>
      <c r="J667" s="24"/>
      <c r="K667" s="24"/>
      <c r="L667" s="24"/>
      <c r="M667" s="24"/>
      <c r="N667" s="24"/>
      <c r="O667" s="24"/>
      <c r="P667" s="24"/>
      <c r="Q667" s="24"/>
      <c r="R667" s="24"/>
    </row>
    <row r="668" spans="1:18" ht="14.25" customHeight="1">
      <c r="A668" s="80">
        <v>798</v>
      </c>
      <c r="B668" s="113"/>
      <c r="C668" s="65"/>
      <c r="D668" s="74"/>
      <c r="E668" s="112"/>
      <c r="F668" s="66"/>
      <c r="G668" s="27"/>
      <c r="H668" s="24"/>
      <c r="I668" s="24"/>
      <c r="J668" s="24"/>
      <c r="K668" s="24"/>
      <c r="L668" s="24"/>
      <c r="M668" s="24"/>
      <c r="N668" s="24"/>
      <c r="O668" s="24"/>
      <c r="P668" s="24"/>
      <c r="Q668" s="24"/>
      <c r="R668" s="24"/>
    </row>
    <row r="669" spans="1:18" ht="14.25" customHeight="1">
      <c r="A669" s="80">
        <v>799</v>
      </c>
      <c r="B669" s="113"/>
      <c r="C669" s="65"/>
      <c r="D669" s="74"/>
      <c r="E669" s="112"/>
      <c r="F669" s="66"/>
      <c r="G669" s="27"/>
      <c r="H669" s="24"/>
      <c r="I669" s="24"/>
      <c r="J669" s="24"/>
      <c r="K669" s="24"/>
      <c r="L669" s="24"/>
      <c r="M669" s="24"/>
      <c r="N669" s="24"/>
      <c r="O669" s="24"/>
      <c r="P669" s="24"/>
      <c r="Q669" s="24"/>
      <c r="R669" s="24"/>
    </row>
    <row r="670" spans="1:18" ht="14.25" customHeight="1">
      <c r="A670" s="80">
        <v>800</v>
      </c>
      <c r="B670" s="113"/>
      <c r="C670" s="65"/>
      <c r="D670" s="74"/>
      <c r="E670" s="112"/>
      <c r="F670" s="66"/>
      <c r="G670" s="27"/>
      <c r="H670" s="24"/>
      <c r="I670" s="24"/>
      <c r="J670" s="24"/>
      <c r="K670" s="24"/>
      <c r="L670" s="24"/>
      <c r="M670" s="24"/>
      <c r="N670" s="24"/>
      <c r="O670" s="24"/>
      <c r="P670" s="24"/>
      <c r="Q670" s="24"/>
      <c r="R670" s="24"/>
    </row>
    <row r="671" spans="1:18" ht="14.25" customHeight="1">
      <c r="A671" s="80">
        <v>801</v>
      </c>
      <c r="B671" s="113"/>
      <c r="C671" s="65"/>
      <c r="D671" s="74"/>
      <c r="E671" s="112"/>
      <c r="F671" s="66"/>
      <c r="G671" s="27"/>
      <c r="H671" s="24"/>
      <c r="I671" s="24"/>
      <c r="J671" s="24"/>
      <c r="K671" s="24"/>
      <c r="L671" s="24"/>
      <c r="M671" s="24"/>
      <c r="N671" s="24"/>
      <c r="O671" s="24"/>
      <c r="P671" s="24"/>
      <c r="Q671" s="24"/>
      <c r="R671" s="24"/>
    </row>
    <row r="672" spans="1:18" ht="14.25" customHeight="1">
      <c r="A672" s="80">
        <v>802</v>
      </c>
      <c r="B672" s="73"/>
      <c r="C672" s="65"/>
      <c r="D672" s="74"/>
      <c r="E672" s="112"/>
      <c r="F672" s="66"/>
      <c r="G672" s="27"/>
      <c r="H672" s="24"/>
      <c r="I672" s="24"/>
      <c r="J672" s="24"/>
      <c r="K672" s="24"/>
      <c r="L672" s="24"/>
      <c r="M672" s="24"/>
      <c r="N672" s="24"/>
      <c r="O672" s="24"/>
      <c r="P672" s="24"/>
      <c r="Q672" s="24"/>
      <c r="R672" s="24"/>
    </row>
    <row r="673" spans="1:18" ht="14.25" customHeight="1">
      <c r="A673" s="80">
        <v>803</v>
      </c>
      <c r="C673" s="65"/>
      <c r="D673" s="74"/>
      <c r="E673" s="112"/>
      <c r="F673" s="66"/>
      <c r="G673" s="27"/>
      <c r="H673" s="24"/>
      <c r="I673" s="24"/>
      <c r="J673" s="24"/>
      <c r="K673" s="24"/>
      <c r="L673" s="24"/>
      <c r="M673" s="24"/>
      <c r="N673" s="24"/>
      <c r="O673" s="24"/>
      <c r="P673" s="24"/>
      <c r="Q673" s="24"/>
      <c r="R673" s="24"/>
    </row>
    <row r="674" spans="1:18" ht="14.25" customHeight="1">
      <c r="A674" s="80">
        <v>804</v>
      </c>
      <c r="C674" s="65"/>
      <c r="D674" s="74"/>
      <c r="E674" s="112"/>
      <c r="F674" s="66"/>
      <c r="G674" s="27"/>
      <c r="H674" s="24"/>
      <c r="I674" s="24"/>
      <c r="J674" s="24"/>
      <c r="K674" s="24"/>
      <c r="L674" s="24"/>
      <c r="M674" s="24"/>
      <c r="N674" s="24"/>
      <c r="O674" s="24"/>
      <c r="P674" s="24"/>
      <c r="Q674" s="24"/>
      <c r="R674" s="24"/>
    </row>
    <row r="675" spans="1:18" ht="14.25" customHeight="1">
      <c r="A675" s="80">
        <v>805</v>
      </c>
      <c r="B675" s="113"/>
      <c r="C675" s="65"/>
      <c r="D675" s="74"/>
      <c r="E675" s="112"/>
      <c r="F675" s="66"/>
      <c r="G675" s="27"/>
      <c r="H675" s="24"/>
      <c r="I675" s="24"/>
      <c r="J675" s="24"/>
      <c r="K675" s="24"/>
      <c r="L675" s="24"/>
      <c r="M675" s="24"/>
      <c r="N675" s="24"/>
      <c r="O675" s="24"/>
      <c r="P675" s="24"/>
      <c r="Q675" s="24"/>
      <c r="R675" s="24"/>
    </row>
    <row r="676" spans="1:18" ht="14.25" customHeight="1">
      <c r="A676" s="80">
        <v>806</v>
      </c>
      <c r="B676" s="113"/>
      <c r="C676" s="65"/>
      <c r="D676" s="74"/>
      <c r="E676" s="112"/>
      <c r="F676" s="66"/>
      <c r="G676" s="27"/>
      <c r="H676" s="24"/>
      <c r="I676" s="24"/>
      <c r="J676" s="24"/>
      <c r="K676" s="24"/>
      <c r="L676" s="24"/>
      <c r="M676" s="24"/>
      <c r="N676" s="24"/>
      <c r="O676" s="24"/>
      <c r="P676" s="24"/>
      <c r="Q676" s="24"/>
      <c r="R676" s="24"/>
    </row>
    <row r="677" spans="1:18" ht="14.25" customHeight="1">
      <c r="A677" s="80">
        <v>807</v>
      </c>
      <c r="B677" s="113"/>
      <c r="C677" s="65"/>
      <c r="D677" s="74"/>
      <c r="E677" s="112"/>
      <c r="F677" s="66"/>
      <c r="G677" s="27"/>
      <c r="H677" s="24"/>
      <c r="I677" s="24"/>
      <c r="J677" s="24"/>
      <c r="K677" s="24"/>
      <c r="L677" s="24"/>
      <c r="M677" s="24"/>
      <c r="N677" s="24"/>
      <c r="O677" s="24"/>
      <c r="P677" s="24"/>
      <c r="Q677" s="24"/>
      <c r="R677" s="24"/>
    </row>
    <row r="678" spans="1:18" ht="14.25" customHeight="1">
      <c r="A678" s="80">
        <v>808</v>
      </c>
      <c r="B678" s="113"/>
      <c r="C678" s="65"/>
      <c r="D678" s="74"/>
      <c r="E678" s="112"/>
      <c r="F678" s="66"/>
      <c r="G678" s="27"/>
      <c r="H678" s="24"/>
      <c r="I678" s="24"/>
      <c r="J678" s="24"/>
      <c r="K678" s="24"/>
      <c r="L678" s="24"/>
      <c r="M678" s="24"/>
      <c r="N678" s="24"/>
      <c r="O678" s="24"/>
      <c r="P678" s="24"/>
      <c r="Q678" s="24"/>
      <c r="R678" s="24"/>
    </row>
    <row r="679" spans="1:18" ht="14.25" customHeight="1">
      <c r="A679" s="80">
        <v>809</v>
      </c>
      <c r="B679" s="113"/>
      <c r="C679" s="65"/>
      <c r="D679" s="74"/>
      <c r="E679" s="112"/>
      <c r="F679" s="66"/>
      <c r="G679" s="27"/>
      <c r="H679" s="24"/>
      <c r="I679" s="24"/>
      <c r="J679" s="24"/>
      <c r="K679" s="24"/>
      <c r="L679" s="24"/>
      <c r="M679" s="24"/>
      <c r="N679" s="24"/>
      <c r="O679" s="24"/>
      <c r="P679" s="24"/>
      <c r="Q679" s="24"/>
      <c r="R679" s="24"/>
    </row>
    <row r="680" spans="1:18" ht="14.25" customHeight="1">
      <c r="A680" s="80">
        <v>810</v>
      </c>
      <c r="B680" s="113"/>
      <c r="C680" s="65"/>
      <c r="D680" s="74"/>
      <c r="E680" s="112"/>
      <c r="F680" s="66"/>
      <c r="G680" s="27"/>
      <c r="H680" s="24"/>
      <c r="I680" s="24"/>
      <c r="J680" s="24"/>
      <c r="K680" s="24"/>
      <c r="L680" s="24"/>
      <c r="M680" s="24"/>
      <c r="N680" s="24"/>
      <c r="O680" s="24"/>
      <c r="P680" s="24"/>
      <c r="Q680" s="24"/>
      <c r="R680" s="24"/>
    </row>
    <row r="681" spans="1:18" ht="14.25" customHeight="1">
      <c r="A681" s="80">
        <v>811</v>
      </c>
      <c r="B681" s="113"/>
      <c r="C681" s="65"/>
      <c r="D681" s="74"/>
      <c r="E681" s="112"/>
      <c r="F681" s="66"/>
      <c r="G681" s="27"/>
      <c r="H681" s="24"/>
      <c r="I681" s="24"/>
      <c r="J681" s="24"/>
      <c r="K681" s="24"/>
      <c r="L681" s="24"/>
      <c r="M681" s="24"/>
      <c r="N681" s="24"/>
      <c r="O681" s="24"/>
      <c r="P681" s="24"/>
      <c r="Q681" s="24"/>
      <c r="R681" s="24"/>
    </row>
    <row r="682" spans="1:18" ht="14.25" customHeight="1">
      <c r="A682" s="80">
        <v>812</v>
      </c>
      <c r="B682" s="113"/>
      <c r="C682" s="65"/>
      <c r="D682" s="74"/>
      <c r="E682" s="112"/>
      <c r="F682" s="66"/>
      <c r="G682" s="27"/>
      <c r="H682" s="24"/>
      <c r="I682" s="24"/>
      <c r="J682" s="24"/>
      <c r="K682" s="24"/>
      <c r="L682" s="24"/>
      <c r="M682" s="24"/>
      <c r="N682" s="24"/>
      <c r="O682" s="24"/>
      <c r="P682" s="24"/>
      <c r="Q682" s="24"/>
      <c r="R682" s="24"/>
    </row>
    <row r="683" spans="1:18" ht="14.25" customHeight="1">
      <c r="A683" s="80">
        <v>813</v>
      </c>
      <c r="B683" s="113"/>
      <c r="C683" s="65"/>
      <c r="D683" s="74"/>
      <c r="E683" s="112"/>
      <c r="F683" s="66"/>
      <c r="G683" s="27"/>
      <c r="H683" s="24"/>
      <c r="I683" s="24"/>
      <c r="J683" s="24"/>
      <c r="K683" s="24"/>
      <c r="L683" s="24"/>
      <c r="M683" s="24"/>
      <c r="N683" s="24"/>
      <c r="O683" s="24"/>
      <c r="P683" s="24"/>
      <c r="Q683" s="24"/>
      <c r="R683" s="24"/>
    </row>
    <row r="684" spans="1:18" ht="14.25" customHeight="1">
      <c r="A684" s="80">
        <v>814</v>
      </c>
      <c r="B684" s="113"/>
      <c r="C684" s="65"/>
      <c r="D684" s="74"/>
      <c r="E684" s="112"/>
      <c r="F684" s="66"/>
      <c r="G684" s="27"/>
      <c r="H684" s="24"/>
      <c r="I684" s="24"/>
      <c r="J684" s="24"/>
      <c r="K684" s="24"/>
      <c r="L684" s="24"/>
      <c r="M684" s="24"/>
      <c r="N684" s="24"/>
      <c r="O684" s="24"/>
      <c r="P684" s="24"/>
      <c r="Q684" s="24"/>
      <c r="R684" s="24"/>
    </row>
    <row r="685" spans="1:18" ht="14.25" customHeight="1">
      <c r="A685" s="80">
        <v>815</v>
      </c>
      <c r="B685" s="113"/>
      <c r="C685" s="65"/>
      <c r="D685" s="74"/>
      <c r="E685" s="112"/>
      <c r="F685" s="66"/>
      <c r="G685" s="27"/>
      <c r="H685" s="24"/>
      <c r="I685" s="24"/>
      <c r="J685" s="24"/>
      <c r="K685" s="24"/>
      <c r="L685" s="24"/>
      <c r="M685" s="24"/>
      <c r="N685" s="24"/>
      <c r="O685" s="24"/>
      <c r="P685" s="24"/>
      <c r="Q685" s="24"/>
      <c r="R685" s="24"/>
    </row>
    <row r="686" spans="1:18" ht="14.25" customHeight="1">
      <c r="A686" s="80">
        <v>816</v>
      </c>
      <c r="B686" s="113"/>
      <c r="C686" s="65"/>
      <c r="D686" s="74"/>
      <c r="E686" s="112"/>
      <c r="F686" s="66"/>
      <c r="G686" s="27"/>
      <c r="H686" s="24"/>
      <c r="I686" s="24"/>
      <c r="J686" s="24"/>
      <c r="K686" s="24"/>
      <c r="L686" s="24"/>
      <c r="M686" s="24"/>
      <c r="N686" s="24"/>
      <c r="O686" s="24"/>
      <c r="P686" s="24"/>
      <c r="Q686" s="24"/>
      <c r="R686" s="24"/>
    </row>
    <row r="687" spans="1:18" ht="14.25" customHeight="1">
      <c r="A687" s="80">
        <v>817</v>
      </c>
      <c r="B687" s="73"/>
      <c r="C687" s="65"/>
      <c r="D687" s="74"/>
      <c r="E687" s="112"/>
      <c r="F687" s="66"/>
      <c r="G687" s="27"/>
      <c r="H687" s="24"/>
      <c r="I687" s="24"/>
      <c r="J687" s="24"/>
      <c r="K687" s="24"/>
      <c r="L687" s="24"/>
      <c r="M687" s="24"/>
      <c r="N687" s="24"/>
      <c r="O687" s="24"/>
      <c r="P687" s="24"/>
      <c r="Q687" s="24"/>
      <c r="R687" s="24"/>
    </row>
    <row r="688" spans="1:18" ht="14.25" customHeight="1">
      <c r="A688" s="80">
        <v>818</v>
      </c>
      <c r="C688" s="65"/>
      <c r="D688" s="74"/>
      <c r="E688" s="112"/>
      <c r="F688" s="66"/>
      <c r="G688" s="27"/>
      <c r="H688" s="24"/>
      <c r="I688" s="24"/>
      <c r="J688" s="24"/>
      <c r="K688" s="24"/>
      <c r="L688" s="24"/>
      <c r="M688" s="24"/>
      <c r="N688" s="24"/>
      <c r="O688" s="24"/>
      <c r="P688" s="24"/>
      <c r="Q688" s="24"/>
      <c r="R688" s="24"/>
    </row>
    <row r="689" spans="1:18" ht="14.25" customHeight="1">
      <c r="A689" s="80">
        <v>819</v>
      </c>
      <c r="B689" s="113"/>
      <c r="C689" s="65"/>
      <c r="D689" s="74"/>
      <c r="E689" s="112"/>
      <c r="F689" s="66"/>
      <c r="G689" s="27"/>
      <c r="H689" s="24"/>
      <c r="I689" s="24"/>
      <c r="J689" s="24"/>
      <c r="K689" s="24"/>
      <c r="L689" s="24"/>
      <c r="M689" s="24"/>
      <c r="N689" s="24"/>
      <c r="O689" s="24"/>
      <c r="P689" s="24"/>
      <c r="Q689" s="24"/>
      <c r="R689" s="24"/>
    </row>
    <row r="690" spans="1:18" ht="14.25" customHeight="1">
      <c r="A690" s="80">
        <v>820</v>
      </c>
      <c r="B690" s="113"/>
      <c r="C690" s="65"/>
      <c r="D690" s="74"/>
      <c r="E690" s="112"/>
      <c r="F690" s="66"/>
      <c r="G690" s="27"/>
      <c r="H690" s="24"/>
      <c r="I690" s="24"/>
      <c r="J690" s="24"/>
      <c r="K690" s="24"/>
      <c r="L690" s="24"/>
      <c r="M690" s="24"/>
      <c r="N690" s="24"/>
      <c r="O690" s="24"/>
      <c r="P690" s="24"/>
      <c r="Q690" s="24"/>
      <c r="R690" s="24"/>
    </row>
    <row r="691" spans="1:18" ht="14.25" customHeight="1">
      <c r="A691" s="80">
        <v>821</v>
      </c>
      <c r="B691" s="113"/>
      <c r="C691" s="65"/>
      <c r="D691" s="74"/>
      <c r="E691" s="112"/>
      <c r="F691" s="66"/>
      <c r="G691" s="27"/>
      <c r="H691" s="24"/>
      <c r="I691" s="24"/>
      <c r="J691" s="24"/>
      <c r="K691" s="24"/>
      <c r="L691" s="24"/>
      <c r="M691" s="24"/>
      <c r="N691" s="24"/>
      <c r="O691" s="24"/>
      <c r="P691" s="24"/>
      <c r="Q691" s="24"/>
      <c r="R691" s="24"/>
    </row>
    <row r="692" spans="1:18" ht="14.25" customHeight="1">
      <c r="A692" s="80">
        <v>822</v>
      </c>
      <c r="B692" s="113"/>
      <c r="C692" s="65"/>
      <c r="D692" s="74"/>
      <c r="E692" s="112"/>
      <c r="F692" s="66"/>
      <c r="G692" s="27"/>
      <c r="H692" s="24"/>
      <c r="I692" s="24"/>
      <c r="J692" s="24"/>
      <c r="K692" s="24"/>
      <c r="L692" s="24"/>
      <c r="M692" s="24"/>
      <c r="N692" s="24"/>
      <c r="O692" s="24"/>
      <c r="P692" s="24"/>
      <c r="Q692" s="24"/>
      <c r="R692" s="24"/>
    </row>
    <row r="693" spans="1:18" ht="14.25" customHeight="1">
      <c r="A693" s="80">
        <v>823</v>
      </c>
      <c r="B693" s="113"/>
      <c r="C693" s="65"/>
      <c r="D693" s="74"/>
      <c r="E693" s="112"/>
      <c r="F693" s="66"/>
      <c r="G693" s="27"/>
      <c r="H693" s="24"/>
      <c r="I693" s="24"/>
      <c r="J693" s="24"/>
      <c r="K693" s="24"/>
      <c r="L693" s="24"/>
      <c r="M693" s="24"/>
      <c r="N693" s="24"/>
      <c r="O693" s="24"/>
      <c r="P693" s="24"/>
      <c r="Q693" s="24"/>
      <c r="R693" s="24"/>
    </row>
    <row r="694" spans="1:18" ht="14.25" customHeight="1">
      <c r="A694" s="80">
        <v>824</v>
      </c>
      <c r="B694" s="113"/>
      <c r="C694" s="65"/>
      <c r="D694" s="74"/>
      <c r="E694" s="112"/>
      <c r="F694" s="66"/>
      <c r="G694" s="27"/>
      <c r="H694" s="24"/>
      <c r="I694" s="24"/>
      <c r="J694" s="24"/>
      <c r="K694" s="24"/>
      <c r="L694" s="24"/>
      <c r="M694" s="24"/>
      <c r="N694" s="24"/>
      <c r="O694" s="24"/>
      <c r="P694" s="24"/>
      <c r="Q694" s="24"/>
      <c r="R694" s="24"/>
    </row>
    <row r="695" spans="1:18" ht="14.25" customHeight="1">
      <c r="A695" s="80">
        <v>825</v>
      </c>
      <c r="B695" s="113"/>
      <c r="C695" s="65"/>
      <c r="D695" s="74"/>
      <c r="E695" s="112"/>
      <c r="F695" s="66"/>
      <c r="G695" s="27"/>
      <c r="H695" s="24"/>
      <c r="I695" s="24"/>
      <c r="J695" s="24"/>
      <c r="K695" s="24"/>
      <c r="L695" s="24"/>
      <c r="M695" s="24"/>
      <c r="N695" s="24"/>
      <c r="O695" s="24"/>
      <c r="P695" s="24"/>
      <c r="Q695" s="24"/>
      <c r="R695" s="24"/>
    </row>
    <row r="696" spans="1:18" ht="14.25" customHeight="1">
      <c r="A696" s="80">
        <v>826</v>
      </c>
      <c r="B696" s="113"/>
      <c r="C696" s="65"/>
      <c r="D696" s="74"/>
      <c r="E696" s="112"/>
      <c r="F696" s="66"/>
      <c r="G696" s="27"/>
      <c r="H696" s="24"/>
      <c r="I696" s="24"/>
      <c r="J696" s="24"/>
      <c r="K696" s="24"/>
      <c r="L696" s="24"/>
      <c r="M696" s="24"/>
      <c r="N696" s="24"/>
      <c r="O696" s="24"/>
      <c r="P696" s="24"/>
      <c r="Q696" s="24"/>
      <c r="R696" s="24"/>
    </row>
    <row r="697" spans="1:18" ht="14.25" customHeight="1">
      <c r="A697" s="80">
        <v>827</v>
      </c>
      <c r="B697" s="73"/>
      <c r="C697" s="65"/>
      <c r="D697" s="74"/>
      <c r="E697" s="112"/>
      <c r="F697" s="66"/>
      <c r="G697" s="27"/>
      <c r="H697" s="24"/>
      <c r="I697" s="24"/>
      <c r="J697" s="24"/>
      <c r="K697" s="24"/>
      <c r="L697" s="24"/>
      <c r="M697" s="24"/>
      <c r="N697" s="24"/>
      <c r="O697" s="24"/>
      <c r="P697" s="24"/>
      <c r="Q697" s="24"/>
      <c r="R697" s="24"/>
    </row>
    <row r="698" spans="1:18" ht="14.25" customHeight="1">
      <c r="A698" s="80">
        <v>828</v>
      </c>
      <c r="C698" s="65"/>
      <c r="D698" s="74"/>
      <c r="E698" s="112"/>
      <c r="F698" s="66"/>
      <c r="G698" s="27"/>
      <c r="H698" s="24"/>
      <c r="I698" s="24"/>
      <c r="J698" s="24"/>
      <c r="K698" s="24"/>
      <c r="L698" s="24"/>
      <c r="M698" s="24"/>
      <c r="N698" s="24"/>
      <c r="O698" s="24"/>
      <c r="P698" s="24"/>
      <c r="Q698" s="24"/>
      <c r="R698" s="24"/>
    </row>
    <row r="699" spans="1:18" ht="14.25" customHeight="1">
      <c r="A699" s="80">
        <v>829</v>
      </c>
      <c r="C699" s="65"/>
      <c r="D699" s="74"/>
      <c r="E699" s="112"/>
      <c r="F699" s="66"/>
      <c r="G699" s="27"/>
      <c r="H699" s="24"/>
      <c r="I699" s="24"/>
      <c r="J699" s="24"/>
      <c r="K699" s="24"/>
      <c r="L699" s="24"/>
      <c r="M699" s="24"/>
      <c r="N699" s="24"/>
      <c r="O699" s="24"/>
      <c r="P699" s="24"/>
      <c r="Q699" s="24"/>
      <c r="R699" s="24"/>
    </row>
    <row r="700" spans="1:18" ht="14.25" customHeight="1">
      <c r="A700" s="80">
        <v>830</v>
      </c>
      <c r="B700" s="113"/>
      <c r="C700" s="65"/>
      <c r="D700" s="74"/>
      <c r="E700" s="112"/>
      <c r="F700" s="66"/>
      <c r="G700" s="27"/>
      <c r="H700" s="24"/>
      <c r="I700" s="24"/>
      <c r="J700" s="24"/>
      <c r="K700" s="24"/>
      <c r="L700" s="24"/>
      <c r="M700" s="24"/>
      <c r="N700" s="24"/>
      <c r="O700" s="24"/>
      <c r="P700" s="24"/>
      <c r="Q700" s="24"/>
      <c r="R700" s="24"/>
    </row>
    <row r="701" spans="1:18" ht="14.25" customHeight="1">
      <c r="A701" s="80">
        <v>831</v>
      </c>
      <c r="B701" s="113"/>
      <c r="C701" s="65"/>
      <c r="D701" s="74"/>
      <c r="E701" s="112"/>
      <c r="F701" s="66"/>
      <c r="G701" s="27"/>
      <c r="H701" s="24"/>
      <c r="I701" s="24"/>
      <c r="J701" s="24"/>
      <c r="K701" s="24"/>
      <c r="L701" s="24"/>
      <c r="M701" s="24"/>
      <c r="N701" s="24"/>
      <c r="O701" s="24"/>
      <c r="P701" s="24"/>
      <c r="Q701" s="24"/>
      <c r="R701" s="24"/>
    </row>
    <row r="702" spans="1:18" ht="14.25" customHeight="1">
      <c r="A702" s="80">
        <v>832</v>
      </c>
      <c r="B702" s="113"/>
      <c r="C702" s="65"/>
      <c r="D702" s="74"/>
      <c r="E702" s="112"/>
      <c r="F702" s="66"/>
      <c r="G702" s="27"/>
      <c r="H702" s="24"/>
      <c r="I702" s="24"/>
      <c r="J702" s="24"/>
      <c r="K702" s="24"/>
      <c r="L702" s="24"/>
      <c r="M702" s="24"/>
      <c r="N702" s="24"/>
      <c r="O702" s="24"/>
      <c r="P702" s="24"/>
      <c r="Q702" s="24"/>
      <c r="R702" s="24"/>
    </row>
    <row r="703" spans="1:18" ht="14.25" customHeight="1">
      <c r="A703" s="80">
        <v>833</v>
      </c>
      <c r="B703" s="113"/>
      <c r="C703" s="65"/>
      <c r="D703" s="74"/>
      <c r="E703" s="112"/>
      <c r="F703" s="66"/>
      <c r="G703" s="27"/>
      <c r="H703" s="24"/>
      <c r="I703" s="24"/>
      <c r="J703" s="24"/>
      <c r="K703" s="24"/>
      <c r="L703" s="24"/>
      <c r="M703" s="24"/>
      <c r="N703" s="24"/>
      <c r="O703" s="24"/>
      <c r="P703" s="24"/>
      <c r="Q703" s="24"/>
      <c r="R703" s="24"/>
    </row>
    <row r="704" spans="1:18" ht="14.25" customHeight="1">
      <c r="A704" s="80">
        <v>834</v>
      </c>
      <c r="B704" s="113"/>
      <c r="C704" s="65"/>
      <c r="D704" s="74"/>
      <c r="E704" s="112"/>
      <c r="F704" s="66"/>
      <c r="G704" s="27"/>
      <c r="H704" s="24"/>
      <c r="I704" s="24"/>
      <c r="J704" s="24"/>
      <c r="K704" s="24"/>
      <c r="L704" s="24"/>
      <c r="M704" s="24"/>
      <c r="N704" s="24"/>
      <c r="O704" s="24"/>
      <c r="P704" s="24"/>
      <c r="Q704" s="24"/>
      <c r="R704" s="24"/>
    </row>
    <row r="705" spans="1:18" ht="14.25" customHeight="1">
      <c r="A705" s="80">
        <v>835</v>
      </c>
      <c r="B705" s="113"/>
      <c r="C705" s="65"/>
      <c r="D705" s="74"/>
      <c r="E705" s="112"/>
      <c r="F705" s="66"/>
      <c r="G705" s="27"/>
      <c r="H705" s="24"/>
      <c r="I705" s="24"/>
      <c r="J705" s="24"/>
      <c r="K705" s="24"/>
      <c r="L705" s="24"/>
      <c r="M705" s="24"/>
      <c r="N705" s="24"/>
      <c r="O705" s="24"/>
      <c r="P705" s="24"/>
      <c r="Q705" s="24"/>
      <c r="R705" s="24"/>
    </row>
    <row r="706" spans="1:18" ht="14.25" customHeight="1">
      <c r="A706" s="80">
        <v>836</v>
      </c>
      <c r="B706" s="113"/>
      <c r="C706" s="65"/>
      <c r="D706" s="74"/>
      <c r="E706" s="112"/>
      <c r="F706" s="66"/>
      <c r="G706" s="27"/>
      <c r="H706" s="24"/>
      <c r="I706" s="24"/>
      <c r="J706" s="24"/>
      <c r="K706" s="24"/>
      <c r="L706" s="24"/>
      <c r="M706" s="24"/>
      <c r="N706" s="24"/>
      <c r="O706" s="24"/>
      <c r="P706" s="24"/>
      <c r="Q706" s="24"/>
      <c r="R706" s="24"/>
    </row>
    <row r="707" spans="1:18" ht="14.25" customHeight="1">
      <c r="A707" s="80">
        <v>837</v>
      </c>
      <c r="B707" s="113"/>
      <c r="C707" s="65"/>
      <c r="D707" s="74"/>
      <c r="E707" s="112"/>
      <c r="F707" s="66"/>
      <c r="G707" s="27"/>
      <c r="H707" s="24"/>
      <c r="I707" s="24"/>
      <c r="J707" s="24"/>
      <c r="K707" s="24"/>
      <c r="L707" s="24"/>
      <c r="M707" s="24"/>
      <c r="N707" s="24"/>
      <c r="O707" s="24"/>
      <c r="P707" s="24"/>
      <c r="Q707" s="24"/>
      <c r="R707" s="24"/>
    </row>
    <row r="708" spans="1:18" ht="14.25" customHeight="1">
      <c r="A708" s="80">
        <v>838</v>
      </c>
      <c r="B708" s="73"/>
      <c r="C708" s="65"/>
      <c r="D708" s="74"/>
      <c r="E708" s="112"/>
      <c r="F708" s="66"/>
      <c r="G708" s="27"/>
      <c r="H708" s="24"/>
      <c r="I708" s="24"/>
      <c r="J708" s="24"/>
      <c r="K708" s="24"/>
      <c r="L708" s="24"/>
      <c r="M708" s="24"/>
      <c r="N708" s="24"/>
      <c r="O708" s="24"/>
      <c r="P708" s="24"/>
      <c r="Q708" s="24"/>
      <c r="R708" s="24"/>
    </row>
    <row r="709" spans="1:18" ht="14.25" customHeight="1">
      <c r="A709" s="80">
        <v>839</v>
      </c>
      <c r="C709" s="65"/>
      <c r="D709" s="74"/>
      <c r="E709" s="112"/>
      <c r="F709" s="66"/>
      <c r="G709" s="27"/>
      <c r="H709" s="24"/>
      <c r="I709" s="24"/>
      <c r="J709" s="24"/>
      <c r="K709" s="24"/>
      <c r="L709" s="24"/>
      <c r="M709" s="24"/>
      <c r="N709" s="24"/>
      <c r="O709" s="24"/>
      <c r="P709" s="24"/>
      <c r="Q709" s="24"/>
      <c r="R709" s="24"/>
    </row>
    <row r="710" spans="1:18" ht="14.25" customHeight="1">
      <c r="A710" s="80">
        <v>840</v>
      </c>
      <c r="B710" s="113"/>
      <c r="C710" s="65"/>
      <c r="D710" s="74"/>
      <c r="E710" s="112"/>
      <c r="F710" s="66"/>
      <c r="G710" s="27"/>
      <c r="H710" s="24"/>
      <c r="I710" s="24"/>
      <c r="J710" s="24"/>
      <c r="K710" s="24"/>
      <c r="L710" s="24"/>
      <c r="M710" s="24"/>
      <c r="N710" s="24"/>
      <c r="O710" s="24"/>
      <c r="P710" s="24"/>
      <c r="Q710" s="24"/>
      <c r="R710" s="24"/>
    </row>
    <row r="711" spans="1:18" ht="14.25" customHeight="1">
      <c r="A711" s="80">
        <v>841</v>
      </c>
      <c r="B711" s="113"/>
      <c r="C711" s="65"/>
      <c r="D711" s="74"/>
      <c r="E711" s="112"/>
      <c r="F711" s="66"/>
      <c r="G711" s="27"/>
      <c r="H711" s="24"/>
      <c r="I711" s="24"/>
      <c r="J711" s="24"/>
      <c r="K711" s="24"/>
      <c r="L711" s="24"/>
      <c r="M711" s="24"/>
      <c r="N711" s="24"/>
      <c r="O711" s="24"/>
      <c r="P711" s="24"/>
      <c r="Q711" s="24"/>
      <c r="R711" s="24"/>
    </row>
    <row r="712" spans="1:18" ht="14.25" customHeight="1">
      <c r="A712" s="80">
        <v>842</v>
      </c>
      <c r="B712" s="113"/>
      <c r="C712" s="65"/>
      <c r="D712" s="74"/>
      <c r="E712" s="112"/>
      <c r="F712" s="66"/>
      <c r="G712" s="27"/>
      <c r="H712" s="24"/>
      <c r="I712" s="24"/>
      <c r="J712" s="24"/>
      <c r="K712" s="24"/>
      <c r="L712" s="24"/>
      <c r="M712" s="24"/>
      <c r="N712" s="24"/>
      <c r="O712" s="24"/>
      <c r="P712" s="24"/>
      <c r="Q712" s="24"/>
      <c r="R712" s="24"/>
    </row>
    <row r="713" spans="1:18" ht="14.25" customHeight="1">
      <c r="A713" s="80">
        <v>843</v>
      </c>
      <c r="B713" s="113"/>
      <c r="C713" s="65"/>
      <c r="D713" s="74"/>
      <c r="E713" s="112"/>
      <c r="F713" s="66"/>
      <c r="G713" s="27"/>
      <c r="H713" s="24"/>
      <c r="I713" s="24"/>
      <c r="J713" s="24"/>
      <c r="K713" s="24"/>
      <c r="L713" s="24"/>
      <c r="M713" s="24"/>
      <c r="N713" s="24"/>
      <c r="O713" s="24"/>
      <c r="P713" s="24"/>
      <c r="Q713" s="24"/>
      <c r="R713" s="24"/>
    </row>
    <row r="714" spans="1:18" ht="14.25" customHeight="1">
      <c r="A714" s="80">
        <v>844</v>
      </c>
      <c r="B714" s="113"/>
      <c r="C714" s="65"/>
      <c r="D714" s="74"/>
      <c r="E714" s="112"/>
      <c r="F714" s="66"/>
      <c r="G714" s="27"/>
      <c r="H714" s="24"/>
      <c r="I714" s="24"/>
      <c r="J714" s="24"/>
      <c r="K714" s="24"/>
      <c r="L714" s="24"/>
      <c r="M714" s="24"/>
      <c r="N714" s="24"/>
      <c r="O714" s="24"/>
      <c r="P714" s="24"/>
      <c r="Q714" s="24"/>
      <c r="R714" s="24"/>
    </row>
    <row r="715" spans="1:18" ht="14.25" customHeight="1">
      <c r="A715" s="80">
        <v>845</v>
      </c>
      <c r="B715" s="113"/>
      <c r="C715" s="65"/>
      <c r="D715" s="74"/>
      <c r="E715" s="112"/>
      <c r="F715" s="66"/>
      <c r="G715" s="27"/>
      <c r="H715" s="24"/>
      <c r="I715" s="24"/>
      <c r="J715" s="24"/>
      <c r="K715" s="24"/>
      <c r="L715" s="24"/>
      <c r="M715" s="24"/>
      <c r="N715" s="24"/>
      <c r="O715" s="24"/>
      <c r="P715" s="24"/>
      <c r="Q715" s="24"/>
      <c r="R715" s="24"/>
    </row>
    <row r="716" spans="1:18" ht="14.25" customHeight="1">
      <c r="A716" s="80">
        <v>846</v>
      </c>
      <c r="B716" s="113"/>
      <c r="C716" s="65"/>
      <c r="D716" s="74"/>
      <c r="E716" s="112"/>
      <c r="F716" s="66"/>
      <c r="G716" s="27"/>
      <c r="H716" s="24"/>
      <c r="I716" s="24"/>
      <c r="J716" s="24"/>
      <c r="K716" s="24"/>
      <c r="L716" s="24"/>
      <c r="M716" s="24"/>
      <c r="N716" s="24"/>
      <c r="O716" s="24"/>
      <c r="P716" s="24"/>
      <c r="Q716" s="24"/>
      <c r="R716" s="24"/>
    </row>
    <row r="717" spans="1:18" ht="14.25" customHeight="1">
      <c r="A717" s="80">
        <v>847</v>
      </c>
      <c r="B717" s="113"/>
      <c r="C717" s="65"/>
      <c r="D717" s="74"/>
      <c r="E717" s="112"/>
      <c r="F717" s="66"/>
      <c r="G717" s="27"/>
      <c r="H717" s="24"/>
      <c r="I717" s="24"/>
      <c r="J717" s="24"/>
      <c r="K717" s="24"/>
      <c r="L717" s="24"/>
      <c r="M717" s="24"/>
      <c r="N717" s="24"/>
      <c r="O717" s="24"/>
      <c r="P717" s="24"/>
      <c r="Q717" s="24"/>
      <c r="R717" s="24"/>
    </row>
    <row r="718" spans="1:18" ht="14.25" customHeight="1">
      <c r="A718" s="80">
        <v>848</v>
      </c>
      <c r="B718" s="113"/>
      <c r="C718" s="65"/>
      <c r="D718" s="74"/>
      <c r="E718" s="112"/>
      <c r="F718" s="66"/>
      <c r="G718" s="27"/>
      <c r="H718" s="24"/>
      <c r="I718" s="24"/>
      <c r="J718" s="24"/>
      <c r="K718" s="24"/>
      <c r="L718" s="24"/>
      <c r="M718" s="24"/>
      <c r="N718" s="24"/>
      <c r="O718" s="24"/>
      <c r="P718" s="24"/>
      <c r="Q718" s="24"/>
      <c r="R718" s="24"/>
    </row>
    <row r="719" spans="1:18" ht="14.25" customHeight="1">
      <c r="A719" s="80">
        <v>849</v>
      </c>
      <c r="B719" s="113"/>
      <c r="C719" s="65"/>
      <c r="D719" s="74"/>
      <c r="E719" s="112"/>
      <c r="F719" s="66"/>
      <c r="G719" s="27"/>
      <c r="H719" s="24"/>
      <c r="I719" s="24"/>
      <c r="J719" s="24"/>
      <c r="K719" s="24"/>
      <c r="L719" s="24"/>
      <c r="M719" s="24"/>
      <c r="N719" s="24"/>
      <c r="O719" s="24"/>
      <c r="P719" s="24"/>
      <c r="Q719" s="24"/>
      <c r="R719" s="24"/>
    </row>
    <row r="720" spans="1:18" ht="14.25" customHeight="1">
      <c r="A720" s="80">
        <v>850</v>
      </c>
      <c r="B720" s="73"/>
      <c r="C720" s="65"/>
      <c r="D720" s="74"/>
      <c r="E720" s="112"/>
      <c r="F720" s="66"/>
      <c r="G720" s="27"/>
      <c r="H720" s="24"/>
      <c r="I720" s="24"/>
      <c r="J720" s="24"/>
      <c r="K720" s="24"/>
      <c r="L720" s="24"/>
      <c r="M720" s="24"/>
      <c r="N720" s="24"/>
      <c r="O720" s="24"/>
      <c r="P720" s="24"/>
      <c r="Q720" s="24"/>
      <c r="R720" s="24"/>
    </row>
    <row r="721" spans="1:18" ht="14.25" customHeight="1">
      <c r="A721" s="80">
        <v>851</v>
      </c>
      <c r="C721" s="65"/>
      <c r="D721" s="74"/>
      <c r="E721" s="112"/>
      <c r="F721" s="66"/>
      <c r="G721" s="27"/>
      <c r="H721" s="24"/>
      <c r="I721" s="24"/>
      <c r="J721" s="24"/>
      <c r="K721" s="24"/>
      <c r="L721" s="24"/>
      <c r="M721" s="24"/>
      <c r="N721" s="24"/>
      <c r="O721" s="24"/>
      <c r="P721" s="24"/>
      <c r="Q721" s="24"/>
      <c r="R721" s="24"/>
    </row>
    <row r="722" spans="1:18" ht="14.25" customHeight="1">
      <c r="A722" s="80">
        <v>852</v>
      </c>
      <c r="C722" s="65"/>
      <c r="D722" s="74"/>
      <c r="E722" s="112"/>
      <c r="F722" s="66"/>
      <c r="G722" s="27"/>
      <c r="H722" s="24"/>
      <c r="I722" s="24"/>
      <c r="J722" s="24"/>
      <c r="K722" s="24"/>
      <c r="L722" s="24"/>
      <c r="M722" s="24"/>
      <c r="N722" s="24"/>
      <c r="O722" s="24"/>
      <c r="P722" s="24"/>
      <c r="Q722" s="24"/>
      <c r="R722" s="24"/>
    </row>
    <row r="723" spans="1:18" ht="14.25" customHeight="1">
      <c r="A723" s="80">
        <v>853</v>
      </c>
      <c r="C723" s="65"/>
      <c r="D723" s="74"/>
      <c r="E723" s="112"/>
      <c r="F723" s="66"/>
      <c r="G723" s="27"/>
      <c r="H723" s="24"/>
      <c r="I723" s="24"/>
      <c r="J723" s="24"/>
      <c r="K723" s="24"/>
      <c r="L723" s="24"/>
      <c r="M723" s="24"/>
      <c r="N723" s="24"/>
      <c r="O723" s="24"/>
      <c r="P723" s="24"/>
      <c r="Q723" s="24"/>
      <c r="R723" s="24"/>
    </row>
    <row r="724" spans="1:18" ht="14.25" customHeight="1">
      <c r="A724" s="80">
        <v>854</v>
      </c>
      <c r="B724" s="113"/>
      <c r="C724" s="65"/>
      <c r="D724" s="74"/>
      <c r="E724" s="112"/>
      <c r="F724" s="66"/>
      <c r="G724" s="27"/>
      <c r="H724" s="24"/>
      <c r="I724" s="24"/>
      <c r="J724" s="24"/>
      <c r="K724" s="24"/>
      <c r="L724" s="24"/>
      <c r="M724" s="24"/>
      <c r="N724" s="24"/>
      <c r="O724" s="24"/>
      <c r="P724" s="24"/>
      <c r="Q724" s="24"/>
      <c r="R724" s="24"/>
    </row>
    <row r="725" spans="1:18" ht="14.25" customHeight="1">
      <c r="A725" s="80">
        <v>855</v>
      </c>
      <c r="B725" s="113"/>
      <c r="C725" s="65"/>
      <c r="D725" s="74"/>
      <c r="E725" s="112"/>
      <c r="F725" s="66"/>
      <c r="G725" s="27"/>
      <c r="H725" s="24"/>
      <c r="I725" s="24"/>
      <c r="J725" s="24"/>
      <c r="K725" s="24"/>
      <c r="L725" s="24"/>
      <c r="M725" s="24"/>
      <c r="N725" s="24"/>
      <c r="O725" s="24"/>
      <c r="P725" s="24"/>
      <c r="Q725" s="24"/>
      <c r="R725" s="24"/>
    </row>
    <row r="726" spans="1:18" ht="14.25" customHeight="1">
      <c r="A726" s="80">
        <v>856</v>
      </c>
      <c r="B726" s="113"/>
      <c r="C726" s="65"/>
      <c r="D726" s="74"/>
      <c r="E726" s="112"/>
      <c r="F726" s="66"/>
      <c r="G726" s="27"/>
      <c r="H726" s="24"/>
      <c r="I726" s="24"/>
      <c r="J726" s="24"/>
      <c r="K726" s="24"/>
      <c r="L726" s="24"/>
      <c r="M726" s="24"/>
      <c r="N726" s="24"/>
      <c r="O726" s="24"/>
      <c r="P726" s="24"/>
      <c r="Q726" s="24"/>
      <c r="R726" s="24"/>
    </row>
    <row r="727" spans="1:18" ht="14.25" customHeight="1">
      <c r="A727" s="80">
        <v>857</v>
      </c>
      <c r="B727" s="113"/>
      <c r="C727" s="65"/>
      <c r="D727" s="74"/>
      <c r="E727" s="112"/>
      <c r="F727" s="66"/>
      <c r="G727" s="27"/>
      <c r="H727" s="24"/>
      <c r="I727" s="24"/>
      <c r="J727" s="24"/>
      <c r="K727" s="24"/>
      <c r="L727" s="24"/>
      <c r="M727" s="24"/>
      <c r="N727" s="24"/>
      <c r="O727" s="24"/>
      <c r="P727" s="24"/>
      <c r="Q727" s="24"/>
      <c r="R727" s="24"/>
    </row>
    <row r="728" spans="1:18" ht="14.25" customHeight="1">
      <c r="A728" s="80">
        <v>858</v>
      </c>
      <c r="B728" s="113"/>
      <c r="C728" s="65"/>
      <c r="D728" s="74"/>
      <c r="E728" s="112"/>
      <c r="F728" s="66"/>
      <c r="G728" s="27"/>
      <c r="H728" s="24"/>
      <c r="I728" s="24"/>
      <c r="J728" s="24"/>
      <c r="K728" s="24"/>
      <c r="L728" s="24"/>
      <c r="M728" s="24"/>
      <c r="N728" s="24"/>
      <c r="O728" s="24"/>
      <c r="P728" s="24"/>
      <c r="Q728" s="24"/>
      <c r="R728" s="24"/>
    </row>
    <row r="729" spans="1:18" ht="14.25" customHeight="1">
      <c r="A729" s="80">
        <v>859</v>
      </c>
      <c r="B729" s="73"/>
      <c r="C729" s="65"/>
      <c r="D729" s="74"/>
      <c r="E729" s="112"/>
      <c r="F729" s="66"/>
      <c r="G729" s="27"/>
      <c r="H729" s="24"/>
      <c r="I729" s="24"/>
      <c r="J729" s="24"/>
      <c r="K729" s="24"/>
      <c r="L729" s="24"/>
      <c r="M729" s="24"/>
      <c r="N729" s="24"/>
      <c r="O729" s="24"/>
      <c r="P729" s="24"/>
      <c r="Q729" s="24"/>
      <c r="R729" s="24"/>
    </row>
    <row r="730" spans="1:18" ht="14.25" customHeight="1">
      <c r="A730" s="80">
        <v>860</v>
      </c>
      <c r="C730" s="65"/>
      <c r="D730" s="74"/>
      <c r="E730" s="112"/>
      <c r="F730" s="66"/>
      <c r="G730" s="27"/>
      <c r="H730" s="24"/>
      <c r="I730" s="24"/>
      <c r="J730" s="24"/>
      <c r="K730" s="24"/>
      <c r="L730" s="24"/>
      <c r="M730" s="24"/>
      <c r="N730" s="24"/>
      <c r="O730" s="24"/>
      <c r="P730" s="24"/>
      <c r="Q730" s="24"/>
      <c r="R730" s="24"/>
    </row>
    <row r="731" spans="1:18" ht="14.25" customHeight="1">
      <c r="A731" s="80">
        <v>861</v>
      </c>
      <c r="C731" s="65"/>
      <c r="D731" s="74"/>
      <c r="E731" s="112"/>
      <c r="F731" s="66"/>
      <c r="G731" s="27"/>
      <c r="H731" s="24"/>
      <c r="I731" s="24"/>
      <c r="J731" s="24"/>
      <c r="K731" s="24"/>
      <c r="L731" s="24"/>
      <c r="M731" s="24"/>
      <c r="N731" s="24"/>
      <c r="O731" s="24"/>
      <c r="P731" s="24"/>
      <c r="Q731" s="24"/>
      <c r="R731" s="24"/>
    </row>
    <row r="732" spans="1:18" ht="14.25" customHeight="1">
      <c r="A732" s="80">
        <v>862</v>
      </c>
      <c r="B732" s="113"/>
      <c r="C732" s="65"/>
      <c r="D732" s="74"/>
      <c r="E732" s="112"/>
      <c r="F732" s="66"/>
      <c r="G732" s="27"/>
      <c r="H732" s="24"/>
      <c r="I732" s="24"/>
      <c r="J732" s="24"/>
      <c r="K732" s="24"/>
      <c r="L732" s="24"/>
      <c r="M732" s="24"/>
      <c r="N732" s="24"/>
      <c r="O732" s="24"/>
      <c r="P732" s="24"/>
      <c r="Q732" s="24"/>
      <c r="R732" s="24"/>
    </row>
    <row r="733" spans="1:18" ht="14.25" customHeight="1">
      <c r="A733" s="80">
        <v>863</v>
      </c>
      <c r="B733" s="113"/>
      <c r="C733" s="65"/>
      <c r="D733" s="74"/>
      <c r="E733" s="112"/>
      <c r="F733" s="66"/>
      <c r="G733" s="27"/>
      <c r="H733" s="24"/>
      <c r="I733" s="24"/>
      <c r="J733" s="24"/>
      <c r="K733" s="24"/>
      <c r="L733" s="24"/>
      <c r="M733" s="24"/>
      <c r="N733" s="24"/>
      <c r="O733" s="24"/>
      <c r="P733" s="24"/>
      <c r="Q733" s="24"/>
      <c r="R733" s="24"/>
    </row>
    <row r="734" spans="1:18" ht="14.25" customHeight="1">
      <c r="A734" s="80">
        <v>864</v>
      </c>
      <c r="B734" s="113"/>
      <c r="C734" s="65"/>
      <c r="D734" s="74"/>
      <c r="E734" s="112"/>
      <c r="F734" s="66"/>
      <c r="G734" s="27"/>
      <c r="H734" s="24"/>
      <c r="I734" s="24"/>
      <c r="J734" s="24"/>
      <c r="K734" s="24"/>
      <c r="L734" s="24"/>
      <c r="M734" s="24"/>
      <c r="N734" s="24"/>
      <c r="O734" s="24"/>
      <c r="P734" s="24"/>
      <c r="Q734" s="24"/>
      <c r="R734" s="24"/>
    </row>
    <row r="735" spans="1:18" ht="14.25" customHeight="1">
      <c r="A735" s="80">
        <v>865</v>
      </c>
      <c r="B735" s="113"/>
      <c r="C735" s="65"/>
      <c r="D735" s="74"/>
      <c r="E735" s="112"/>
      <c r="F735" s="66"/>
      <c r="G735" s="27"/>
      <c r="H735" s="24"/>
      <c r="I735" s="24"/>
      <c r="J735" s="24"/>
      <c r="K735" s="24"/>
      <c r="L735" s="24"/>
      <c r="M735" s="24"/>
      <c r="N735" s="24"/>
      <c r="O735" s="24"/>
      <c r="P735" s="24"/>
      <c r="Q735" s="24"/>
      <c r="R735" s="24"/>
    </row>
    <row r="736" spans="1:18" ht="14.25" customHeight="1">
      <c r="A736" s="80">
        <v>866</v>
      </c>
      <c r="B736" s="113"/>
      <c r="C736" s="65"/>
      <c r="D736" s="74"/>
      <c r="E736" s="112"/>
      <c r="F736" s="66"/>
      <c r="G736" s="27"/>
      <c r="H736" s="24"/>
      <c r="I736" s="24"/>
      <c r="J736" s="24"/>
      <c r="K736" s="24"/>
      <c r="L736" s="24"/>
      <c r="M736" s="24"/>
      <c r="N736" s="24"/>
      <c r="O736" s="24"/>
      <c r="P736" s="24"/>
      <c r="Q736" s="24"/>
      <c r="R736" s="24"/>
    </row>
    <row r="737" spans="1:18" ht="14.25" customHeight="1">
      <c r="A737" s="80">
        <v>867</v>
      </c>
      <c r="B737" s="113"/>
      <c r="C737" s="65"/>
      <c r="D737" s="74"/>
      <c r="E737" s="112"/>
      <c r="F737" s="66"/>
      <c r="G737" s="27"/>
      <c r="H737" s="24"/>
      <c r="I737" s="24"/>
      <c r="J737" s="24"/>
      <c r="K737" s="24"/>
      <c r="L737" s="24"/>
      <c r="M737" s="24"/>
      <c r="N737" s="24"/>
      <c r="O737" s="24"/>
      <c r="P737" s="24"/>
      <c r="Q737" s="24"/>
      <c r="R737" s="24"/>
    </row>
    <row r="738" spans="1:18" ht="14.25" customHeight="1">
      <c r="A738" s="80">
        <v>868</v>
      </c>
      <c r="B738" s="73"/>
      <c r="C738" s="65"/>
      <c r="D738" s="74"/>
      <c r="E738" s="112"/>
      <c r="F738" s="66"/>
      <c r="G738" s="27"/>
      <c r="H738" s="24"/>
      <c r="I738" s="24"/>
      <c r="J738" s="24"/>
      <c r="K738" s="24"/>
      <c r="L738" s="24"/>
      <c r="M738" s="24"/>
      <c r="N738" s="24"/>
      <c r="O738" s="24"/>
      <c r="P738" s="24"/>
      <c r="Q738" s="24"/>
      <c r="R738" s="24"/>
    </row>
    <row r="739" spans="1:18" ht="14.25" customHeight="1">
      <c r="A739" s="80">
        <v>869</v>
      </c>
      <c r="C739" s="65"/>
      <c r="D739" s="74"/>
      <c r="E739" s="112"/>
      <c r="F739" s="66"/>
      <c r="G739" s="27"/>
      <c r="H739" s="24"/>
      <c r="I739" s="24"/>
      <c r="J739" s="24"/>
      <c r="K739" s="24"/>
      <c r="L739" s="24"/>
      <c r="M739" s="24"/>
      <c r="N739" s="24"/>
      <c r="O739" s="24"/>
      <c r="P739" s="24"/>
      <c r="Q739" s="24"/>
      <c r="R739" s="24"/>
    </row>
    <row r="740" spans="1:18" ht="14.25" customHeight="1">
      <c r="A740" s="80">
        <v>870</v>
      </c>
      <c r="B740" s="113"/>
      <c r="C740" s="65"/>
      <c r="D740" s="74"/>
      <c r="E740" s="112"/>
      <c r="F740" s="66"/>
      <c r="G740" s="27"/>
      <c r="H740" s="24"/>
      <c r="I740" s="24"/>
      <c r="J740" s="24"/>
      <c r="K740" s="24"/>
      <c r="L740" s="24"/>
      <c r="M740" s="24"/>
      <c r="N740" s="24"/>
      <c r="O740" s="24"/>
      <c r="P740" s="24"/>
      <c r="Q740" s="24"/>
      <c r="R740" s="24"/>
    </row>
    <row r="741" spans="1:18" ht="14.25" customHeight="1">
      <c r="A741" s="80">
        <v>871</v>
      </c>
      <c r="B741" s="113"/>
      <c r="C741" s="65"/>
      <c r="D741" s="74"/>
      <c r="E741" s="112"/>
      <c r="F741" s="66"/>
      <c r="G741" s="27"/>
      <c r="H741" s="24"/>
      <c r="I741" s="24"/>
      <c r="J741" s="24"/>
      <c r="K741" s="24"/>
      <c r="L741" s="24"/>
      <c r="M741" s="24"/>
      <c r="N741" s="24"/>
      <c r="O741" s="24"/>
      <c r="P741" s="24"/>
      <c r="Q741" s="24"/>
      <c r="R741" s="24"/>
    </row>
    <row r="742" spans="1:18" ht="14.25" customHeight="1">
      <c r="A742" s="80">
        <v>872</v>
      </c>
      <c r="B742" s="113"/>
      <c r="C742" s="65"/>
      <c r="D742" s="74"/>
      <c r="E742" s="112"/>
      <c r="F742" s="66"/>
      <c r="G742" s="27"/>
      <c r="H742" s="24"/>
      <c r="I742" s="24"/>
      <c r="J742" s="24"/>
      <c r="K742" s="24"/>
      <c r="L742" s="24"/>
      <c r="M742" s="24"/>
      <c r="N742" s="24"/>
      <c r="O742" s="24"/>
      <c r="P742" s="24"/>
      <c r="Q742" s="24"/>
      <c r="R742" s="24"/>
    </row>
    <row r="743" spans="1:18" ht="14.25" customHeight="1">
      <c r="A743" s="80">
        <v>873</v>
      </c>
      <c r="B743" s="113"/>
      <c r="C743" s="65"/>
      <c r="D743" s="74"/>
      <c r="E743" s="112"/>
      <c r="F743" s="66"/>
      <c r="G743" s="27"/>
      <c r="H743" s="24"/>
      <c r="I743" s="24"/>
      <c r="J743" s="24"/>
      <c r="K743" s="24"/>
      <c r="L743" s="24"/>
      <c r="M743" s="24"/>
      <c r="N743" s="24"/>
      <c r="O743" s="24"/>
      <c r="P743" s="24"/>
      <c r="Q743" s="24"/>
      <c r="R743" s="24"/>
    </row>
    <row r="744" spans="1:18" ht="14.25" customHeight="1">
      <c r="A744" s="80">
        <v>874</v>
      </c>
      <c r="B744" s="113"/>
      <c r="C744" s="65"/>
      <c r="D744" s="74"/>
      <c r="E744" s="112"/>
      <c r="F744" s="66"/>
      <c r="G744" s="27"/>
      <c r="H744" s="24"/>
      <c r="I744" s="24"/>
      <c r="J744" s="24"/>
      <c r="K744" s="24"/>
      <c r="L744" s="24"/>
      <c r="M744" s="24"/>
      <c r="N744" s="24"/>
      <c r="O744" s="24"/>
      <c r="P744" s="24"/>
      <c r="Q744" s="24"/>
      <c r="R744" s="24"/>
    </row>
    <row r="745" spans="1:18" ht="14.25" customHeight="1">
      <c r="A745" s="80">
        <v>875</v>
      </c>
      <c r="B745" s="113"/>
      <c r="C745" s="65"/>
      <c r="D745" s="74"/>
      <c r="E745" s="112"/>
      <c r="F745" s="66"/>
      <c r="G745" s="27"/>
      <c r="H745" s="24"/>
      <c r="I745" s="24"/>
      <c r="J745" s="24"/>
      <c r="K745" s="24"/>
      <c r="L745" s="24"/>
      <c r="M745" s="24"/>
      <c r="N745" s="24"/>
      <c r="O745" s="24"/>
      <c r="P745" s="24"/>
      <c r="Q745" s="24"/>
      <c r="R745" s="24"/>
    </row>
    <row r="746" spans="1:18" ht="14.25" customHeight="1">
      <c r="A746" s="80">
        <v>876</v>
      </c>
      <c r="B746" s="113"/>
      <c r="C746" s="65"/>
      <c r="D746" s="74"/>
      <c r="E746" s="112"/>
      <c r="F746" s="66"/>
      <c r="G746" s="27"/>
      <c r="H746" s="24"/>
      <c r="I746" s="24"/>
      <c r="J746" s="24"/>
      <c r="K746" s="24"/>
      <c r="L746" s="24"/>
      <c r="M746" s="24"/>
      <c r="N746" s="24"/>
      <c r="O746" s="24"/>
      <c r="P746" s="24"/>
      <c r="Q746" s="24"/>
      <c r="R746" s="24"/>
    </row>
    <row r="747" spans="1:18" ht="14.25" customHeight="1">
      <c r="A747" s="80">
        <v>877</v>
      </c>
      <c r="B747" s="113"/>
      <c r="C747" s="65"/>
      <c r="D747" s="74"/>
      <c r="E747" s="112"/>
      <c r="F747" s="66"/>
      <c r="G747" s="27"/>
      <c r="H747" s="24"/>
      <c r="I747" s="24"/>
      <c r="J747" s="24"/>
      <c r="K747" s="24"/>
      <c r="L747" s="24"/>
      <c r="M747" s="24"/>
      <c r="N747" s="24"/>
      <c r="O747" s="24"/>
      <c r="P747" s="24"/>
      <c r="Q747" s="24"/>
      <c r="R747" s="24"/>
    </row>
    <row r="748" spans="1:18" ht="14.25" customHeight="1">
      <c r="A748" s="80">
        <v>878</v>
      </c>
      <c r="B748" s="73"/>
      <c r="C748" s="65"/>
      <c r="D748" s="74"/>
      <c r="E748" s="112"/>
      <c r="F748" s="66"/>
      <c r="G748" s="27"/>
      <c r="H748" s="24"/>
      <c r="I748" s="24"/>
      <c r="J748" s="24"/>
      <c r="K748" s="24"/>
      <c r="L748" s="24"/>
      <c r="M748" s="24"/>
      <c r="N748" s="24"/>
      <c r="O748" s="24"/>
      <c r="P748" s="24"/>
      <c r="Q748" s="24"/>
      <c r="R748" s="24"/>
    </row>
    <row r="749" spans="1:18" ht="14.25" customHeight="1">
      <c r="A749" s="80">
        <v>879</v>
      </c>
      <c r="C749" s="65"/>
      <c r="D749" s="74"/>
      <c r="E749" s="112"/>
      <c r="F749" s="66"/>
      <c r="G749" s="27"/>
      <c r="H749" s="24"/>
      <c r="I749" s="24"/>
      <c r="J749" s="24"/>
      <c r="K749" s="24"/>
      <c r="L749" s="24"/>
      <c r="M749" s="24"/>
      <c r="N749" s="24"/>
      <c r="O749" s="24"/>
      <c r="P749" s="24"/>
      <c r="Q749" s="24"/>
      <c r="R749" s="24"/>
    </row>
    <row r="750" spans="1:18" ht="14.25" customHeight="1">
      <c r="A750" s="80">
        <v>880</v>
      </c>
      <c r="C750" s="65"/>
      <c r="D750" s="74"/>
      <c r="E750" s="112"/>
      <c r="F750" s="66"/>
      <c r="G750" s="27"/>
      <c r="H750" s="24"/>
      <c r="I750" s="24"/>
      <c r="J750" s="24"/>
      <c r="K750" s="24"/>
      <c r="L750" s="24"/>
      <c r="M750" s="24"/>
      <c r="N750" s="24"/>
      <c r="O750" s="24"/>
      <c r="P750" s="24"/>
      <c r="Q750" s="24"/>
      <c r="R750" s="24"/>
    </row>
    <row r="751" spans="1:18" ht="14.25" customHeight="1">
      <c r="A751" s="80">
        <v>881</v>
      </c>
      <c r="C751" s="65"/>
      <c r="D751" s="74"/>
      <c r="E751" s="112"/>
      <c r="F751" s="66"/>
      <c r="G751" s="27"/>
      <c r="H751" s="24"/>
      <c r="I751" s="24"/>
      <c r="J751" s="24"/>
      <c r="K751" s="24"/>
      <c r="L751" s="24"/>
      <c r="M751" s="24"/>
      <c r="N751" s="24"/>
      <c r="O751" s="24"/>
      <c r="P751" s="24"/>
      <c r="Q751" s="24"/>
      <c r="R751" s="24"/>
    </row>
    <row r="752" spans="1:18" ht="14.25" customHeight="1">
      <c r="A752" s="80">
        <v>882</v>
      </c>
      <c r="B752" s="113"/>
      <c r="C752" s="65"/>
      <c r="D752" s="74"/>
      <c r="E752" s="112"/>
      <c r="F752" s="66"/>
      <c r="G752" s="27"/>
      <c r="H752" s="24"/>
      <c r="I752" s="24"/>
      <c r="J752" s="24"/>
      <c r="K752" s="24"/>
      <c r="L752" s="24"/>
      <c r="M752" s="24"/>
      <c r="N752" s="24"/>
      <c r="O752" s="24"/>
      <c r="P752" s="24"/>
      <c r="Q752" s="24"/>
      <c r="R752" s="24"/>
    </row>
    <row r="753" spans="1:18" ht="14.25" customHeight="1">
      <c r="A753" s="80">
        <v>883</v>
      </c>
      <c r="B753" s="113"/>
      <c r="C753" s="65"/>
      <c r="D753" s="74"/>
      <c r="E753" s="112"/>
      <c r="F753" s="66"/>
      <c r="G753" s="27"/>
      <c r="H753" s="24"/>
      <c r="I753" s="24"/>
      <c r="J753" s="24"/>
      <c r="K753" s="24"/>
      <c r="L753" s="24"/>
      <c r="M753" s="24"/>
      <c r="N753" s="24"/>
      <c r="O753" s="24"/>
      <c r="P753" s="24"/>
      <c r="Q753" s="24"/>
      <c r="R753" s="24"/>
    </row>
    <row r="754" spans="1:18" ht="14.25" customHeight="1">
      <c r="A754" s="80">
        <v>884</v>
      </c>
      <c r="B754" s="113"/>
      <c r="C754" s="65"/>
      <c r="D754" s="74"/>
      <c r="E754" s="112"/>
      <c r="F754" s="66"/>
      <c r="G754" s="27"/>
      <c r="H754" s="24"/>
      <c r="I754" s="24"/>
      <c r="J754" s="24"/>
      <c r="K754" s="24"/>
      <c r="L754" s="24"/>
      <c r="M754" s="24"/>
      <c r="N754" s="24"/>
      <c r="O754" s="24"/>
      <c r="P754" s="24"/>
      <c r="Q754" s="24"/>
      <c r="R754" s="24"/>
    </row>
    <row r="755" spans="1:18" ht="14.25" customHeight="1">
      <c r="A755" s="80">
        <v>885</v>
      </c>
      <c r="B755" s="113"/>
      <c r="C755" s="65"/>
      <c r="D755" s="74"/>
      <c r="E755" s="112"/>
      <c r="F755" s="66"/>
      <c r="G755" s="27"/>
      <c r="H755" s="24"/>
      <c r="I755" s="24"/>
      <c r="J755" s="24"/>
      <c r="K755" s="24"/>
      <c r="L755" s="24"/>
      <c r="M755" s="24"/>
      <c r="N755" s="24"/>
      <c r="O755" s="24"/>
      <c r="P755" s="24"/>
      <c r="Q755" s="24"/>
      <c r="R755" s="24"/>
    </row>
    <row r="756" spans="1:18" ht="14.25" customHeight="1">
      <c r="A756" s="80">
        <v>886</v>
      </c>
      <c r="B756" s="113"/>
      <c r="C756" s="65"/>
      <c r="D756" s="74"/>
      <c r="E756" s="112"/>
      <c r="F756" s="66"/>
      <c r="G756" s="27"/>
      <c r="H756" s="24"/>
      <c r="I756" s="24"/>
      <c r="J756" s="24"/>
      <c r="K756" s="24"/>
      <c r="L756" s="24"/>
      <c r="M756" s="24"/>
      <c r="N756" s="24"/>
      <c r="O756" s="24"/>
      <c r="P756" s="24"/>
      <c r="Q756" s="24"/>
      <c r="R756" s="24"/>
    </row>
    <row r="757" spans="1:18" ht="14.25" customHeight="1">
      <c r="A757" s="80">
        <v>887</v>
      </c>
      <c r="B757" s="113"/>
      <c r="C757" s="65"/>
      <c r="D757" s="74"/>
      <c r="E757" s="112"/>
      <c r="F757" s="66"/>
      <c r="G757" s="27"/>
      <c r="H757" s="24"/>
      <c r="I757" s="24"/>
      <c r="J757" s="24"/>
      <c r="K757" s="24"/>
      <c r="L757" s="24"/>
      <c r="M757" s="24"/>
      <c r="N757" s="24"/>
      <c r="O757" s="24"/>
      <c r="P757" s="24"/>
      <c r="Q757" s="24"/>
      <c r="R757" s="24"/>
    </row>
    <row r="758" spans="1:18" ht="14.25" customHeight="1">
      <c r="A758" s="80">
        <v>888</v>
      </c>
      <c r="B758" s="113"/>
      <c r="C758" s="65"/>
      <c r="D758" s="74"/>
      <c r="E758" s="112"/>
      <c r="F758" s="66"/>
      <c r="G758" s="27"/>
      <c r="H758" s="24"/>
      <c r="I758" s="24"/>
      <c r="J758" s="24"/>
      <c r="K758" s="24"/>
      <c r="L758" s="24"/>
      <c r="M758" s="24"/>
      <c r="N758" s="24"/>
      <c r="O758" s="24"/>
      <c r="P758" s="24"/>
      <c r="Q758" s="24"/>
      <c r="R758" s="24"/>
    </row>
    <row r="759" spans="1:18" ht="14.25" customHeight="1">
      <c r="A759" s="80">
        <v>889</v>
      </c>
      <c r="B759" s="113"/>
      <c r="C759" s="65"/>
      <c r="D759" s="74"/>
      <c r="E759" s="112"/>
      <c r="F759" s="66"/>
      <c r="G759" s="27"/>
      <c r="H759" s="24"/>
      <c r="I759" s="24"/>
      <c r="J759" s="24"/>
      <c r="K759" s="24"/>
      <c r="L759" s="24"/>
      <c r="M759" s="24"/>
      <c r="N759" s="24"/>
      <c r="O759" s="24"/>
      <c r="P759" s="24"/>
      <c r="Q759" s="24"/>
      <c r="R759" s="24"/>
    </row>
    <row r="760" spans="1:18" ht="14.25" customHeight="1">
      <c r="A760" s="80">
        <v>890</v>
      </c>
      <c r="B760" s="113"/>
      <c r="C760" s="65"/>
      <c r="D760" s="74"/>
      <c r="E760" s="112"/>
      <c r="F760" s="66"/>
      <c r="G760" s="27"/>
      <c r="H760" s="24"/>
      <c r="I760" s="24"/>
      <c r="J760" s="24"/>
      <c r="K760" s="24"/>
      <c r="L760" s="24"/>
      <c r="M760" s="24"/>
      <c r="N760" s="24"/>
      <c r="O760" s="24"/>
      <c r="P760" s="24"/>
      <c r="Q760" s="24"/>
      <c r="R760" s="24"/>
    </row>
    <row r="761" spans="1:18" ht="14.25" customHeight="1">
      <c r="A761" s="80">
        <v>891</v>
      </c>
      <c r="B761" s="113"/>
      <c r="C761" s="65"/>
      <c r="D761" s="74"/>
      <c r="E761" s="112"/>
      <c r="F761" s="66"/>
      <c r="G761" s="27"/>
      <c r="H761" s="24"/>
      <c r="I761" s="24"/>
      <c r="J761" s="24"/>
      <c r="K761" s="24"/>
      <c r="L761" s="24"/>
      <c r="M761" s="24"/>
      <c r="N761" s="24"/>
      <c r="O761" s="24"/>
      <c r="P761" s="24"/>
      <c r="Q761" s="24"/>
      <c r="R761" s="24"/>
    </row>
    <row r="762" spans="1:18" ht="14.25" customHeight="1">
      <c r="A762" s="80">
        <v>892</v>
      </c>
      <c r="B762" s="113"/>
      <c r="C762" s="65"/>
      <c r="D762" s="74"/>
      <c r="E762" s="112"/>
      <c r="F762" s="66"/>
      <c r="G762" s="27"/>
      <c r="H762" s="24"/>
      <c r="I762" s="24"/>
      <c r="J762" s="24"/>
      <c r="K762" s="24"/>
      <c r="L762" s="24"/>
      <c r="M762" s="24"/>
      <c r="N762" s="24"/>
      <c r="O762" s="24"/>
      <c r="P762" s="24"/>
      <c r="Q762" s="24"/>
      <c r="R762" s="24"/>
    </row>
    <row r="763" spans="1:18" ht="14.25" customHeight="1">
      <c r="A763" s="80">
        <v>893</v>
      </c>
      <c r="B763" s="113"/>
      <c r="C763" s="65"/>
      <c r="D763" s="74"/>
      <c r="E763" s="112"/>
      <c r="F763" s="66"/>
      <c r="G763" s="27"/>
      <c r="H763" s="24"/>
      <c r="I763" s="24"/>
      <c r="J763" s="24"/>
      <c r="K763" s="24"/>
      <c r="L763" s="24"/>
      <c r="M763" s="24"/>
      <c r="N763" s="24"/>
      <c r="O763" s="24"/>
      <c r="P763" s="24"/>
      <c r="Q763" s="24"/>
      <c r="R763" s="24"/>
    </row>
    <row r="764" spans="1:18" ht="14.25" customHeight="1">
      <c r="A764" s="80">
        <v>894</v>
      </c>
      <c r="B764" s="113"/>
      <c r="C764" s="65"/>
      <c r="D764" s="74"/>
      <c r="E764" s="112"/>
      <c r="F764" s="66"/>
      <c r="G764" s="27"/>
      <c r="H764" s="24"/>
      <c r="I764" s="24"/>
      <c r="J764" s="24"/>
      <c r="K764" s="24"/>
      <c r="L764" s="24"/>
      <c r="M764" s="24"/>
      <c r="N764" s="24"/>
      <c r="O764" s="24"/>
      <c r="P764" s="24"/>
      <c r="Q764" s="24"/>
      <c r="R764" s="24"/>
    </row>
    <row r="765" spans="1:18" ht="14.25" customHeight="1">
      <c r="A765" s="80">
        <v>895</v>
      </c>
      <c r="B765" s="113"/>
      <c r="C765" s="65"/>
      <c r="D765" s="74"/>
      <c r="E765" s="112"/>
      <c r="F765" s="66"/>
      <c r="G765" s="27"/>
      <c r="H765" s="24"/>
      <c r="I765" s="24"/>
      <c r="J765" s="24"/>
      <c r="K765" s="24" t="s">
        <v>116</v>
      </c>
      <c r="L765" s="24"/>
      <c r="M765" s="24"/>
      <c r="N765" s="24"/>
      <c r="O765" s="24"/>
      <c r="P765" s="24"/>
      <c r="Q765" s="24"/>
      <c r="R765" s="24"/>
    </row>
    <row r="766" spans="1:18" ht="14.25" customHeight="1">
      <c r="A766" s="80">
        <v>896</v>
      </c>
      <c r="B766" s="113"/>
      <c r="C766" s="65"/>
      <c r="D766" s="74"/>
      <c r="E766" s="112"/>
      <c r="F766" s="66"/>
      <c r="G766" s="27"/>
      <c r="H766" s="24"/>
      <c r="I766" s="24"/>
      <c r="J766" s="24"/>
      <c r="K766" s="24" t="s">
        <v>116</v>
      </c>
      <c r="L766" s="24"/>
      <c r="M766" s="24"/>
      <c r="N766" s="24"/>
      <c r="O766" s="24"/>
      <c r="P766" s="24"/>
      <c r="Q766" s="24"/>
      <c r="R766" s="24"/>
    </row>
    <row r="767" spans="1:18" ht="14.25" customHeight="1">
      <c r="A767" s="80">
        <v>897</v>
      </c>
      <c r="B767" s="73"/>
      <c r="C767" s="65"/>
      <c r="D767" s="74"/>
      <c r="E767" s="112"/>
      <c r="F767" s="66"/>
      <c r="G767" s="27"/>
      <c r="H767" s="24"/>
      <c r="I767" s="24"/>
      <c r="J767" s="24"/>
      <c r="K767" s="24"/>
      <c r="L767" s="24"/>
      <c r="M767" s="24"/>
      <c r="N767" s="24"/>
      <c r="O767" s="24"/>
      <c r="P767" s="24"/>
      <c r="Q767" s="24"/>
      <c r="R767" s="24"/>
    </row>
    <row r="768" spans="1:18" ht="14.25" customHeight="1">
      <c r="A768" s="80">
        <v>898</v>
      </c>
      <c r="C768" s="65"/>
      <c r="D768" s="74"/>
      <c r="E768" s="112"/>
      <c r="F768" s="66"/>
      <c r="G768" s="27"/>
      <c r="H768" s="24"/>
      <c r="I768" s="24"/>
      <c r="J768" s="24"/>
      <c r="K768" s="24"/>
      <c r="L768" s="24"/>
      <c r="M768" s="24"/>
      <c r="N768" s="24"/>
      <c r="O768" s="24"/>
      <c r="P768" s="24"/>
      <c r="Q768" s="24"/>
      <c r="R768" s="24"/>
    </row>
    <row r="769" spans="1:18" ht="14.25" customHeight="1">
      <c r="A769" s="80">
        <v>899</v>
      </c>
      <c r="C769" s="65"/>
      <c r="D769" s="74"/>
      <c r="E769" s="112"/>
      <c r="F769" s="66"/>
      <c r="G769" s="27"/>
      <c r="H769" s="24"/>
      <c r="I769" s="24"/>
      <c r="J769" s="24"/>
      <c r="K769" s="24"/>
      <c r="L769" s="24"/>
      <c r="M769" s="24"/>
      <c r="N769" s="24"/>
      <c r="O769" s="24"/>
      <c r="P769" s="24"/>
      <c r="Q769" s="24"/>
      <c r="R769" s="24"/>
    </row>
    <row r="770" spans="1:18" ht="14.25" customHeight="1">
      <c r="A770" s="80">
        <v>900</v>
      </c>
      <c r="B770" s="113"/>
      <c r="C770" s="65"/>
      <c r="D770" s="74"/>
      <c r="E770" s="112"/>
      <c r="F770" s="66"/>
      <c r="G770" s="27"/>
      <c r="H770" s="24"/>
      <c r="I770" s="24"/>
      <c r="J770" s="24"/>
      <c r="K770" s="24"/>
      <c r="L770" s="24"/>
      <c r="M770" s="24"/>
      <c r="N770" s="24"/>
      <c r="O770" s="24"/>
      <c r="P770" s="24"/>
      <c r="Q770" s="24"/>
      <c r="R770" s="24"/>
    </row>
    <row r="771" spans="1:18" ht="14.25" customHeight="1">
      <c r="A771" s="80">
        <v>901</v>
      </c>
      <c r="B771" s="113"/>
      <c r="C771" s="65"/>
      <c r="D771" s="74"/>
      <c r="E771" s="112"/>
      <c r="F771" s="66"/>
      <c r="G771" s="27"/>
      <c r="H771" s="24"/>
      <c r="I771" s="24"/>
      <c r="J771" s="24"/>
      <c r="K771" s="24"/>
      <c r="L771" s="24"/>
      <c r="M771" s="24"/>
      <c r="N771" s="24"/>
      <c r="O771" s="24"/>
      <c r="P771" s="24"/>
      <c r="Q771" s="24"/>
      <c r="R771" s="24"/>
    </row>
    <row r="772" spans="1:18" ht="14.25" customHeight="1">
      <c r="A772" s="80">
        <v>902</v>
      </c>
      <c r="B772" s="73"/>
      <c r="C772" s="65"/>
      <c r="D772" s="74"/>
      <c r="E772" s="112"/>
      <c r="F772" s="66"/>
      <c r="G772" s="27"/>
      <c r="H772" s="24"/>
      <c r="I772" s="24"/>
      <c r="J772" s="24"/>
      <c r="K772" s="24"/>
      <c r="L772" s="24"/>
      <c r="M772" s="24"/>
      <c r="N772" s="24"/>
      <c r="O772" s="24"/>
      <c r="P772" s="24"/>
      <c r="Q772" s="24"/>
      <c r="R772" s="24"/>
    </row>
    <row r="773" spans="1:18" ht="14.25" customHeight="1">
      <c r="A773" s="80">
        <v>903</v>
      </c>
      <c r="C773" s="65"/>
      <c r="D773" s="74"/>
      <c r="E773" s="112"/>
      <c r="F773" s="66"/>
      <c r="G773" s="27"/>
      <c r="H773" s="24"/>
      <c r="I773" s="24"/>
      <c r="J773" s="24"/>
      <c r="K773" s="24"/>
      <c r="L773" s="24"/>
      <c r="M773" s="24"/>
      <c r="N773" s="24"/>
      <c r="O773" s="24"/>
      <c r="P773" s="24"/>
      <c r="Q773" s="24"/>
      <c r="R773" s="24"/>
    </row>
    <row r="774" spans="1:18" ht="14.25" customHeight="1">
      <c r="A774" s="80">
        <v>904</v>
      </c>
      <c r="B774" s="113"/>
      <c r="C774" s="65"/>
      <c r="D774" s="74"/>
      <c r="E774" s="112"/>
      <c r="F774" s="66"/>
      <c r="G774" s="27"/>
      <c r="H774" s="24"/>
      <c r="I774" s="24"/>
      <c r="J774" s="24"/>
      <c r="K774" s="24"/>
      <c r="L774" s="24"/>
      <c r="M774" s="24"/>
      <c r="N774" s="24"/>
      <c r="O774" s="24"/>
      <c r="P774" s="24"/>
      <c r="Q774" s="24"/>
      <c r="R774" s="24"/>
    </row>
    <row r="775" spans="1:18" ht="14.25" customHeight="1">
      <c r="A775" s="80">
        <v>905</v>
      </c>
      <c r="B775" s="113"/>
      <c r="C775" s="65"/>
      <c r="D775" s="74"/>
      <c r="E775" s="112"/>
      <c r="F775" s="66"/>
      <c r="G775" s="27"/>
      <c r="H775" s="24"/>
      <c r="I775" s="24"/>
      <c r="J775" s="24"/>
      <c r="K775" s="24"/>
      <c r="L775" s="24"/>
      <c r="M775" s="24"/>
      <c r="N775" s="24"/>
      <c r="O775" s="24"/>
      <c r="P775" s="24"/>
      <c r="Q775" s="24"/>
      <c r="R775" s="24"/>
    </row>
    <row r="776" spans="1:18" ht="14.25" customHeight="1">
      <c r="A776" s="80">
        <v>906</v>
      </c>
      <c r="B776" s="113"/>
      <c r="C776" s="65"/>
      <c r="D776" s="74"/>
      <c r="E776" s="112"/>
      <c r="F776" s="66"/>
      <c r="G776" s="27"/>
      <c r="H776" s="24"/>
      <c r="I776" s="24"/>
      <c r="J776" s="24"/>
      <c r="K776" s="24"/>
      <c r="L776" s="24"/>
      <c r="M776" s="24"/>
      <c r="N776" s="24"/>
      <c r="O776" s="24"/>
      <c r="P776" s="24"/>
      <c r="Q776" s="24"/>
      <c r="R776" s="24"/>
    </row>
    <row r="777" spans="1:18" ht="14.25" customHeight="1">
      <c r="A777" s="80">
        <v>907</v>
      </c>
      <c r="B777" s="113"/>
      <c r="C777" s="65"/>
      <c r="D777" s="74"/>
      <c r="E777" s="112"/>
      <c r="F777" s="66"/>
      <c r="G777" s="27"/>
      <c r="H777" s="24"/>
      <c r="I777" s="24"/>
      <c r="J777" s="24"/>
      <c r="K777" s="24"/>
      <c r="L777" s="24"/>
      <c r="M777" s="24"/>
      <c r="N777" s="24"/>
      <c r="O777" s="24"/>
      <c r="P777" s="24"/>
      <c r="Q777" s="24"/>
      <c r="R777" s="24"/>
    </row>
    <row r="778" spans="1:18" ht="14.25" customHeight="1">
      <c r="A778" s="80">
        <v>908</v>
      </c>
      <c r="B778" s="113"/>
      <c r="C778" s="65"/>
      <c r="D778" s="74"/>
      <c r="E778" s="112"/>
      <c r="F778" s="66"/>
      <c r="G778" s="27"/>
      <c r="H778" s="24"/>
      <c r="I778" s="24"/>
      <c r="J778" s="24"/>
      <c r="K778" s="24"/>
      <c r="L778" s="24"/>
      <c r="M778" s="24"/>
      <c r="N778" s="24"/>
      <c r="O778" s="24"/>
      <c r="P778" s="24"/>
      <c r="Q778" s="24"/>
      <c r="R778" s="24"/>
    </row>
    <row r="779" spans="1:18" ht="14.25" customHeight="1">
      <c r="A779" s="80">
        <v>909</v>
      </c>
      <c r="B779" s="113"/>
      <c r="C779" s="65"/>
      <c r="D779" s="74"/>
      <c r="E779" s="112"/>
      <c r="F779" s="66"/>
      <c r="G779" s="27"/>
      <c r="H779" s="24"/>
      <c r="I779" s="24"/>
      <c r="J779" s="24"/>
      <c r="K779" s="24"/>
      <c r="L779" s="24"/>
      <c r="M779" s="24"/>
      <c r="N779" s="24"/>
      <c r="O779" s="24"/>
      <c r="P779" s="24"/>
      <c r="Q779" s="24"/>
      <c r="R779" s="24"/>
    </row>
    <row r="780" spans="1:18" ht="14.25" customHeight="1">
      <c r="A780" s="80">
        <v>910</v>
      </c>
      <c r="B780" s="113"/>
      <c r="C780" s="65"/>
      <c r="D780" s="74"/>
      <c r="E780" s="112"/>
      <c r="F780" s="66"/>
      <c r="G780" s="27"/>
      <c r="H780" s="24"/>
      <c r="I780" s="24"/>
      <c r="J780" s="24"/>
      <c r="K780" s="24"/>
      <c r="L780" s="24"/>
      <c r="M780" s="24"/>
      <c r="N780" s="24"/>
      <c r="O780" s="24"/>
      <c r="P780" s="24"/>
      <c r="Q780" s="24"/>
      <c r="R780" s="24"/>
    </row>
    <row r="781" spans="1:18" ht="14.25" customHeight="1">
      <c r="A781" s="80">
        <v>911</v>
      </c>
      <c r="B781" s="113"/>
      <c r="C781" s="65"/>
      <c r="D781" s="74"/>
      <c r="E781" s="112"/>
      <c r="F781" s="66"/>
      <c r="G781" s="27"/>
      <c r="H781" s="24"/>
      <c r="I781" s="24"/>
      <c r="J781" s="24"/>
      <c r="K781" s="24"/>
      <c r="L781" s="24"/>
      <c r="M781" s="24"/>
      <c r="N781" s="24"/>
      <c r="O781" s="24"/>
      <c r="P781" s="24"/>
      <c r="Q781" s="24"/>
      <c r="R781" s="24"/>
    </row>
    <row r="782" spans="1:18" ht="14.25" customHeight="1">
      <c r="A782" s="80">
        <v>912</v>
      </c>
      <c r="B782" s="113"/>
      <c r="C782" s="65"/>
      <c r="D782" s="74"/>
      <c r="E782" s="112"/>
      <c r="F782" s="66"/>
      <c r="G782" s="27"/>
      <c r="H782" s="24"/>
      <c r="I782" s="24"/>
      <c r="J782" s="24"/>
      <c r="K782" s="24"/>
      <c r="L782" s="24"/>
      <c r="M782" s="24"/>
      <c r="N782" s="24"/>
      <c r="O782" s="24"/>
      <c r="P782" s="24"/>
      <c r="Q782" s="24"/>
      <c r="R782" s="24"/>
    </row>
    <row r="783" spans="1:18" ht="14.25" customHeight="1">
      <c r="A783" s="80">
        <v>913</v>
      </c>
      <c r="B783" s="113"/>
      <c r="C783" s="65"/>
      <c r="D783" s="74"/>
      <c r="E783" s="112"/>
      <c r="F783" s="66"/>
      <c r="G783" s="27"/>
      <c r="H783" s="24"/>
      <c r="I783" s="24"/>
      <c r="J783" s="24"/>
      <c r="K783" s="24"/>
      <c r="L783" s="24"/>
      <c r="M783" s="24"/>
      <c r="N783" s="24"/>
      <c r="O783" s="24"/>
      <c r="P783" s="24"/>
      <c r="Q783" s="24"/>
      <c r="R783" s="24"/>
    </row>
    <row r="784" spans="1:18" ht="14.25" customHeight="1">
      <c r="A784" s="80">
        <v>914</v>
      </c>
      <c r="B784" s="73"/>
      <c r="C784" s="65"/>
      <c r="D784" s="74"/>
      <c r="E784" s="112"/>
      <c r="F784" s="66"/>
      <c r="G784" s="27"/>
      <c r="H784" s="24"/>
      <c r="I784" s="24"/>
      <c r="J784" s="24"/>
      <c r="K784" s="24"/>
      <c r="L784" s="24"/>
      <c r="M784" s="24"/>
      <c r="N784" s="24"/>
      <c r="O784" s="24"/>
      <c r="P784" s="24"/>
      <c r="Q784" s="24"/>
      <c r="R784" s="24"/>
    </row>
    <row r="785" spans="1:18" ht="14.25" customHeight="1">
      <c r="A785" s="80">
        <v>915</v>
      </c>
      <c r="C785" s="65"/>
      <c r="D785" s="74"/>
      <c r="E785" s="112"/>
      <c r="F785" s="66"/>
      <c r="G785" s="27"/>
      <c r="H785" s="24"/>
      <c r="I785" s="24"/>
      <c r="J785" s="24"/>
      <c r="K785" s="24"/>
      <c r="L785" s="24"/>
      <c r="M785" s="24"/>
      <c r="N785" s="24"/>
      <c r="O785" s="24"/>
      <c r="P785" s="24"/>
      <c r="Q785" s="24"/>
      <c r="R785" s="24"/>
    </row>
    <row r="786" spans="1:18" ht="14.25" customHeight="1">
      <c r="A786" s="80">
        <v>916</v>
      </c>
      <c r="C786" s="65"/>
      <c r="D786" s="74"/>
      <c r="E786" s="112"/>
      <c r="F786" s="66"/>
      <c r="G786" s="27"/>
      <c r="H786" s="24"/>
      <c r="I786" s="24"/>
      <c r="J786" s="24"/>
      <c r="K786" s="24"/>
      <c r="L786" s="24"/>
      <c r="M786" s="24"/>
      <c r="N786" s="24"/>
      <c r="O786" s="24"/>
      <c r="P786" s="24"/>
      <c r="Q786" s="24"/>
      <c r="R786" s="24"/>
    </row>
    <row r="787" spans="1:18" ht="14.25" customHeight="1">
      <c r="A787" s="80">
        <v>917</v>
      </c>
      <c r="C787" s="65"/>
      <c r="D787" s="74"/>
      <c r="E787" s="112"/>
      <c r="F787" s="66"/>
      <c r="G787" s="27"/>
      <c r="H787" s="24"/>
      <c r="I787" s="24"/>
      <c r="J787" s="24"/>
      <c r="K787" s="24"/>
      <c r="L787" s="24"/>
      <c r="M787" s="24"/>
      <c r="N787" s="24"/>
      <c r="O787" s="24"/>
      <c r="P787" s="24"/>
      <c r="Q787" s="24"/>
      <c r="R787" s="24"/>
    </row>
    <row r="788" spans="1:18" ht="14.25" customHeight="1">
      <c r="A788" s="80">
        <v>918</v>
      </c>
      <c r="B788" s="113"/>
      <c r="C788" s="65"/>
      <c r="D788" s="74"/>
      <c r="E788" s="112"/>
      <c r="F788" s="66"/>
      <c r="G788" s="27"/>
      <c r="H788" s="24"/>
      <c r="I788" s="24"/>
      <c r="J788" s="24"/>
      <c r="K788" s="24"/>
      <c r="L788" s="24"/>
      <c r="M788" s="24"/>
      <c r="N788" s="24"/>
      <c r="O788" s="24"/>
      <c r="P788" s="24"/>
      <c r="Q788" s="24"/>
      <c r="R788" s="24"/>
    </row>
    <row r="789" spans="1:18" ht="14.25" customHeight="1">
      <c r="A789" s="80">
        <v>919</v>
      </c>
      <c r="B789" s="113"/>
      <c r="C789" s="65"/>
      <c r="D789" s="74"/>
      <c r="E789" s="112"/>
      <c r="F789" s="66"/>
      <c r="G789" s="27"/>
      <c r="H789" s="24"/>
      <c r="I789" s="24"/>
      <c r="J789" s="24"/>
      <c r="K789" s="24"/>
      <c r="L789" s="24"/>
      <c r="M789" s="24"/>
      <c r="N789" s="24"/>
      <c r="O789" s="24"/>
      <c r="P789" s="24"/>
      <c r="Q789" s="24"/>
      <c r="R789" s="24"/>
    </row>
    <row r="790" spans="1:18" ht="14.25" customHeight="1">
      <c r="A790" s="80">
        <v>920</v>
      </c>
      <c r="B790" s="113"/>
      <c r="C790" s="65"/>
      <c r="D790" s="74"/>
      <c r="E790" s="112"/>
      <c r="F790" s="66"/>
      <c r="G790" s="27"/>
      <c r="H790" s="24"/>
      <c r="I790" s="24"/>
      <c r="J790" s="24"/>
      <c r="K790" s="24"/>
      <c r="L790" s="24"/>
      <c r="M790" s="24"/>
      <c r="N790" s="24"/>
      <c r="O790" s="24"/>
      <c r="P790" s="24"/>
      <c r="Q790" s="24"/>
      <c r="R790" s="24"/>
    </row>
    <row r="791" spans="1:18" ht="14.25" customHeight="1">
      <c r="A791" s="80">
        <v>921</v>
      </c>
      <c r="B791" s="113"/>
      <c r="C791" s="65"/>
      <c r="D791" s="74"/>
      <c r="E791" s="112"/>
      <c r="F791" s="66"/>
      <c r="G791" s="27"/>
      <c r="H791" s="24"/>
      <c r="I791" s="24"/>
      <c r="J791" s="24"/>
      <c r="K791" s="24"/>
      <c r="L791" s="24"/>
      <c r="M791" s="24"/>
      <c r="N791" s="24"/>
      <c r="O791" s="24"/>
      <c r="P791" s="24"/>
      <c r="Q791" s="24"/>
      <c r="R791" s="24"/>
    </row>
    <row r="792" spans="1:18" ht="14.25" customHeight="1">
      <c r="A792" s="80">
        <v>922</v>
      </c>
      <c r="B792" s="113"/>
      <c r="C792" s="65"/>
      <c r="D792" s="74"/>
      <c r="E792" s="112"/>
      <c r="F792" s="66"/>
      <c r="G792" s="27"/>
      <c r="H792" s="24"/>
      <c r="I792" s="24"/>
      <c r="J792" s="24"/>
      <c r="K792" s="24"/>
      <c r="L792" s="24"/>
      <c r="M792" s="24"/>
      <c r="N792" s="24"/>
      <c r="O792" s="24"/>
      <c r="P792" s="24"/>
      <c r="Q792" s="24"/>
      <c r="R792" s="24"/>
    </row>
    <row r="793" spans="1:18" ht="14.25" customHeight="1">
      <c r="A793" s="80">
        <v>923</v>
      </c>
      <c r="B793" s="113"/>
      <c r="C793" s="65"/>
      <c r="D793" s="74"/>
      <c r="E793" s="112"/>
      <c r="F793" s="66"/>
      <c r="G793" s="27"/>
      <c r="H793" s="24"/>
      <c r="I793" s="24"/>
      <c r="J793" s="24"/>
      <c r="K793" s="24"/>
      <c r="L793" s="24"/>
      <c r="M793" s="24"/>
      <c r="N793" s="24"/>
      <c r="O793" s="24"/>
      <c r="P793" s="24"/>
      <c r="Q793" s="24"/>
      <c r="R793" s="24"/>
    </row>
    <row r="794" spans="1:18" ht="14.25" customHeight="1">
      <c r="A794" s="80">
        <v>924</v>
      </c>
      <c r="B794" s="73"/>
      <c r="C794" s="65"/>
      <c r="D794" s="74"/>
      <c r="E794" s="112"/>
      <c r="F794" s="66"/>
      <c r="G794" s="27"/>
      <c r="H794" s="24"/>
      <c r="I794" s="24"/>
      <c r="J794" s="24"/>
      <c r="K794" s="24"/>
      <c r="L794" s="24"/>
      <c r="M794" s="24"/>
      <c r="N794" s="24"/>
      <c r="O794" s="24"/>
      <c r="P794" s="24"/>
      <c r="Q794" s="24"/>
      <c r="R794" s="24"/>
    </row>
    <row r="795" spans="1:18" ht="14.25" customHeight="1">
      <c r="A795" s="80">
        <v>925</v>
      </c>
      <c r="C795" s="65"/>
      <c r="D795" s="74"/>
      <c r="E795" s="112"/>
      <c r="F795" s="66"/>
      <c r="G795" s="27"/>
      <c r="H795" s="24"/>
      <c r="I795" s="24"/>
      <c r="J795" s="24"/>
      <c r="K795" s="24"/>
      <c r="L795" s="24"/>
      <c r="M795" s="24"/>
      <c r="N795" s="24"/>
      <c r="O795" s="24"/>
      <c r="P795" s="24"/>
      <c r="Q795" s="24"/>
      <c r="R795" s="24"/>
    </row>
    <row r="796" spans="1:18" ht="14.25" customHeight="1">
      <c r="A796" s="80">
        <v>926</v>
      </c>
      <c r="C796" s="65"/>
      <c r="D796" s="74"/>
      <c r="E796" s="112"/>
      <c r="F796" s="66"/>
      <c r="G796" s="27"/>
      <c r="H796" s="24"/>
      <c r="I796" s="24"/>
      <c r="J796" s="24"/>
      <c r="K796" s="24"/>
      <c r="L796" s="24"/>
      <c r="M796" s="24"/>
      <c r="N796" s="24"/>
      <c r="O796" s="24"/>
      <c r="P796" s="24"/>
      <c r="Q796" s="24"/>
      <c r="R796" s="24"/>
    </row>
    <row r="797" spans="1:18" ht="14.25" customHeight="1">
      <c r="A797" s="80">
        <v>927</v>
      </c>
      <c r="B797" s="113"/>
      <c r="C797" s="65"/>
      <c r="D797" s="74"/>
      <c r="E797" s="112"/>
      <c r="F797" s="66"/>
      <c r="G797" s="27"/>
      <c r="H797" s="24"/>
      <c r="I797" s="24"/>
      <c r="J797" s="24"/>
      <c r="K797" s="24"/>
      <c r="L797" s="24"/>
      <c r="M797" s="24"/>
      <c r="N797" s="24"/>
      <c r="O797" s="24"/>
      <c r="P797" s="24"/>
      <c r="Q797" s="24"/>
      <c r="R797" s="24"/>
    </row>
    <row r="798" spans="1:18" ht="14.25" customHeight="1">
      <c r="A798" s="80">
        <v>928</v>
      </c>
      <c r="B798" s="113"/>
      <c r="C798" s="65"/>
      <c r="D798" s="74"/>
      <c r="E798" s="112"/>
      <c r="F798" s="66"/>
      <c r="G798" s="27"/>
      <c r="H798" s="24"/>
      <c r="I798" s="24"/>
      <c r="J798" s="24"/>
      <c r="K798" s="24"/>
      <c r="L798" s="24"/>
      <c r="M798" s="24"/>
      <c r="N798" s="24"/>
      <c r="O798" s="24"/>
      <c r="P798" s="24"/>
      <c r="Q798" s="24"/>
      <c r="R798" s="24"/>
    </row>
    <row r="799" spans="1:18" ht="14.25" customHeight="1">
      <c r="A799" s="80">
        <v>929</v>
      </c>
      <c r="B799" s="113"/>
      <c r="C799" s="65"/>
      <c r="D799" s="74"/>
      <c r="E799" s="112"/>
      <c r="F799" s="66"/>
      <c r="G799" s="27"/>
      <c r="H799" s="24"/>
      <c r="I799" s="24"/>
      <c r="J799" s="24"/>
      <c r="K799" s="24"/>
      <c r="L799" s="24"/>
      <c r="M799" s="24"/>
      <c r="N799" s="24"/>
      <c r="O799" s="24"/>
      <c r="P799" s="24"/>
      <c r="Q799" s="24"/>
      <c r="R799" s="24"/>
    </row>
    <row r="800" spans="1:18" ht="14.25" customHeight="1">
      <c r="A800" s="80">
        <v>930</v>
      </c>
      <c r="B800" s="113"/>
      <c r="C800" s="65"/>
      <c r="D800" s="74"/>
      <c r="E800" s="112"/>
      <c r="F800" s="66"/>
      <c r="G800" s="27"/>
      <c r="H800" s="24"/>
      <c r="I800" s="24"/>
      <c r="J800" s="24"/>
      <c r="K800" s="24"/>
      <c r="L800" s="24"/>
      <c r="M800" s="24"/>
      <c r="N800" s="24"/>
      <c r="O800" s="24"/>
      <c r="P800" s="24"/>
      <c r="Q800" s="24"/>
      <c r="R800" s="24"/>
    </row>
    <row r="801" spans="1:18" ht="14.25" customHeight="1">
      <c r="A801" s="80">
        <v>931</v>
      </c>
      <c r="B801" s="113"/>
      <c r="C801" s="65"/>
      <c r="D801" s="74"/>
      <c r="E801" s="112"/>
      <c r="F801" s="66"/>
      <c r="G801" s="27"/>
      <c r="H801" s="24"/>
      <c r="I801" s="24"/>
      <c r="J801" s="24"/>
      <c r="K801" s="24"/>
      <c r="L801" s="24"/>
      <c r="M801" s="24"/>
      <c r="N801" s="24"/>
      <c r="O801" s="24"/>
      <c r="P801" s="24"/>
      <c r="Q801" s="24"/>
      <c r="R801" s="24"/>
    </row>
    <row r="802" spans="1:18" ht="14.25" customHeight="1">
      <c r="A802" s="80">
        <v>932</v>
      </c>
      <c r="B802" s="113"/>
      <c r="C802" s="65"/>
      <c r="D802" s="74"/>
      <c r="E802" s="112"/>
      <c r="F802" s="66"/>
      <c r="G802" s="27"/>
      <c r="H802" s="24"/>
      <c r="I802" s="24"/>
      <c r="J802" s="24"/>
      <c r="K802" s="24"/>
      <c r="L802" s="24"/>
      <c r="M802" s="24"/>
      <c r="N802" s="24"/>
      <c r="O802" s="24"/>
      <c r="P802" s="24"/>
      <c r="Q802" s="24"/>
      <c r="R802" s="24"/>
    </row>
    <row r="803" spans="1:18" ht="14.25" customHeight="1">
      <c r="A803" s="80">
        <v>933</v>
      </c>
      <c r="B803" s="113"/>
      <c r="C803" s="65"/>
      <c r="D803" s="74"/>
      <c r="E803" s="112"/>
      <c r="F803" s="66"/>
      <c r="G803" s="27"/>
      <c r="H803" s="24"/>
      <c r="I803" s="24"/>
      <c r="J803" s="24"/>
      <c r="K803" s="24"/>
      <c r="L803" s="24"/>
      <c r="M803" s="24"/>
      <c r="N803" s="24"/>
      <c r="O803" s="24"/>
      <c r="P803" s="24"/>
      <c r="Q803" s="24"/>
      <c r="R803" s="24"/>
    </row>
    <row r="804" spans="1:18" ht="14.25" customHeight="1">
      <c r="A804" s="80">
        <v>934</v>
      </c>
      <c r="B804" s="73"/>
      <c r="C804" s="65"/>
      <c r="D804" s="74"/>
      <c r="E804" s="112"/>
      <c r="F804" s="66"/>
      <c r="G804" s="27"/>
      <c r="H804" s="24"/>
      <c r="I804" s="24"/>
      <c r="J804" s="24"/>
      <c r="K804" s="24"/>
      <c r="L804" s="24"/>
      <c r="M804" s="24"/>
      <c r="N804" s="24"/>
      <c r="O804" s="24"/>
      <c r="P804" s="24"/>
      <c r="Q804" s="24"/>
      <c r="R804" s="24"/>
    </row>
    <row r="805" spans="1:18" ht="14.25" customHeight="1">
      <c r="A805" s="80">
        <v>935</v>
      </c>
      <c r="C805" s="65"/>
      <c r="D805" s="74"/>
      <c r="E805" s="112"/>
      <c r="F805" s="66"/>
      <c r="G805" s="27"/>
      <c r="H805" s="24"/>
      <c r="I805" s="24"/>
      <c r="J805" s="24"/>
      <c r="K805" s="24"/>
      <c r="L805" s="24"/>
      <c r="M805" s="24"/>
      <c r="N805" s="24"/>
      <c r="O805" s="24"/>
      <c r="P805" s="24"/>
      <c r="Q805" s="24"/>
      <c r="R805" s="24"/>
    </row>
    <row r="806" spans="1:18" ht="14.25" customHeight="1">
      <c r="A806" s="80">
        <v>936</v>
      </c>
      <c r="B806" s="113"/>
      <c r="C806" s="65"/>
      <c r="D806" s="74"/>
      <c r="E806" s="112"/>
      <c r="F806" s="66"/>
      <c r="G806" s="27"/>
      <c r="H806" s="24"/>
      <c r="I806" s="24"/>
      <c r="J806" s="24"/>
      <c r="K806" s="24"/>
      <c r="L806" s="24"/>
      <c r="M806" s="24"/>
      <c r="N806" s="24"/>
      <c r="O806" s="24"/>
      <c r="P806" s="24"/>
      <c r="Q806" s="24"/>
      <c r="R806" s="24"/>
    </row>
    <row r="807" spans="1:18" ht="14.25" customHeight="1">
      <c r="A807" s="80">
        <v>937</v>
      </c>
      <c r="B807" s="113"/>
      <c r="C807" s="65"/>
      <c r="D807" s="74"/>
      <c r="E807" s="112"/>
      <c r="F807" s="66"/>
      <c r="G807" s="27"/>
      <c r="H807" s="24"/>
      <c r="I807" s="24"/>
      <c r="J807" s="24"/>
      <c r="K807" s="24"/>
      <c r="L807" s="24"/>
      <c r="M807" s="24"/>
      <c r="N807" s="24"/>
      <c r="O807" s="24"/>
      <c r="P807" s="24"/>
      <c r="Q807" s="24"/>
      <c r="R807" s="24"/>
    </row>
    <row r="808" spans="1:18" ht="14.25" customHeight="1">
      <c r="A808" s="80">
        <v>938</v>
      </c>
      <c r="B808" s="113"/>
      <c r="C808" s="65"/>
      <c r="D808" s="74"/>
      <c r="E808" s="112"/>
      <c r="F808" s="66"/>
      <c r="G808" s="27"/>
      <c r="H808" s="24"/>
      <c r="I808" s="24"/>
      <c r="J808" s="24"/>
      <c r="K808" s="24"/>
      <c r="L808" s="24"/>
      <c r="M808" s="24"/>
      <c r="N808" s="24"/>
      <c r="O808" s="24"/>
      <c r="P808" s="24"/>
      <c r="Q808" s="24"/>
      <c r="R808" s="24"/>
    </row>
    <row r="809" spans="1:18" ht="14.25" customHeight="1">
      <c r="A809" s="80">
        <v>939</v>
      </c>
      <c r="B809" s="113"/>
      <c r="C809" s="65"/>
      <c r="D809" s="74"/>
      <c r="E809" s="112"/>
      <c r="F809" s="66"/>
      <c r="G809" s="27"/>
      <c r="H809" s="24"/>
      <c r="I809" s="24"/>
      <c r="J809" s="24"/>
      <c r="K809" s="24"/>
      <c r="L809" s="24"/>
      <c r="M809" s="24"/>
      <c r="N809" s="24"/>
      <c r="O809" s="24"/>
      <c r="P809" s="24"/>
      <c r="Q809" s="24"/>
      <c r="R809" s="24"/>
    </row>
    <row r="810" spans="1:18" ht="14.25" customHeight="1">
      <c r="A810" s="80">
        <v>940</v>
      </c>
      <c r="B810" s="113"/>
      <c r="C810" s="65"/>
      <c r="D810" s="74"/>
      <c r="E810" s="112"/>
      <c r="F810" s="66"/>
      <c r="G810" s="27"/>
      <c r="H810" s="24"/>
      <c r="I810" s="24"/>
      <c r="J810" s="24"/>
      <c r="K810" s="24"/>
      <c r="L810" s="24"/>
      <c r="M810" s="24"/>
      <c r="N810" s="24"/>
      <c r="O810" s="24"/>
      <c r="P810" s="24"/>
      <c r="Q810" s="24"/>
      <c r="R810" s="24"/>
    </row>
    <row r="811" spans="1:18" ht="14.25" customHeight="1">
      <c r="A811" s="80">
        <v>941</v>
      </c>
      <c r="B811" s="113"/>
      <c r="C811" s="65"/>
      <c r="D811" s="74"/>
      <c r="E811" s="112"/>
      <c r="F811" s="66"/>
      <c r="G811" s="27"/>
      <c r="H811" s="24"/>
      <c r="I811" s="24"/>
      <c r="J811" s="24"/>
      <c r="K811" s="24"/>
      <c r="L811" s="24"/>
      <c r="M811" s="24"/>
      <c r="N811" s="24"/>
      <c r="O811" s="24"/>
      <c r="P811" s="24"/>
      <c r="Q811" s="24"/>
      <c r="R811" s="24"/>
    </row>
    <row r="812" spans="1:18" ht="14.25" customHeight="1">
      <c r="A812" s="80">
        <v>942</v>
      </c>
      <c r="B812" s="113"/>
      <c r="C812" s="65"/>
      <c r="D812" s="74"/>
      <c r="E812" s="112"/>
      <c r="F812" s="66"/>
      <c r="G812" s="27"/>
      <c r="H812" s="24"/>
      <c r="I812" s="24"/>
      <c r="J812" s="24"/>
      <c r="K812" s="24"/>
      <c r="L812" s="24"/>
      <c r="M812" s="24"/>
      <c r="N812" s="24"/>
      <c r="O812" s="24"/>
      <c r="P812" s="24"/>
      <c r="Q812" s="24"/>
      <c r="R812" s="24"/>
    </row>
    <row r="813" spans="1:18" ht="14.25" customHeight="1">
      <c r="A813" s="80">
        <v>943</v>
      </c>
      <c r="B813" s="113"/>
      <c r="C813" s="65"/>
      <c r="D813" s="74"/>
      <c r="E813" s="112"/>
      <c r="F813" s="66"/>
      <c r="G813" s="27"/>
      <c r="H813" s="24"/>
      <c r="I813" s="24"/>
      <c r="J813" s="24"/>
      <c r="K813" s="24"/>
      <c r="L813" s="24"/>
      <c r="M813" s="24"/>
      <c r="N813" s="24"/>
      <c r="O813" s="24"/>
      <c r="P813" s="24"/>
      <c r="Q813" s="24"/>
      <c r="R813" s="24"/>
    </row>
    <row r="814" spans="1:18" ht="14.25" customHeight="1">
      <c r="A814" s="80">
        <v>944</v>
      </c>
      <c r="B814" s="113"/>
      <c r="C814" s="65"/>
      <c r="D814" s="74"/>
      <c r="E814" s="112"/>
      <c r="F814" s="66"/>
      <c r="G814" s="27"/>
      <c r="H814" s="24"/>
      <c r="I814" s="24"/>
      <c r="J814" s="24"/>
      <c r="K814" s="24"/>
      <c r="L814" s="24"/>
      <c r="M814" s="24"/>
      <c r="N814" s="24"/>
      <c r="O814" s="24"/>
      <c r="P814" s="24"/>
      <c r="Q814" s="24"/>
      <c r="R814" s="24"/>
    </row>
    <row r="815" spans="1:18" ht="14.25" customHeight="1">
      <c r="A815" s="80">
        <v>945</v>
      </c>
      <c r="B815" s="113"/>
      <c r="C815" s="65"/>
      <c r="D815" s="74"/>
      <c r="E815" s="112"/>
      <c r="F815" s="66"/>
      <c r="G815" s="27"/>
      <c r="H815" s="24"/>
      <c r="I815" s="24"/>
      <c r="J815" s="24"/>
      <c r="K815" s="24"/>
      <c r="L815" s="24"/>
      <c r="M815" s="24"/>
      <c r="N815" s="24"/>
      <c r="O815" s="24"/>
      <c r="P815" s="24"/>
      <c r="Q815" s="24"/>
      <c r="R815" s="24"/>
    </row>
    <row r="816" spans="1:18" ht="14.25" customHeight="1">
      <c r="A816" s="80">
        <v>946</v>
      </c>
      <c r="B816" s="73"/>
      <c r="C816" s="65"/>
      <c r="D816" s="74"/>
      <c r="E816" s="112"/>
      <c r="F816" s="66"/>
      <c r="G816" s="27"/>
      <c r="H816" s="24"/>
      <c r="I816" s="24"/>
      <c r="J816" s="24"/>
      <c r="K816" s="24"/>
      <c r="L816" s="24"/>
      <c r="M816" s="24"/>
      <c r="N816" s="24"/>
      <c r="O816" s="24"/>
      <c r="P816" s="24"/>
      <c r="Q816" s="24"/>
      <c r="R816" s="24"/>
    </row>
    <row r="817" spans="1:18" ht="14.25" customHeight="1">
      <c r="A817" s="80">
        <v>947</v>
      </c>
      <c r="C817" s="65"/>
      <c r="D817" s="74"/>
      <c r="E817" s="112"/>
      <c r="F817" s="66"/>
      <c r="G817" s="27"/>
      <c r="H817" s="24"/>
      <c r="I817" s="24"/>
      <c r="J817" s="24"/>
      <c r="K817" s="24"/>
      <c r="L817" s="24"/>
      <c r="M817" s="24"/>
      <c r="N817" s="24"/>
      <c r="O817" s="24"/>
      <c r="P817" s="24"/>
      <c r="Q817" s="24"/>
      <c r="R817" s="24"/>
    </row>
    <row r="818" spans="1:18" ht="14.25" customHeight="1">
      <c r="A818" s="80">
        <v>948</v>
      </c>
      <c r="C818" s="65"/>
      <c r="D818" s="74"/>
      <c r="E818" s="112"/>
      <c r="F818" s="66"/>
      <c r="G818" s="27"/>
      <c r="H818" s="24"/>
      <c r="I818" s="24"/>
      <c r="J818" s="24"/>
      <c r="K818" s="24"/>
      <c r="L818" s="24"/>
      <c r="M818" s="24"/>
      <c r="N818" s="24"/>
      <c r="O818" s="24"/>
      <c r="P818" s="24"/>
      <c r="Q818" s="24"/>
      <c r="R818" s="24"/>
    </row>
    <row r="819" spans="1:18" ht="14.25" customHeight="1">
      <c r="A819" s="80">
        <v>949</v>
      </c>
      <c r="C819" s="65"/>
      <c r="D819" s="74"/>
      <c r="E819" s="112"/>
      <c r="F819" s="66"/>
      <c r="G819" s="27"/>
      <c r="H819" s="24"/>
      <c r="I819" s="24"/>
      <c r="J819" s="24"/>
      <c r="K819" s="24"/>
      <c r="L819" s="24"/>
      <c r="M819" s="24"/>
      <c r="N819" s="24"/>
      <c r="O819" s="24"/>
      <c r="P819" s="24"/>
      <c r="Q819" s="24"/>
      <c r="R819" s="24"/>
    </row>
    <row r="820" spans="1:18" ht="14.25" customHeight="1">
      <c r="A820" s="80">
        <v>950</v>
      </c>
      <c r="C820" s="65"/>
      <c r="D820" s="74"/>
      <c r="E820" s="112"/>
      <c r="F820" s="66"/>
      <c r="G820" s="27"/>
      <c r="H820" s="24"/>
      <c r="I820" s="24"/>
      <c r="J820" s="24"/>
      <c r="K820" s="24"/>
      <c r="L820" s="24"/>
      <c r="M820" s="24"/>
      <c r="N820" s="24"/>
      <c r="O820" s="24"/>
      <c r="P820" s="24"/>
      <c r="Q820" s="24"/>
      <c r="R820" s="24"/>
    </row>
    <row r="821" spans="1:18" ht="14.25" customHeight="1">
      <c r="A821" s="80">
        <v>951</v>
      </c>
      <c r="B821" s="113"/>
      <c r="C821" s="65"/>
      <c r="D821" s="74"/>
      <c r="E821" s="112"/>
      <c r="F821" s="66"/>
      <c r="G821" s="27"/>
      <c r="H821" s="24"/>
      <c r="I821" s="24"/>
      <c r="J821" s="24"/>
      <c r="K821" s="24"/>
      <c r="L821" s="24"/>
      <c r="M821" s="24"/>
      <c r="N821" s="24"/>
      <c r="O821" s="24"/>
      <c r="P821" s="24"/>
      <c r="Q821" s="24"/>
      <c r="R821" s="24"/>
    </row>
    <row r="822" spans="1:18" ht="14.25" customHeight="1">
      <c r="A822" s="80">
        <v>952</v>
      </c>
      <c r="B822" s="113"/>
      <c r="C822" s="65"/>
      <c r="D822" s="74"/>
      <c r="E822" s="112"/>
      <c r="F822" s="66"/>
      <c r="G822" s="27"/>
      <c r="H822" s="24"/>
      <c r="I822" s="24"/>
      <c r="J822" s="24"/>
      <c r="K822" s="24"/>
      <c r="L822" s="24"/>
      <c r="M822" s="24"/>
      <c r="N822" s="24"/>
      <c r="O822" s="24"/>
      <c r="P822" s="24"/>
      <c r="Q822" s="24"/>
      <c r="R822" s="24"/>
    </row>
    <row r="823" spans="1:18" ht="14.25" customHeight="1">
      <c r="A823" s="80">
        <v>953</v>
      </c>
      <c r="B823" s="113"/>
      <c r="C823" s="65"/>
      <c r="D823" s="74"/>
      <c r="E823" s="112"/>
      <c r="F823" s="66"/>
      <c r="G823" s="27"/>
      <c r="H823" s="24"/>
      <c r="I823" s="24"/>
      <c r="J823" s="24"/>
      <c r="K823" s="24"/>
      <c r="L823" s="24"/>
      <c r="M823" s="24"/>
      <c r="N823" s="24"/>
      <c r="O823" s="24"/>
      <c r="P823" s="24"/>
      <c r="Q823" s="24"/>
      <c r="R823" s="24"/>
    </row>
    <row r="824" spans="1:18" ht="14.25" customHeight="1">
      <c r="A824" s="80">
        <v>954</v>
      </c>
      <c r="B824" s="113"/>
      <c r="C824" s="65"/>
      <c r="D824" s="74"/>
      <c r="E824" s="112"/>
      <c r="F824" s="66"/>
      <c r="G824" s="27"/>
      <c r="H824" s="24"/>
      <c r="I824" s="24"/>
      <c r="J824" s="24"/>
      <c r="K824" s="24"/>
      <c r="L824" s="24"/>
      <c r="M824" s="24"/>
      <c r="N824" s="24"/>
      <c r="O824" s="24"/>
      <c r="P824" s="24"/>
      <c r="Q824" s="24"/>
      <c r="R824" s="24"/>
    </row>
    <row r="825" spans="1:18" ht="14.25" customHeight="1">
      <c r="A825" s="80">
        <v>955</v>
      </c>
      <c r="B825" s="113"/>
      <c r="C825" s="65"/>
      <c r="D825" s="74"/>
      <c r="E825" s="112"/>
      <c r="F825" s="66"/>
      <c r="G825" s="27"/>
      <c r="H825" s="24"/>
      <c r="I825" s="24"/>
      <c r="J825" s="24"/>
      <c r="K825" s="24"/>
      <c r="L825" s="24"/>
      <c r="M825" s="24"/>
      <c r="N825" s="24"/>
      <c r="O825" s="24"/>
      <c r="P825" s="24"/>
      <c r="Q825" s="24"/>
      <c r="R825" s="24"/>
    </row>
    <row r="826" spans="1:18" ht="14.25" customHeight="1">
      <c r="A826" s="80">
        <v>956</v>
      </c>
      <c r="B826" s="73"/>
      <c r="C826" s="65"/>
      <c r="D826" s="74"/>
      <c r="E826" s="112"/>
      <c r="F826" s="66"/>
      <c r="G826" s="27"/>
      <c r="H826" s="24"/>
      <c r="I826" s="24"/>
      <c r="J826" s="24"/>
      <c r="K826" s="24"/>
      <c r="L826" s="24"/>
      <c r="M826" s="24"/>
      <c r="N826" s="24"/>
      <c r="O826" s="24"/>
      <c r="P826" s="24"/>
      <c r="Q826" s="24"/>
      <c r="R826" s="24"/>
    </row>
    <row r="827" spans="1:18" ht="14.25" customHeight="1">
      <c r="A827" s="80">
        <v>957</v>
      </c>
      <c r="C827" s="65"/>
      <c r="D827" s="74"/>
      <c r="E827" s="112"/>
      <c r="F827" s="66"/>
      <c r="G827" s="27"/>
      <c r="H827" s="24"/>
      <c r="I827" s="24"/>
      <c r="J827" s="24"/>
      <c r="K827" s="24"/>
      <c r="L827" s="24"/>
      <c r="M827" s="24"/>
      <c r="N827" s="24"/>
      <c r="O827" s="24"/>
      <c r="P827" s="24"/>
      <c r="Q827" s="24"/>
      <c r="R827" s="24"/>
    </row>
    <row r="828" spans="1:18" ht="14.25" customHeight="1">
      <c r="A828" s="80">
        <v>958</v>
      </c>
      <c r="C828" s="65"/>
      <c r="D828" s="74"/>
      <c r="E828" s="112"/>
      <c r="F828" s="66"/>
      <c r="G828" s="27"/>
      <c r="H828" s="24"/>
      <c r="I828" s="24"/>
      <c r="J828" s="24"/>
      <c r="K828" s="24"/>
      <c r="L828" s="24"/>
      <c r="M828" s="24"/>
      <c r="N828" s="24"/>
      <c r="O828" s="24"/>
      <c r="P828" s="24"/>
      <c r="Q828" s="24"/>
      <c r="R828" s="24"/>
    </row>
    <row r="829" spans="1:18" ht="14.25" customHeight="1">
      <c r="A829" s="80">
        <v>959</v>
      </c>
      <c r="C829" s="65"/>
      <c r="D829" s="74"/>
      <c r="E829" s="112"/>
      <c r="F829" s="66"/>
      <c r="G829" s="27"/>
      <c r="H829" s="24"/>
      <c r="I829" s="24"/>
      <c r="J829" s="24"/>
      <c r="K829" s="24"/>
      <c r="L829" s="24"/>
      <c r="M829" s="24"/>
      <c r="N829" s="24"/>
      <c r="O829" s="24"/>
      <c r="P829" s="24"/>
      <c r="Q829" s="24"/>
      <c r="R829" s="24"/>
    </row>
    <row r="830" spans="1:18" ht="14.25" customHeight="1">
      <c r="A830" s="80">
        <v>960</v>
      </c>
      <c r="B830" s="113"/>
      <c r="C830" s="65"/>
      <c r="D830" s="74"/>
      <c r="E830" s="112"/>
      <c r="F830" s="66"/>
      <c r="G830" s="27"/>
      <c r="H830" s="24"/>
      <c r="I830" s="24"/>
      <c r="J830" s="24"/>
      <c r="K830" s="24"/>
      <c r="L830" s="24"/>
      <c r="M830" s="24"/>
      <c r="N830" s="24"/>
      <c r="O830" s="24"/>
      <c r="P830" s="24"/>
      <c r="Q830" s="24"/>
      <c r="R830" s="24"/>
    </row>
    <row r="831" spans="1:18" ht="14.25" customHeight="1">
      <c r="A831" s="80">
        <v>961</v>
      </c>
      <c r="B831" s="113"/>
      <c r="C831" s="65"/>
      <c r="D831" s="74"/>
      <c r="E831" s="112"/>
      <c r="F831" s="66"/>
      <c r="G831" s="27"/>
      <c r="H831" s="24"/>
      <c r="I831" s="24"/>
      <c r="J831" s="24"/>
      <c r="K831" s="24"/>
      <c r="L831" s="24"/>
      <c r="M831" s="24"/>
      <c r="N831" s="24"/>
      <c r="O831" s="24"/>
      <c r="P831" s="24"/>
      <c r="Q831" s="24"/>
      <c r="R831" s="24"/>
    </row>
    <row r="832" spans="1:18" ht="14.25" customHeight="1">
      <c r="A832" s="80">
        <v>962</v>
      </c>
      <c r="B832" s="113"/>
      <c r="C832" s="65"/>
      <c r="D832" s="74"/>
      <c r="E832" s="112"/>
      <c r="F832" s="66"/>
      <c r="G832" s="27"/>
      <c r="H832" s="24"/>
      <c r="I832" s="24"/>
      <c r="J832" s="24"/>
      <c r="K832" s="24"/>
      <c r="L832" s="24"/>
      <c r="M832" s="24"/>
      <c r="N832" s="24"/>
      <c r="O832" s="24"/>
      <c r="P832" s="24"/>
      <c r="Q832" s="24"/>
      <c r="R832" s="24"/>
    </row>
    <row r="833" spans="1:18" ht="14.25" customHeight="1">
      <c r="A833" s="80">
        <v>963</v>
      </c>
      <c r="B833" s="113"/>
      <c r="C833" s="65"/>
      <c r="D833" s="74"/>
      <c r="E833" s="112"/>
      <c r="F833" s="66"/>
      <c r="G833" s="27"/>
      <c r="H833" s="24"/>
      <c r="I833" s="24"/>
      <c r="J833" s="24"/>
      <c r="K833" s="24"/>
      <c r="L833" s="24"/>
      <c r="M833" s="24"/>
      <c r="N833" s="24"/>
      <c r="O833" s="24"/>
      <c r="P833" s="24"/>
      <c r="Q833" s="24"/>
      <c r="R833" s="24"/>
    </row>
    <row r="834" spans="1:18" ht="14.25" customHeight="1">
      <c r="A834" s="80">
        <v>964</v>
      </c>
      <c r="B834" s="113"/>
      <c r="C834" s="65"/>
      <c r="D834" s="74"/>
      <c r="E834" s="112"/>
      <c r="F834" s="66"/>
      <c r="G834" s="27"/>
      <c r="H834" s="24"/>
      <c r="I834" s="24"/>
      <c r="J834" s="24"/>
      <c r="K834" s="24"/>
      <c r="L834" s="24"/>
      <c r="M834" s="24"/>
      <c r="N834" s="24"/>
      <c r="O834" s="24"/>
      <c r="P834" s="24"/>
      <c r="Q834" s="24"/>
      <c r="R834" s="24"/>
    </row>
    <row r="835" spans="1:18" ht="14.25" customHeight="1">
      <c r="A835" s="80">
        <v>965</v>
      </c>
      <c r="B835" s="113"/>
      <c r="C835" s="65"/>
      <c r="D835" s="74"/>
      <c r="E835" s="112"/>
      <c r="F835" s="66"/>
      <c r="G835" s="27"/>
      <c r="H835" s="24"/>
      <c r="I835" s="24"/>
      <c r="J835" s="24"/>
      <c r="K835" s="24"/>
      <c r="L835" s="24"/>
      <c r="M835" s="24"/>
      <c r="N835" s="24"/>
      <c r="O835" s="24"/>
      <c r="P835" s="24"/>
      <c r="Q835" s="24"/>
      <c r="R835" s="24"/>
    </row>
    <row r="836" spans="1:18" ht="14.25" customHeight="1">
      <c r="A836" s="80">
        <v>966</v>
      </c>
      <c r="B836" s="113"/>
      <c r="C836" s="65"/>
      <c r="D836" s="74"/>
      <c r="E836" s="112"/>
      <c r="F836" s="66"/>
      <c r="G836" s="27"/>
      <c r="H836" s="24"/>
      <c r="I836" s="24"/>
      <c r="J836" s="24"/>
      <c r="K836" s="24"/>
      <c r="L836" s="24"/>
      <c r="M836" s="24"/>
      <c r="N836" s="24"/>
      <c r="O836" s="24"/>
      <c r="P836" s="24"/>
      <c r="Q836" s="24"/>
      <c r="R836" s="24"/>
    </row>
    <row r="837" spans="1:18" ht="14.25" customHeight="1">
      <c r="A837" s="80">
        <v>967</v>
      </c>
      <c r="B837" s="113"/>
      <c r="C837" s="65"/>
      <c r="D837" s="74"/>
      <c r="E837" s="112"/>
      <c r="F837" s="66"/>
      <c r="G837" s="27"/>
      <c r="H837" s="24"/>
      <c r="I837" s="24"/>
      <c r="J837" s="24"/>
      <c r="K837" s="24"/>
      <c r="L837" s="24"/>
      <c r="M837" s="24"/>
      <c r="N837" s="24"/>
      <c r="O837" s="24"/>
      <c r="P837" s="24"/>
      <c r="Q837" s="24"/>
      <c r="R837" s="24"/>
    </row>
    <row r="838" spans="1:18" ht="14.25" customHeight="1">
      <c r="A838" s="80">
        <v>968</v>
      </c>
      <c r="B838" s="113"/>
      <c r="C838" s="65"/>
      <c r="D838" s="74"/>
      <c r="E838" s="112"/>
      <c r="F838" s="66"/>
      <c r="G838" s="27"/>
      <c r="H838" s="24"/>
      <c r="I838" s="24"/>
      <c r="J838" s="24"/>
      <c r="K838" s="24"/>
      <c r="L838" s="24"/>
      <c r="M838" s="24"/>
      <c r="N838" s="24"/>
      <c r="O838" s="24"/>
      <c r="P838" s="24"/>
      <c r="Q838" s="24"/>
      <c r="R838" s="24"/>
    </row>
    <row r="839" spans="1:18" ht="14.25" customHeight="1">
      <c r="A839" s="80">
        <v>969</v>
      </c>
      <c r="B839" s="113"/>
      <c r="C839" s="65"/>
      <c r="D839" s="74"/>
      <c r="E839" s="112"/>
      <c r="F839" s="66"/>
      <c r="G839" s="27"/>
      <c r="H839" s="24"/>
      <c r="I839" s="24"/>
      <c r="J839" s="24"/>
      <c r="K839" s="24"/>
      <c r="L839" s="24"/>
      <c r="M839" s="24"/>
      <c r="N839" s="24"/>
      <c r="O839" s="24"/>
      <c r="P839" s="24"/>
      <c r="Q839" s="24"/>
      <c r="R839" s="24"/>
    </row>
    <row r="840" spans="1:18" ht="14.25" customHeight="1">
      <c r="A840" s="80">
        <v>970</v>
      </c>
      <c r="B840" s="113"/>
      <c r="C840" s="65"/>
      <c r="D840" s="74"/>
      <c r="E840" s="112"/>
      <c r="F840" s="66"/>
      <c r="G840" s="27"/>
      <c r="H840" s="24"/>
      <c r="I840" s="24"/>
      <c r="J840" s="24"/>
      <c r="K840" s="24"/>
      <c r="L840" s="24"/>
      <c r="M840" s="24"/>
      <c r="N840" s="24"/>
      <c r="O840" s="24"/>
      <c r="P840" s="24"/>
      <c r="Q840" s="24"/>
      <c r="R840" s="24"/>
    </row>
    <row r="841" spans="1:18" ht="14.25" customHeight="1">
      <c r="A841" s="80">
        <v>971</v>
      </c>
      <c r="B841" s="113"/>
      <c r="C841" s="65"/>
      <c r="D841" s="74"/>
      <c r="E841" s="112"/>
      <c r="F841" s="66"/>
      <c r="G841" s="27"/>
      <c r="H841" s="24"/>
      <c r="I841" s="24"/>
      <c r="J841" s="24"/>
      <c r="K841" s="24"/>
      <c r="L841" s="24"/>
      <c r="M841" s="24"/>
      <c r="N841" s="24"/>
      <c r="O841" s="24"/>
      <c r="P841" s="24"/>
      <c r="Q841" s="24"/>
      <c r="R841" s="24"/>
    </row>
    <row r="842" spans="1:18" ht="14.25" customHeight="1">
      <c r="A842" s="80">
        <v>972</v>
      </c>
      <c r="B842" s="113"/>
      <c r="C842" s="65"/>
      <c r="D842" s="74"/>
      <c r="E842" s="112"/>
      <c r="F842" s="66"/>
      <c r="G842" s="27"/>
      <c r="H842" s="24"/>
      <c r="I842" s="24"/>
      <c r="J842" s="24"/>
      <c r="K842" s="24"/>
      <c r="L842" s="24"/>
      <c r="M842" s="24"/>
      <c r="N842" s="24"/>
      <c r="O842" s="24"/>
      <c r="P842" s="24"/>
      <c r="Q842" s="24"/>
      <c r="R842" s="24"/>
    </row>
    <row r="843" spans="1:18" ht="14.25" customHeight="1">
      <c r="A843" s="80">
        <v>973</v>
      </c>
      <c r="B843" s="73"/>
      <c r="C843" s="65"/>
      <c r="D843" s="74"/>
      <c r="E843" s="112"/>
      <c r="F843" s="66"/>
      <c r="G843" s="27"/>
      <c r="H843" s="24"/>
      <c r="I843" s="24"/>
      <c r="J843" s="24"/>
      <c r="K843" s="24"/>
      <c r="L843" s="24"/>
      <c r="M843" s="24"/>
      <c r="N843" s="24"/>
      <c r="O843" s="24"/>
      <c r="P843" s="24"/>
      <c r="Q843" s="24"/>
      <c r="R843" s="24"/>
    </row>
    <row r="844" spans="1:18" ht="14.25" customHeight="1">
      <c r="A844" s="80">
        <v>974</v>
      </c>
      <c r="B844" s="113"/>
      <c r="C844" s="65"/>
      <c r="D844" s="74"/>
      <c r="E844" s="112"/>
      <c r="F844" s="66"/>
      <c r="G844" s="27"/>
      <c r="H844" s="24"/>
      <c r="I844" s="24"/>
      <c r="J844" s="24"/>
      <c r="K844" s="24"/>
      <c r="L844" s="24"/>
      <c r="M844" s="24"/>
      <c r="N844" s="24"/>
      <c r="O844" s="24"/>
      <c r="P844" s="24"/>
      <c r="Q844" s="24"/>
      <c r="R844" s="24"/>
    </row>
    <row r="845" spans="1:18" ht="14.25" customHeight="1">
      <c r="A845" s="80">
        <v>975</v>
      </c>
      <c r="B845" s="73"/>
      <c r="C845" s="65"/>
      <c r="D845" s="74"/>
      <c r="E845" s="112"/>
      <c r="F845" s="66"/>
      <c r="G845" s="27"/>
      <c r="H845" s="24"/>
      <c r="I845" s="24"/>
      <c r="J845" s="24"/>
      <c r="K845" s="24"/>
      <c r="L845" s="24"/>
      <c r="M845" s="24"/>
      <c r="N845" s="24"/>
      <c r="O845" s="24"/>
      <c r="P845" s="24"/>
      <c r="Q845" s="24"/>
      <c r="R845" s="24"/>
    </row>
    <row r="846" spans="1:18" ht="14.25" customHeight="1">
      <c r="A846" s="80">
        <v>976</v>
      </c>
      <c r="C846" s="65"/>
      <c r="D846" s="74"/>
      <c r="E846" s="112"/>
      <c r="F846" s="66"/>
      <c r="G846" s="27"/>
      <c r="H846" s="24"/>
      <c r="I846" s="24"/>
      <c r="J846" s="24"/>
      <c r="K846" s="24"/>
      <c r="L846" s="24"/>
      <c r="M846" s="24"/>
      <c r="N846" s="24"/>
      <c r="O846" s="24"/>
      <c r="P846" s="24"/>
      <c r="Q846" s="24"/>
      <c r="R846" s="24"/>
    </row>
    <row r="847" spans="1:18" ht="14.25" customHeight="1">
      <c r="A847" s="80">
        <v>977</v>
      </c>
      <c r="B847" s="113"/>
      <c r="C847" s="65"/>
      <c r="D847" s="74"/>
      <c r="E847" s="112"/>
      <c r="F847" s="66"/>
      <c r="G847" s="27"/>
      <c r="H847" s="24"/>
      <c r="I847" s="24"/>
      <c r="J847" s="24"/>
      <c r="K847" s="24"/>
      <c r="L847" s="24"/>
      <c r="M847" s="24"/>
      <c r="N847" s="24"/>
      <c r="O847" s="24"/>
      <c r="P847" s="24"/>
      <c r="Q847" s="24"/>
      <c r="R847" s="24"/>
    </row>
    <row r="848" spans="1:18" ht="14.25" customHeight="1">
      <c r="A848" s="80">
        <v>978</v>
      </c>
      <c r="B848" s="113"/>
      <c r="C848" s="65"/>
      <c r="D848" s="74"/>
      <c r="E848" s="112"/>
      <c r="F848" s="66"/>
      <c r="G848" s="27"/>
      <c r="H848" s="24"/>
      <c r="I848" s="24"/>
      <c r="J848" s="24"/>
      <c r="K848" s="24"/>
      <c r="L848" s="24"/>
      <c r="M848" s="24"/>
      <c r="N848" s="24"/>
      <c r="O848" s="24"/>
      <c r="P848" s="24"/>
      <c r="Q848" s="24"/>
      <c r="R848" s="24"/>
    </row>
    <row r="849" spans="1:18" ht="14.25" customHeight="1">
      <c r="A849" s="80">
        <v>979</v>
      </c>
      <c r="B849" s="113"/>
      <c r="C849" s="65"/>
      <c r="D849" s="74"/>
      <c r="E849" s="112"/>
      <c r="F849" s="66"/>
      <c r="G849" s="27"/>
      <c r="H849" s="24"/>
      <c r="I849" s="24"/>
      <c r="J849" s="24"/>
      <c r="K849" s="24"/>
      <c r="L849" s="24"/>
      <c r="M849" s="24"/>
      <c r="N849" s="24"/>
      <c r="O849" s="24"/>
      <c r="P849" s="24"/>
      <c r="Q849" s="24"/>
      <c r="R849" s="24"/>
    </row>
    <row r="850" spans="1:18" ht="14.25" customHeight="1">
      <c r="A850" s="80">
        <v>980</v>
      </c>
      <c r="B850" s="113"/>
      <c r="C850" s="65"/>
      <c r="D850" s="74"/>
      <c r="E850" s="112"/>
      <c r="F850" s="66"/>
      <c r="G850" s="27"/>
      <c r="H850" s="24"/>
      <c r="I850" s="24"/>
      <c r="J850" s="24"/>
      <c r="K850" s="24"/>
      <c r="L850" s="24"/>
      <c r="M850" s="24"/>
      <c r="N850" s="24"/>
      <c r="O850" s="24"/>
      <c r="P850" s="24"/>
      <c r="Q850" s="24"/>
      <c r="R850" s="24"/>
    </row>
    <row r="851" spans="1:18" ht="14.25" customHeight="1">
      <c r="A851" s="80">
        <v>981</v>
      </c>
      <c r="B851" s="113"/>
      <c r="C851" s="65"/>
      <c r="D851" s="74"/>
      <c r="E851" s="112"/>
      <c r="F851" s="66"/>
      <c r="G851" s="27"/>
      <c r="H851" s="24"/>
      <c r="I851" s="24"/>
      <c r="J851" s="24"/>
      <c r="K851" s="24"/>
      <c r="L851" s="24"/>
      <c r="M851" s="24"/>
      <c r="N851" s="24"/>
      <c r="O851" s="24"/>
      <c r="P851" s="24"/>
      <c r="Q851" s="24"/>
      <c r="R851" s="24"/>
    </row>
    <row r="852" spans="1:18" ht="14.25" customHeight="1">
      <c r="A852" s="80">
        <v>982</v>
      </c>
      <c r="B852" s="113"/>
      <c r="C852" s="65"/>
      <c r="D852" s="74"/>
      <c r="E852" s="112"/>
      <c r="F852" s="66"/>
      <c r="G852" s="27"/>
      <c r="H852" s="24"/>
      <c r="I852" s="24"/>
      <c r="J852" s="24"/>
      <c r="K852" s="24"/>
      <c r="L852" s="24"/>
      <c r="M852" s="24"/>
      <c r="N852" s="24"/>
      <c r="O852" s="24"/>
      <c r="P852" s="24"/>
      <c r="Q852" s="24"/>
      <c r="R852" s="24"/>
    </row>
    <row r="853" spans="1:18" ht="14.25" customHeight="1">
      <c r="A853" s="80">
        <v>983</v>
      </c>
      <c r="B853" s="113"/>
      <c r="C853" s="65"/>
      <c r="D853" s="74"/>
      <c r="E853" s="112"/>
      <c r="F853" s="66"/>
      <c r="G853" s="27"/>
      <c r="H853" s="24"/>
      <c r="I853" s="24"/>
      <c r="J853" s="24"/>
      <c r="K853" s="24"/>
      <c r="L853" s="24"/>
      <c r="M853" s="24"/>
      <c r="N853" s="24"/>
      <c r="O853" s="24"/>
      <c r="P853" s="24"/>
      <c r="Q853" s="24"/>
      <c r="R853" s="24"/>
    </row>
    <row r="854" spans="1:18" ht="14.25" customHeight="1">
      <c r="A854" s="80">
        <v>984</v>
      </c>
      <c r="B854" s="73"/>
      <c r="C854" s="65"/>
      <c r="D854" s="74"/>
      <c r="E854" s="112"/>
      <c r="F854" s="66"/>
      <c r="G854" s="27"/>
      <c r="H854" s="24"/>
      <c r="I854" s="24"/>
      <c r="J854" s="24"/>
      <c r="K854" s="24"/>
      <c r="L854" s="24"/>
      <c r="M854" s="24"/>
      <c r="N854" s="24"/>
      <c r="O854" s="24"/>
      <c r="P854" s="24"/>
      <c r="Q854" s="24"/>
      <c r="R854" s="24"/>
    </row>
    <row r="855" spans="1:18" ht="14.25" customHeight="1">
      <c r="A855" s="80">
        <v>985</v>
      </c>
      <c r="C855" s="65"/>
      <c r="D855" s="74"/>
      <c r="E855" s="112"/>
      <c r="F855" s="66"/>
      <c r="G855" s="27"/>
      <c r="H855" s="24"/>
      <c r="I855" s="24"/>
      <c r="J855" s="24"/>
      <c r="K855" s="24"/>
      <c r="L855" s="24"/>
      <c r="M855" s="24"/>
      <c r="N855" s="24"/>
      <c r="O855" s="24"/>
      <c r="P855" s="24"/>
      <c r="Q855" s="24"/>
      <c r="R855" s="24"/>
    </row>
    <row r="856" spans="1:18" ht="14.25" customHeight="1">
      <c r="A856" s="80">
        <v>986</v>
      </c>
      <c r="C856" s="65"/>
      <c r="D856" s="74"/>
      <c r="E856" s="112"/>
      <c r="F856" s="66"/>
      <c r="G856" s="27"/>
      <c r="H856" s="24"/>
      <c r="I856" s="24"/>
      <c r="J856" s="24"/>
      <c r="K856" s="24"/>
      <c r="L856" s="24"/>
      <c r="M856" s="24"/>
      <c r="N856" s="24"/>
      <c r="O856" s="24"/>
      <c r="P856" s="24"/>
      <c r="Q856" s="24"/>
      <c r="R856" s="24"/>
    </row>
    <row r="857" spans="1:18" ht="14.25" customHeight="1">
      <c r="A857" s="80">
        <v>987</v>
      </c>
      <c r="C857" s="65"/>
      <c r="D857" s="74"/>
      <c r="E857" s="112"/>
      <c r="F857" s="66"/>
      <c r="G857" s="27"/>
      <c r="H857" s="24"/>
      <c r="I857" s="24"/>
      <c r="J857" s="24"/>
      <c r="K857" s="24"/>
      <c r="L857" s="24"/>
      <c r="M857" s="24"/>
      <c r="N857" s="24"/>
      <c r="O857" s="24"/>
      <c r="P857" s="24"/>
      <c r="Q857" s="24"/>
      <c r="R857" s="24"/>
    </row>
    <row r="858" spans="1:18" ht="14.25" customHeight="1">
      <c r="A858" s="80">
        <v>988</v>
      </c>
      <c r="C858" s="65"/>
      <c r="D858" s="74"/>
      <c r="E858" s="112"/>
      <c r="F858" s="66"/>
      <c r="G858" s="27"/>
      <c r="H858" s="24"/>
      <c r="I858" s="24"/>
      <c r="J858" s="24"/>
      <c r="K858" s="24"/>
      <c r="L858" s="24"/>
      <c r="M858" s="24"/>
      <c r="N858" s="24"/>
      <c r="O858" s="24"/>
      <c r="P858" s="24"/>
      <c r="Q858" s="24"/>
      <c r="R858" s="24"/>
    </row>
    <row r="859" spans="1:18" ht="14.25" customHeight="1">
      <c r="A859" s="80">
        <v>989</v>
      </c>
      <c r="B859" s="113"/>
      <c r="C859" s="65"/>
      <c r="D859" s="74"/>
      <c r="E859" s="112"/>
      <c r="F859" s="66"/>
      <c r="G859" s="27"/>
      <c r="H859" s="24"/>
      <c r="I859" s="24"/>
      <c r="J859" s="24"/>
      <c r="K859" s="24"/>
      <c r="L859" s="24"/>
      <c r="M859" s="24"/>
      <c r="N859" s="24"/>
      <c r="O859" s="24"/>
      <c r="P859" s="24"/>
      <c r="Q859" s="24"/>
      <c r="R859" s="24"/>
    </row>
    <row r="860" spans="1:18" ht="14.25" customHeight="1">
      <c r="A860" s="80">
        <v>990</v>
      </c>
      <c r="B860" s="113"/>
      <c r="C860" s="65"/>
      <c r="D860" s="74"/>
      <c r="E860" s="112"/>
      <c r="F860" s="66"/>
      <c r="G860" s="27"/>
      <c r="H860" s="24"/>
      <c r="I860" s="24"/>
      <c r="J860" s="24"/>
      <c r="K860" s="24"/>
      <c r="L860" s="24"/>
      <c r="M860" s="24"/>
      <c r="N860" s="24"/>
      <c r="O860" s="24"/>
      <c r="P860" s="24"/>
      <c r="Q860" s="24"/>
      <c r="R860" s="24"/>
    </row>
    <row r="861" spans="1:18" ht="14.25" customHeight="1">
      <c r="A861" s="80">
        <v>991</v>
      </c>
      <c r="B861" s="113"/>
      <c r="C861" s="65"/>
      <c r="D861" s="74"/>
      <c r="E861" s="112"/>
      <c r="F861" s="66"/>
      <c r="G861" s="27"/>
      <c r="H861" s="24"/>
      <c r="I861" s="24"/>
      <c r="J861" s="24"/>
      <c r="K861" s="24"/>
      <c r="L861" s="24"/>
      <c r="M861" s="24"/>
      <c r="N861" s="24"/>
      <c r="O861" s="24"/>
      <c r="P861" s="24"/>
      <c r="Q861" s="24"/>
      <c r="R861" s="24"/>
    </row>
    <row r="862" spans="1:18" ht="14.25" customHeight="1">
      <c r="A862" s="80">
        <v>992</v>
      </c>
      <c r="B862" s="113"/>
      <c r="C862" s="65"/>
      <c r="D862" s="74"/>
      <c r="E862" s="112"/>
      <c r="F862" s="66"/>
      <c r="G862" s="27"/>
      <c r="H862" s="24"/>
      <c r="I862" s="24"/>
      <c r="J862" s="24"/>
      <c r="K862" s="24"/>
      <c r="L862" s="24"/>
      <c r="M862" s="24"/>
      <c r="N862" s="24"/>
      <c r="O862" s="24"/>
      <c r="P862" s="24"/>
      <c r="Q862" s="24"/>
      <c r="R862" s="24"/>
    </row>
    <row r="863" spans="1:18" ht="14.25" customHeight="1">
      <c r="A863" s="80">
        <v>993</v>
      </c>
      <c r="B863" s="73"/>
      <c r="C863" s="65"/>
      <c r="D863" s="74"/>
      <c r="E863" s="112"/>
      <c r="F863" s="66"/>
      <c r="G863" s="27"/>
      <c r="H863" s="24"/>
      <c r="I863" s="24"/>
      <c r="J863" s="24"/>
      <c r="K863" s="24"/>
      <c r="L863" s="24"/>
      <c r="M863" s="24"/>
      <c r="N863" s="24"/>
      <c r="O863" s="24"/>
      <c r="P863" s="24"/>
      <c r="Q863" s="24"/>
      <c r="R863" s="24"/>
    </row>
    <row r="864" spans="1:18" ht="14.25" customHeight="1">
      <c r="A864" s="80">
        <v>994</v>
      </c>
      <c r="C864" s="65"/>
      <c r="D864" s="74"/>
      <c r="E864" s="112"/>
      <c r="F864" s="66"/>
      <c r="G864" s="27"/>
      <c r="H864" s="24"/>
      <c r="I864" s="24"/>
      <c r="J864" s="24"/>
      <c r="K864" s="24"/>
      <c r="L864" s="24"/>
      <c r="M864" s="24"/>
      <c r="N864" s="24"/>
      <c r="O864" s="24"/>
      <c r="P864" s="24"/>
      <c r="Q864" s="24"/>
      <c r="R864" s="24"/>
    </row>
    <row r="865" spans="1:18" ht="14.25" customHeight="1">
      <c r="A865" s="80">
        <v>995</v>
      </c>
      <c r="C865" s="65"/>
      <c r="D865" s="74"/>
      <c r="E865" s="112"/>
      <c r="F865" s="66"/>
      <c r="G865" s="27"/>
      <c r="H865" s="24"/>
      <c r="I865" s="24"/>
      <c r="J865" s="24"/>
      <c r="K865" s="24"/>
      <c r="L865" s="24"/>
      <c r="M865" s="24"/>
      <c r="N865" s="24"/>
      <c r="O865" s="24"/>
      <c r="P865" s="24"/>
      <c r="Q865" s="24"/>
      <c r="R865" s="24"/>
    </row>
    <row r="866" spans="1:18" ht="14.25" customHeight="1">
      <c r="A866" s="80">
        <v>996</v>
      </c>
      <c r="C866" s="65"/>
      <c r="D866" s="74"/>
      <c r="E866" s="112"/>
      <c r="F866" s="66"/>
      <c r="G866" s="27"/>
      <c r="H866" s="24"/>
      <c r="I866" s="24"/>
      <c r="J866" s="24"/>
      <c r="K866" s="24"/>
      <c r="L866" s="24"/>
      <c r="M866" s="24"/>
      <c r="N866" s="24"/>
      <c r="O866" s="24"/>
      <c r="P866" s="24"/>
      <c r="Q866" s="24"/>
      <c r="R866" s="24"/>
    </row>
    <row r="867" spans="1:18" ht="14.25" customHeight="1">
      <c r="A867" s="80">
        <v>997</v>
      </c>
      <c r="B867" s="113"/>
      <c r="C867" s="65"/>
      <c r="D867" s="74"/>
      <c r="E867" s="112"/>
      <c r="F867" s="66"/>
      <c r="G867" s="27"/>
      <c r="H867" s="24"/>
      <c r="I867" s="24"/>
      <c r="J867" s="24"/>
      <c r="K867" s="24"/>
      <c r="L867" s="24"/>
      <c r="M867" s="24"/>
      <c r="N867" s="24"/>
      <c r="O867" s="24"/>
      <c r="P867" s="24"/>
      <c r="Q867" s="24"/>
      <c r="R867" s="24"/>
    </row>
    <row r="868" spans="1:18" ht="14.25" customHeight="1">
      <c r="A868" s="80">
        <v>998</v>
      </c>
      <c r="B868" s="113"/>
      <c r="C868" s="65"/>
      <c r="D868" s="74"/>
      <c r="E868" s="112"/>
      <c r="F868" s="66"/>
      <c r="G868" s="27"/>
      <c r="H868" s="24"/>
      <c r="I868" s="24"/>
      <c r="J868" s="24"/>
      <c r="K868" s="24"/>
      <c r="L868" s="24"/>
      <c r="M868" s="24"/>
      <c r="N868" s="24"/>
      <c r="O868" s="24"/>
      <c r="P868" s="24"/>
      <c r="Q868" s="24"/>
      <c r="R868" s="24"/>
    </row>
    <row r="869" spans="1:18" ht="14.25" customHeight="1">
      <c r="A869" s="80">
        <v>999</v>
      </c>
      <c r="B869" s="113"/>
      <c r="C869" s="65"/>
      <c r="D869" s="74"/>
      <c r="E869" s="112"/>
      <c r="F869" s="66"/>
      <c r="G869" s="27"/>
      <c r="H869" s="24"/>
      <c r="I869" s="24"/>
      <c r="J869" s="24"/>
      <c r="K869" s="24"/>
      <c r="L869" s="24"/>
      <c r="M869" s="24"/>
      <c r="N869" s="24"/>
      <c r="O869" s="24"/>
      <c r="P869" s="24"/>
      <c r="Q869" s="24"/>
      <c r="R869" s="24"/>
    </row>
    <row r="870" spans="1:18" ht="14.25" customHeight="1">
      <c r="A870" s="80">
        <v>1000</v>
      </c>
      <c r="B870" s="113"/>
      <c r="C870" s="65"/>
      <c r="D870" s="74"/>
      <c r="E870" s="112"/>
      <c r="F870" s="66"/>
      <c r="G870" s="27"/>
      <c r="H870" s="24"/>
      <c r="I870" s="24"/>
      <c r="J870" s="24"/>
      <c r="K870" s="24"/>
      <c r="L870" s="24"/>
      <c r="M870" s="24"/>
      <c r="N870" s="24"/>
      <c r="O870" s="24"/>
      <c r="P870" s="24"/>
      <c r="Q870" s="24"/>
      <c r="R870" s="24"/>
    </row>
    <row r="871" spans="1:18" ht="14.25" customHeight="1">
      <c r="A871" s="80">
        <v>1001</v>
      </c>
      <c r="B871" s="73"/>
      <c r="C871" s="65"/>
      <c r="D871" s="74"/>
      <c r="E871" s="112"/>
      <c r="F871" s="66"/>
      <c r="G871" s="27"/>
      <c r="H871" s="24"/>
      <c r="I871" s="24"/>
      <c r="J871" s="24"/>
      <c r="K871" s="24"/>
      <c r="L871" s="24"/>
      <c r="M871" s="24"/>
      <c r="N871" s="24"/>
      <c r="O871" s="24"/>
      <c r="P871" s="24"/>
      <c r="Q871" s="24"/>
      <c r="R871" s="24"/>
    </row>
    <row r="872" spans="1:18" ht="14.25" customHeight="1">
      <c r="A872" s="80">
        <v>1002</v>
      </c>
      <c r="C872" s="65"/>
      <c r="D872" s="74"/>
      <c r="E872" s="112"/>
      <c r="F872" s="66"/>
      <c r="G872" s="27"/>
      <c r="H872" s="24"/>
      <c r="I872" s="24"/>
      <c r="J872" s="24"/>
      <c r="K872" s="24"/>
      <c r="L872" s="24"/>
      <c r="M872" s="24"/>
      <c r="N872" s="24"/>
      <c r="O872" s="24"/>
      <c r="P872" s="24"/>
      <c r="Q872" s="24"/>
      <c r="R872" s="24"/>
    </row>
    <row r="873" spans="1:18" ht="14.25" customHeight="1">
      <c r="A873" s="80">
        <v>1003</v>
      </c>
      <c r="C873" s="65"/>
      <c r="D873" s="74"/>
      <c r="E873" s="112"/>
      <c r="F873" s="66"/>
      <c r="G873" s="27"/>
      <c r="H873" s="24"/>
      <c r="I873" s="24"/>
      <c r="J873" s="24"/>
      <c r="K873" s="24"/>
      <c r="L873" s="24"/>
      <c r="M873" s="24"/>
      <c r="N873" s="24"/>
      <c r="O873" s="24"/>
      <c r="P873" s="24"/>
      <c r="Q873" s="24"/>
      <c r="R873" s="24"/>
    </row>
    <row r="874" spans="1:18" ht="14.25" customHeight="1">
      <c r="A874" s="80">
        <v>1004</v>
      </c>
      <c r="B874" s="113"/>
      <c r="C874" s="65"/>
      <c r="D874" s="74"/>
      <c r="E874" s="112"/>
      <c r="F874" s="66"/>
      <c r="G874" s="27"/>
      <c r="H874" s="24"/>
      <c r="I874" s="24"/>
      <c r="J874" s="24"/>
      <c r="K874" s="24"/>
      <c r="L874" s="24"/>
      <c r="M874" s="24"/>
      <c r="N874" s="24"/>
      <c r="O874" s="24"/>
      <c r="P874" s="24"/>
      <c r="Q874" s="24"/>
      <c r="R874" s="24"/>
    </row>
    <row r="875" spans="1:18" ht="14.25" customHeight="1">
      <c r="A875" s="80">
        <v>1005</v>
      </c>
      <c r="B875" s="113"/>
      <c r="C875" s="65"/>
      <c r="D875" s="74"/>
      <c r="E875" s="112"/>
      <c r="F875" s="66"/>
      <c r="G875" s="27"/>
      <c r="H875" s="24"/>
      <c r="I875" s="24"/>
      <c r="J875" s="24"/>
      <c r="K875" s="24"/>
      <c r="L875" s="24"/>
      <c r="M875" s="24"/>
      <c r="N875" s="24"/>
      <c r="O875" s="24"/>
      <c r="P875" s="24"/>
      <c r="Q875" s="24"/>
      <c r="R875" s="24"/>
    </row>
    <row r="876" spans="1:18" ht="14.25" customHeight="1">
      <c r="A876" s="80">
        <v>1006</v>
      </c>
      <c r="B876" s="113"/>
      <c r="C876" s="65"/>
      <c r="D876" s="74"/>
      <c r="E876" s="112"/>
      <c r="F876" s="66"/>
      <c r="G876" s="27"/>
      <c r="H876" s="24"/>
      <c r="I876" s="24"/>
      <c r="J876" s="24"/>
      <c r="K876" s="24"/>
      <c r="L876" s="24"/>
      <c r="M876" s="24"/>
      <c r="N876" s="24"/>
      <c r="O876" s="24"/>
      <c r="P876" s="24"/>
      <c r="Q876" s="24"/>
      <c r="R876" s="24"/>
    </row>
    <row r="877" spans="1:18" ht="14.25" customHeight="1">
      <c r="A877" s="80">
        <v>1007</v>
      </c>
      <c r="B877" s="113"/>
      <c r="C877" s="65"/>
      <c r="D877" s="74"/>
      <c r="E877" s="112"/>
      <c r="F877" s="66"/>
      <c r="G877" s="27"/>
      <c r="H877" s="24"/>
      <c r="I877" s="24"/>
      <c r="J877" s="24"/>
      <c r="K877" s="24"/>
      <c r="L877" s="24"/>
      <c r="M877" s="24"/>
      <c r="N877" s="24"/>
      <c r="O877" s="24"/>
      <c r="P877" s="24"/>
      <c r="Q877" s="24"/>
      <c r="R877" s="24"/>
    </row>
    <row r="878" spans="1:18" ht="14.25" customHeight="1">
      <c r="A878" s="80">
        <v>1008</v>
      </c>
      <c r="B878" s="113"/>
      <c r="C878" s="65"/>
      <c r="D878" s="74"/>
      <c r="E878" s="112"/>
      <c r="F878" s="66"/>
      <c r="G878" s="27"/>
      <c r="H878" s="24"/>
      <c r="I878" s="24"/>
      <c r="J878" s="24"/>
      <c r="K878" s="24"/>
      <c r="L878" s="24"/>
      <c r="M878" s="24"/>
      <c r="N878" s="24"/>
      <c r="O878" s="24"/>
      <c r="P878" s="24"/>
      <c r="Q878" s="24"/>
      <c r="R878" s="24"/>
    </row>
    <row r="879" spans="1:18" ht="14.25" customHeight="1">
      <c r="A879" s="80">
        <v>1009</v>
      </c>
      <c r="B879" s="113"/>
      <c r="C879" s="65"/>
      <c r="D879" s="74"/>
      <c r="E879" s="112"/>
      <c r="F879" s="66"/>
      <c r="G879" s="27"/>
      <c r="H879" s="24"/>
      <c r="I879" s="24"/>
      <c r="J879" s="24"/>
      <c r="K879" s="24"/>
      <c r="L879" s="24"/>
      <c r="M879" s="24"/>
      <c r="N879" s="24"/>
      <c r="O879" s="24"/>
      <c r="P879" s="24"/>
      <c r="Q879" s="24"/>
      <c r="R879" s="24"/>
    </row>
    <row r="880" spans="1:18" ht="14.25" customHeight="1">
      <c r="A880" s="80">
        <v>1010</v>
      </c>
      <c r="B880" s="113"/>
      <c r="C880" s="65"/>
      <c r="D880" s="74"/>
      <c r="E880" s="112"/>
      <c r="F880" s="66"/>
      <c r="G880" s="27"/>
      <c r="H880" s="24"/>
      <c r="I880" s="24"/>
      <c r="J880" s="24"/>
      <c r="K880" s="24"/>
      <c r="L880" s="24"/>
      <c r="M880" s="24"/>
      <c r="N880" s="24"/>
      <c r="O880" s="24"/>
      <c r="P880" s="24"/>
      <c r="Q880" s="24"/>
      <c r="R880" s="24"/>
    </row>
    <row r="881" spans="1:18" ht="14.25" customHeight="1">
      <c r="A881" s="80">
        <v>1011</v>
      </c>
      <c r="B881" s="113"/>
      <c r="C881" s="65"/>
      <c r="D881" s="74"/>
      <c r="E881" s="112"/>
      <c r="F881" s="66"/>
      <c r="G881" s="27"/>
      <c r="H881" s="24"/>
      <c r="I881" s="24"/>
      <c r="J881" s="24"/>
      <c r="K881" s="24"/>
      <c r="L881" s="24"/>
      <c r="M881" s="24"/>
      <c r="N881" s="24"/>
      <c r="O881" s="24"/>
      <c r="P881" s="24"/>
      <c r="Q881" s="24"/>
      <c r="R881" s="24"/>
    </row>
    <row r="882" spans="1:18" ht="14.25" customHeight="1">
      <c r="A882" s="80">
        <v>1012</v>
      </c>
      <c r="B882" s="113"/>
      <c r="C882" s="65"/>
      <c r="D882" s="74"/>
      <c r="E882" s="112"/>
      <c r="F882" s="66"/>
      <c r="G882" s="27"/>
      <c r="H882" s="24"/>
      <c r="I882" s="24"/>
      <c r="J882" s="24"/>
      <c r="K882" s="24"/>
      <c r="L882" s="24"/>
      <c r="M882" s="24"/>
      <c r="N882" s="24"/>
      <c r="O882" s="24"/>
      <c r="P882" s="24"/>
      <c r="Q882" s="24"/>
      <c r="R882" s="24"/>
    </row>
    <row r="883" spans="1:18" ht="14.25" customHeight="1">
      <c r="A883" s="80">
        <v>1013</v>
      </c>
      <c r="B883" s="113"/>
      <c r="C883" s="65"/>
      <c r="D883" s="74"/>
      <c r="E883" s="112"/>
      <c r="F883" s="66"/>
      <c r="G883" s="27"/>
      <c r="H883" s="24"/>
      <c r="I883" s="24"/>
      <c r="J883" s="24"/>
      <c r="K883" s="24"/>
      <c r="L883" s="24"/>
      <c r="M883" s="24"/>
      <c r="N883" s="24"/>
      <c r="O883" s="24"/>
      <c r="P883" s="24"/>
      <c r="Q883" s="24"/>
      <c r="R883" s="24"/>
    </row>
    <row r="884" spans="1:18" ht="14.25" customHeight="1">
      <c r="A884" s="80">
        <v>1014</v>
      </c>
      <c r="B884" s="73"/>
      <c r="C884" s="65"/>
      <c r="D884" s="74"/>
      <c r="E884" s="112"/>
      <c r="F884" s="66"/>
      <c r="G884" s="27"/>
      <c r="H884" s="24"/>
      <c r="I884" s="24"/>
      <c r="J884" s="24"/>
      <c r="K884" s="24"/>
      <c r="L884" s="24"/>
      <c r="M884" s="24"/>
      <c r="N884" s="24"/>
      <c r="O884" s="24"/>
      <c r="P884" s="24"/>
      <c r="Q884" s="24"/>
      <c r="R884" s="24"/>
    </row>
    <row r="885" spans="1:18" ht="14.25" customHeight="1">
      <c r="A885" s="80">
        <v>1015</v>
      </c>
      <c r="C885" s="65"/>
      <c r="D885" s="74"/>
      <c r="E885" s="112"/>
      <c r="F885" s="66"/>
      <c r="G885" s="27"/>
      <c r="H885" s="24"/>
      <c r="I885" s="24"/>
      <c r="J885" s="24"/>
      <c r="K885" s="24"/>
      <c r="L885" s="24"/>
      <c r="M885" s="24"/>
      <c r="N885" s="24"/>
      <c r="O885" s="24"/>
      <c r="P885" s="24"/>
      <c r="Q885" s="24"/>
      <c r="R885" s="24"/>
    </row>
    <row r="886" spans="1:18" ht="14.25" customHeight="1">
      <c r="A886" s="80">
        <v>1016</v>
      </c>
      <c r="B886" s="113"/>
      <c r="C886" s="65"/>
      <c r="D886" s="74"/>
      <c r="E886" s="112"/>
      <c r="F886" s="66"/>
      <c r="G886" s="27"/>
      <c r="H886" s="24"/>
      <c r="I886" s="24"/>
      <c r="J886" s="24"/>
      <c r="K886" s="24"/>
      <c r="L886" s="24"/>
      <c r="M886" s="24"/>
      <c r="N886" s="24"/>
      <c r="O886" s="24"/>
      <c r="P886" s="24"/>
      <c r="Q886" s="24"/>
      <c r="R886" s="24"/>
    </row>
    <row r="887" spans="1:18" ht="14.25" customHeight="1">
      <c r="A887" s="80">
        <v>1017</v>
      </c>
      <c r="B887" s="113"/>
      <c r="C887" s="65"/>
      <c r="D887" s="74"/>
      <c r="E887" s="112"/>
      <c r="F887" s="66"/>
      <c r="G887" s="27"/>
      <c r="H887" s="24"/>
      <c r="I887" s="24"/>
      <c r="J887" s="24"/>
      <c r="K887" s="24"/>
      <c r="L887" s="24"/>
      <c r="M887" s="24"/>
      <c r="N887" s="24"/>
      <c r="O887" s="24"/>
      <c r="P887" s="24"/>
      <c r="Q887" s="24"/>
      <c r="R887" s="24"/>
    </row>
    <row r="888" spans="1:18" ht="14.25" customHeight="1">
      <c r="A888" s="80">
        <v>1018</v>
      </c>
      <c r="B888" s="113"/>
      <c r="C888" s="65"/>
      <c r="D888" s="74"/>
      <c r="E888" s="112"/>
      <c r="F888" s="66"/>
      <c r="G888" s="27"/>
      <c r="H888" s="24"/>
      <c r="I888" s="24"/>
      <c r="J888" s="24"/>
      <c r="K888" s="24"/>
      <c r="L888" s="24"/>
      <c r="M888" s="24"/>
      <c r="N888" s="24"/>
      <c r="O888" s="24"/>
      <c r="P888" s="24"/>
      <c r="Q888" s="24"/>
      <c r="R888" s="24"/>
    </row>
    <row r="889" spans="1:18" ht="14.25" customHeight="1">
      <c r="A889" s="80">
        <v>1019</v>
      </c>
      <c r="B889" s="113"/>
      <c r="C889" s="65"/>
      <c r="D889" s="74"/>
      <c r="E889" s="112"/>
      <c r="F889" s="66"/>
      <c r="G889" s="27"/>
      <c r="H889" s="24"/>
      <c r="I889" s="24"/>
      <c r="J889" s="24"/>
      <c r="K889" s="24"/>
      <c r="L889" s="24"/>
      <c r="M889" s="24"/>
      <c r="N889" s="24"/>
      <c r="O889" s="24"/>
      <c r="P889" s="24"/>
      <c r="Q889" s="24"/>
      <c r="R889" s="24"/>
    </row>
    <row r="890" spans="1:18" ht="14.25" customHeight="1">
      <c r="A890" s="80">
        <v>1020</v>
      </c>
      <c r="B890" s="113"/>
      <c r="C890" s="65"/>
      <c r="D890" s="74"/>
      <c r="E890" s="112"/>
      <c r="F890" s="66"/>
      <c r="G890" s="27"/>
      <c r="H890" s="24"/>
      <c r="I890" s="24"/>
      <c r="J890" s="24"/>
      <c r="K890" s="24"/>
      <c r="L890" s="24"/>
      <c r="M890" s="24"/>
      <c r="N890" s="24"/>
      <c r="O890" s="24"/>
      <c r="P890" s="24"/>
      <c r="Q890" s="24"/>
      <c r="R890" s="24"/>
    </row>
    <row r="891" spans="1:18" ht="14.25" customHeight="1">
      <c r="A891" s="80">
        <v>1021</v>
      </c>
      <c r="B891" s="113"/>
      <c r="C891" s="65"/>
      <c r="D891" s="74"/>
      <c r="E891" s="112"/>
      <c r="F891" s="66"/>
      <c r="G891" s="27"/>
      <c r="H891" s="24"/>
      <c r="I891" s="24"/>
      <c r="J891" s="24"/>
      <c r="K891" s="24"/>
      <c r="L891" s="24"/>
      <c r="M891" s="24"/>
      <c r="N891" s="24"/>
      <c r="O891" s="24"/>
      <c r="P891" s="24"/>
      <c r="Q891" s="24"/>
      <c r="R891" s="24"/>
    </row>
    <row r="892" spans="1:18" ht="14.25" customHeight="1">
      <c r="A892" s="80">
        <v>1022</v>
      </c>
      <c r="B892" s="113"/>
      <c r="C892" s="65"/>
      <c r="D892" s="74"/>
      <c r="E892" s="112"/>
      <c r="F892" s="66"/>
      <c r="G892" s="27"/>
      <c r="H892" s="24"/>
      <c r="I892" s="24"/>
      <c r="J892" s="24"/>
      <c r="K892" s="24"/>
      <c r="L892" s="24"/>
      <c r="M892" s="24"/>
      <c r="N892" s="24"/>
      <c r="O892" s="24"/>
      <c r="P892" s="24"/>
      <c r="Q892" s="24"/>
      <c r="R892" s="24"/>
    </row>
    <row r="893" spans="1:18" ht="14.25" customHeight="1">
      <c r="A893" s="80">
        <v>1023</v>
      </c>
      <c r="B893" s="113"/>
      <c r="C893" s="65"/>
      <c r="D893" s="74"/>
      <c r="E893" s="112"/>
      <c r="F893" s="66"/>
      <c r="G893" s="27"/>
      <c r="H893" s="24"/>
      <c r="I893" s="24"/>
      <c r="J893" s="24"/>
      <c r="K893" s="24"/>
      <c r="L893" s="24"/>
      <c r="M893" s="24"/>
      <c r="N893" s="24"/>
      <c r="O893" s="24"/>
      <c r="P893" s="24"/>
      <c r="Q893" s="24"/>
      <c r="R893" s="24"/>
    </row>
    <row r="894" spans="1:18" ht="14.25" customHeight="1">
      <c r="A894" s="80">
        <v>1024</v>
      </c>
      <c r="B894" s="73"/>
      <c r="C894" s="65"/>
      <c r="D894" s="74"/>
      <c r="E894" s="112"/>
      <c r="F894" s="66"/>
      <c r="G894" s="27"/>
      <c r="H894" s="24"/>
      <c r="I894" s="24"/>
      <c r="J894" s="24"/>
      <c r="K894" s="24"/>
      <c r="L894" s="24"/>
      <c r="M894" s="24"/>
      <c r="N894" s="24"/>
      <c r="O894" s="24"/>
      <c r="P894" s="24"/>
      <c r="Q894" s="24"/>
      <c r="R894" s="24"/>
    </row>
    <row r="895" spans="1:18" ht="14.25" customHeight="1">
      <c r="A895" s="80">
        <v>1025</v>
      </c>
      <c r="C895" s="65"/>
      <c r="D895" s="74"/>
      <c r="E895" s="112"/>
      <c r="F895" s="66"/>
      <c r="G895" s="27"/>
      <c r="H895" s="24"/>
      <c r="I895" s="24"/>
      <c r="J895" s="24"/>
      <c r="K895" s="24"/>
      <c r="L895" s="24"/>
      <c r="M895" s="24"/>
      <c r="N895" s="24"/>
      <c r="O895" s="24"/>
      <c r="P895" s="24"/>
      <c r="Q895" s="24"/>
      <c r="R895" s="24"/>
    </row>
    <row r="896" spans="1:18" ht="14.25" customHeight="1">
      <c r="A896" s="80">
        <v>1026</v>
      </c>
      <c r="B896" s="113"/>
      <c r="C896" s="65"/>
      <c r="D896" s="74"/>
      <c r="E896" s="112"/>
      <c r="F896" s="66"/>
      <c r="G896" s="27"/>
      <c r="H896" s="24"/>
      <c r="I896" s="24"/>
      <c r="J896" s="24"/>
      <c r="K896" s="24"/>
      <c r="L896" s="24"/>
      <c r="M896" s="24"/>
      <c r="N896" s="24"/>
      <c r="O896" s="24"/>
      <c r="P896" s="24"/>
      <c r="Q896" s="24"/>
      <c r="R896" s="24"/>
    </row>
    <row r="897" spans="1:18" ht="14.25" customHeight="1">
      <c r="A897" s="80">
        <v>1027</v>
      </c>
      <c r="B897" s="113"/>
      <c r="C897" s="65"/>
      <c r="D897" s="74"/>
      <c r="E897" s="112"/>
      <c r="F897" s="66"/>
      <c r="G897" s="27"/>
      <c r="H897" s="24"/>
      <c r="I897" s="24"/>
      <c r="J897" s="24"/>
      <c r="K897" s="24"/>
      <c r="L897" s="24"/>
      <c r="M897" s="24"/>
      <c r="N897" s="24"/>
      <c r="O897" s="24"/>
      <c r="P897" s="24"/>
      <c r="Q897" s="24"/>
      <c r="R897" s="24"/>
    </row>
    <row r="898" spans="1:18" ht="14.25" customHeight="1">
      <c r="A898" s="80">
        <v>1028</v>
      </c>
      <c r="B898" s="113"/>
      <c r="C898" s="65"/>
      <c r="D898" s="74"/>
      <c r="E898" s="112"/>
      <c r="F898" s="66"/>
      <c r="G898" s="27"/>
      <c r="H898" s="24"/>
      <c r="I898" s="24"/>
      <c r="J898" s="24"/>
      <c r="K898" s="24"/>
      <c r="L898" s="24"/>
      <c r="M898" s="24"/>
      <c r="N898" s="24"/>
      <c r="O898" s="24"/>
      <c r="P898" s="24"/>
      <c r="Q898" s="24"/>
      <c r="R898" s="24"/>
    </row>
    <row r="899" spans="1:18" ht="14.25" customHeight="1">
      <c r="A899" s="80">
        <v>1029</v>
      </c>
      <c r="B899" s="113"/>
      <c r="C899" s="65"/>
      <c r="D899" s="74"/>
      <c r="E899" s="112"/>
      <c r="F899" s="66"/>
      <c r="G899" s="27"/>
      <c r="H899" s="24"/>
      <c r="I899" s="24"/>
      <c r="J899" s="24"/>
      <c r="K899" s="24"/>
      <c r="L899" s="24"/>
      <c r="M899" s="24"/>
      <c r="N899" s="24"/>
      <c r="O899" s="24"/>
      <c r="P899" s="24"/>
      <c r="Q899" s="24"/>
      <c r="R899" s="24"/>
    </row>
    <row r="900" spans="1:18" ht="14.25" customHeight="1">
      <c r="A900" s="80">
        <v>1030</v>
      </c>
      <c r="B900" s="113"/>
      <c r="C900" s="65"/>
      <c r="D900" s="74"/>
      <c r="E900" s="112"/>
      <c r="F900" s="66"/>
      <c r="G900" s="27"/>
      <c r="H900" s="24"/>
      <c r="I900" s="24"/>
      <c r="J900" s="24"/>
      <c r="K900" s="24"/>
      <c r="L900" s="24"/>
      <c r="M900" s="24"/>
      <c r="N900" s="24"/>
      <c r="O900" s="24"/>
      <c r="P900" s="24"/>
      <c r="Q900" s="24"/>
      <c r="R900" s="24"/>
    </row>
    <row r="901" spans="1:18" ht="14.25" customHeight="1">
      <c r="A901" s="80">
        <v>1031</v>
      </c>
      <c r="B901" s="113"/>
      <c r="C901" s="65"/>
      <c r="D901" s="74"/>
      <c r="E901" s="112"/>
      <c r="F901" s="66"/>
      <c r="G901" s="27"/>
      <c r="H901" s="24"/>
      <c r="I901" s="24"/>
      <c r="J901" s="24"/>
      <c r="K901" s="24"/>
      <c r="L901" s="24"/>
      <c r="M901" s="24"/>
      <c r="N901" s="24"/>
      <c r="O901" s="24"/>
      <c r="P901" s="24"/>
      <c r="Q901" s="24"/>
      <c r="R901" s="24"/>
    </row>
    <row r="902" spans="1:18" ht="14.25" customHeight="1">
      <c r="A902" s="80">
        <v>1032</v>
      </c>
      <c r="B902" s="113"/>
      <c r="C902" s="65"/>
      <c r="D902" s="74"/>
      <c r="E902" s="112"/>
      <c r="F902" s="66"/>
      <c r="G902" s="27"/>
      <c r="H902" s="24"/>
      <c r="I902" s="24"/>
      <c r="J902" s="24"/>
      <c r="K902" s="24"/>
      <c r="L902" s="24"/>
      <c r="M902" s="24"/>
      <c r="N902" s="24"/>
      <c r="O902" s="24"/>
      <c r="P902" s="24"/>
      <c r="Q902" s="24"/>
      <c r="R902" s="24"/>
    </row>
    <row r="903" spans="1:18" ht="14.25" customHeight="1">
      <c r="A903" s="80">
        <v>1033</v>
      </c>
      <c r="B903" s="113"/>
      <c r="C903" s="65"/>
      <c r="D903" s="74"/>
      <c r="E903" s="112"/>
      <c r="F903" s="66"/>
      <c r="G903" s="27"/>
      <c r="H903" s="24"/>
      <c r="I903" s="24"/>
      <c r="J903" s="24"/>
      <c r="K903" s="24"/>
      <c r="L903" s="24"/>
      <c r="M903" s="24"/>
      <c r="N903" s="24"/>
      <c r="O903" s="24"/>
      <c r="P903" s="24"/>
      <c r="Q903" s="24"/>
      <c r="R903" s="24"/>
    </row>
    <row r="904" spans="1:18" ht="14.25" customHeight="1">
      <c r="A904" s="80">
        <v>1034</v>
      </c>
      <c r="B904" s="113"/>
      <c r="C904" s="65"/>
      <c r="D904" s="74"/>
      <c r="E904" s="112"/>
      <c r="F904" s="66"/>
      <c r="G904" s="27"/>
      <c r="H904" s="24"/>
      <c r="I904" s="24"/>
      <c r="J904" s="24"/>
      <c r="K904" s="24"/>
      <c r="L904" s="24"/>
      <c r="M904" s="24"/>
      <c r="N904" s="24"/>
      <c r="O904" s="24"/>
      <c r="P904" s="24"/>
      <c r="Q904" s="24"/>
      <c r="R904" s="24"/>
    </row>
    <row r="905" spans="1:18" ht="14.25" customHeight="1">
      <c r="A905" s="80">
        <v>1035</v>
      </c>
      <c r="B905" s="113"/>
      <c r="C905" s="65"/>
      <c r="D905" s="74"/>
      <c r="E905" s="112"/>
      <c r="F905" s="66"/>
      <c r="G905" s="27"/>
      <c r="H905" s="24"/>
      <c r="I905" s="24"/>
      <c r="J905" s="24"/>
      <c r="K905" s="24"/>
      <c r="L905" s="24"/>
      <c r="M905" s="24"/>
      <c r="N905" s="24"/>
      <c r="O905" s="24"/>
      <c r="P905" s="24"/>
      <c r="Q905" s="24"/>
      <c r="R905" s="24"/>
    </row>
    <row r="906" spans="1:18" ht="14.25" customHeight="1">
      <c r="A906" s="80">
        <v>1036</v>
      </c>
      <c r="B906" s="113"/>
      <c r="C906" s="65"/>
      <c r="D906" s="74"/>
      <c r="E906" s="112"/>
      <c r="F906" s="66"/>
      <c r="G906" s="27"/>
      <c r="H906" s="24"/>
      <c r="I906" s="24"/>
      <c r="J906" s="24"/>
      <c r="K906" s="24"/>
      <c r="L906" s="24"/>
      <c r="M906" s="24"/>
      <c r="N906" s="24"/>
      <c r="O906" s="24"/>
      <c r="P906" s="24"/>
      <c r="Q906" s="24"/>
      <c r="R906" s="24"/>
    </row>
    <row r="907" spans="1:18" ht="14.25" customHeight="1">
      <c r="A907" s="80">
        <v>1037</v>
      </c>
      <c r="B907" s="73"/>
      <c r="C907" s="65"/>
      <c r="D907" s="74"/>
      <c r="E907" s="112"/>
      <c r="F907" s="66"/>
      <c r="G907" s="27"/>
      <c r="H907" s="24"/>
      <c r="I907" s="24"/>
      <c r="J907" s="24"/>
      <c r="K907" s="24"/>
      <c r="L907" s="24"/>
      <c r="M907" s="24"/>
      <c r="N907" s="24"/>
      <c r="O907" s="24"/>
      <c r="P907" s="24"/>
      <c r="Q907" s="24"/>
      <c r="R907" s="24"/>
    </row>
    <row r="908" spans="1:18" ht="14.25" customHeight="1">
      <c r="A908" s="80">
        <v>1038</v>
      </c>
      <c r="C908" s="65"/>
      <c r="D908" s="74"/>
      <c r="E908" s="112"/>
      <c r="F908" s="66"/>
      <c r="G908" s="27"/>
      <c r="H908" s="24"/>
      <c r="I908" s="24"/>
      <c r="J908" s="24"/>
      <c r="K908" s="24"/>
      <c r="L908" s="24"/>
      <c r="M908" s="24"/>
      <c r="N908" s="24"/>
      <c r="O908" s="24"/>
      <c r="P908" s="24"/>
      <c r="Q908" s="24"/>
      <c r="R908" s="24"/>
    </row>
    <row r="909" spans="1:18" ht="14.25" customHeight="1">
      <c r="A909" s="80">
        <v>1039</v>
      </c>
      <c r="B909" s="113"/>
      <c r="C909" s="65"/>
      <c r="D909" s="74"/>
      <c r="E909" s="112"/>
      <c r="F909" s="66"/>
      <c r="G909" s="27"/>
      <c r="H909" s="24"/>
      <c r="I909" s="24"/>
      <c r="J909" s="24"/>
      <c r="K909" s="24"/>
      <c r="L909" s="24"/>
      <c r="M909" s="24"/>
      <c r="N909" s="24"/>
      <c r="O909" s="24"/>
      <c r="P909" s="24"/>
      <c r="Q909" s="24"/>
      <c r="R909" s="24"/>
    </row>
    <row r="910" spans="1:18" ht="14.25" customHeight="1">
      <c r="A910" s="80">
        <v>1040</v>
      </c>
      <c r="B910" s="73"/>
      <c r="C910" s="65"/>
      <c r="D910" s="74"/>
      <c r="E910" s="112"/>
      <c r="F910" s="66"/>
      <c r="G910" s="27"/>
      <c r="H910" s="24"/>
      <c r="I910" s="24"/>
      <c r="J910" s="24"/>
      <c r="K910" s="24"/>
      <c r="L910" s="24"/>
      <c r="M910" s="24"/>
      <c r="N910" s="24"/>
      <c r="O910" s="24"/>
      <c r="P910" s="24"/>
      <c r="Q910" s="24"/>
      <c r="R910" s="24"/>
    </row>
    <row r="911" spans="1:18" ht="14.25" customHeight="1">
      <c r="A911" s="80">
        <v>1041</v>
      </c>
      <c r="C911" s="65"/>
      <c r="D911" s="74"/>
      <c r="E911" s="112"/>
      <c r="F911" s="66"/>
      <c r="G911" s="27"/>
      <c r="H911" s="24"/>
      <c r="I911" s="24"/>
      <c r="J911" s="24"/>
      <c r="K911" s="24"/>
      <c r="L911" s="24"/>
      <c r="M911" s="24"/>
      <c r="N911" s="24"/>
      <c r="O911" s="24"/>
      <c r="P911" s="24"/>
      <c r="Q911" s="24"/>
      <c r="R911" s="24"/>
    </row>
    <row r="912" spans="1:18" ht="14.25" customHeight="1">
      <c r="A912" s="80">
        <v>1042</v>
      </c>
      <c r="C912" s="65"/>
      <c r="D912" s="74"/>
      <c r="E912" s="112"/>
      <c r="F912" s="66"/>
      <c r="G912" s="27"/>
      <c r="H912" s="24"/>
      <c r="I912" s="24"/>
      <c r="J912" s="24"/>
      <c r="K912" s="24"/>
      <c r="L912" s="24"/>
      <c r="M912" s="24"/>
      <c r="N912" s="24"/>
      <c r="O912" s="24"/>
      <c r="P912" s="24"/>
      <c r="Q912" s="24"/>
      <c r="R912" s="24"/>
    </row>
    <row r="913" spans="1:18" ht="14.25" customHeight="1">
      <c r="A913" s="80">
        <v>1043</v>
      </c>
      <c r="C913" s="65"/>
      <c r="D913" s="74"/>
      <c r="E913" s="112"/>
      <c r="F913" s="66"/>
      <c r="G913" s="27"/>
      <c r="H913" s="24"/>
      <c r="I913" s="24"/>
      <c r="J913" s="24"/>
      <c r="K913" s="24"/>
      <c r="L913" s="24"/>
      <c r="M913" s="24"/>
      <c r="N913" s="24"/>
      <c r="O913" s="24"/>
      <c r="P913" s="24"/>
      <c r="Q913" s="24"/>
      <c r="R913" s="24"/>
    </row>
    <row r="914" spans="1:18" ht="14.25" customHeight="1">
      <c r="A914" s="80">
        <v>1044</v>
      </c>
      <c r="C914" s="65"/>
      <c r="D914" s="74"/>
      <c r="E914" s="112"/>
      <c r="F914" s="66"/>
      <c r="G914" s="27"/>
      <c r="H914" s="24"/>
      <c r="I914" s="24"/>
      <c r="J914" s="24"/>
      <c r="K914" s="24"/>
      <c r="L914" s="24"/>
      <c r="M914" s="24"/>
      <c r="N914" s="24"/>
      <c r="O914" s="24"/>
      <c r="P914" s="24"/>
      <c r="Q914" s="24"/>
      <c r="R914" s="24"/>
    </row>
    <row r="915" spans="1:18" ht="14.25" customHeight="1">
      <c r="A915" s="80">
        <v>1045</v>
      </c>
      <c r="C915" s="65"/>
      <c r="D915" s="74"/>
      <c r="E915" s="112"/>
      <c r="F915" s="66"/>
      <c r="G915" s="27"/>
      <c r="H915" s="24"/>
      <c r="I915" s="24"/>
      <c r="J915" s="24"/>
      <c r="K915" s="24"/>
      <c r="L915" s="24"/>
      <c r="M915" s="24"/>
      <c r="N915" s="24"/>
      <c r="O915" s="24"/>
      <c r="P915" s="24"/>
      <c r="Q915" s="24"/>
      <c r="R915" s="24"/>
    </row>
    <row r="916" spans="1:18" ht="14.25" customHeight="1">
      <c r="A916" s="80">
        <v>1046</v>
      </c>
      <c r="B916" s="113"/>
      <c r="C916" s="65"/>
      <c r="D916" s="74"/>
      <c r="E916" s="112"/>
      <c r="F916" s="66"/>
      <c r="G916" s="27"/>
      <c r="H916" s="24"/>
      <c r="I916" s="24"/>
      <c r="J916" s="24"/>
      <c r="K916" s="24"/>
      <c r="L916" s="24"/>
      <c r="M916" s="24"/>
      <c r="N916" s="24"/>
      <c r="O916" s="24"/>
      <c r="P916" s="24"/>
      <c r="Q916" s="24"/>
      <c r="R916" s="24"/>
    </row>
    <row r="917" spans="1:18" ht="14.25" customHeight="1">
      <c r="A917" s="80">
        <v>1047</v>
      </c>
      <c r="B917" s="113"/>
      <c r="C917" s="65"/>
      <c r="D917" s="74"/>
      <c r="E917" s="112"/>
      <c r="F917" s="66"/>
      <c r="G917" s="27"/>
      <c r="H917" s="24"/>
      <c r="I917" s="24"/>
      <c r="J917" s="24"/>
      <c r="K917" s="24"/>
      <c r="L917" s="24"/>
      <c r="M917" s="24"/>
      <c r="N917" s="24"/>
      <c r="O917" s="24"/>
      <c r="P917" s="24"/>
      <c r="Q917" s="24"/>
      <c r="R917" s="24"/>
    </row>
    <row r="918" spans="1:18" ht="14.25" customHeight="1">
      <c r="A918" s="80">
        <v>1048</v>
      </c>
      <c r="B918" s="113"/>
      <c r="C918" s="65"/>
      <c r="D918" s="74"/>
      <c r="E918" s="112"/>
      <c r="F918" s="66"/>
      <c r="G918" s="27"/>
      <c r="H918" s="24"/>
      <c r="I918" s="24"/>
      <c r="J918" s="24"/>
      <c r="K918" s="24"/>
      <c r="L918" s="24"/>
      <c r="M918" s="24"/>
      <c r="N918" s="24"/>
      <c r="O918" s="24"/>
      <c r="P918" s="24"/>
      <c r="Q918" s="24"/>
      <c r="R918" s="24"/>
    </row>
    <row r="919" spans="1:18" ht="14.25" customHeight="1">
      <c r="A919" s="80">
        <v>1049</v>
      </c>
      <c r="B919" s="113"/>
      <c r="C919" s="65"/>
      <c r="D919" s="74"/>
      <c r="E919" s="112"/>
      <c r="F919" s="66"/>
      <c r="G919" s="27"/>
      <c r="H919" s="24"/>
      <c r="I919" s="24"/>
      <c r="J919" s="24"/>
      <c r="K919" s="24"/>
      <c r="L919" s="24"/>
      <c r="M919" s="24"/>
      <c r="N919" s="24"/>
      <c r="O919" s="24"/>
      <c r="P919" s="24"/>
      <c r="Q919" s="24"/>
      <c r="R919" s="24"/>
    </row>
    <row r="920" spans="1:18" ht="14.25" customHeight="1">
      <c r="A920" s="80">
        <v>1050</v>
      </c>
      <c r="B920" s="113"/>
      <c r="C920" s="65"/>
      <c r="D920" s="74"/>
      <c r="E920" s="112"/>
      <c r="F920" s="66"/>
      <c r="G920" s="27"/>
      <c r="H920" s="24"/>
      <c r="I920" s="24"/>
      <c r="J920" s="24"/>
      <c r="K920" s="24"/>
      <c r="L920" s="24"/>
      <c r="M920" s="24"/>
      <c r="N920" s="24"/>
      <c r="O920" s="24"/>
      <c r="P920" s="24"/>
      <c r="Q920" s="24"/>
      <c r="R920" s="24"/>
    </row>
    <row r="921" spans="1:18" ht="14.25" customHeight="1">
      <c r="A921" s="80">
        <v>1051</v>
      </c>
      <c r="B921" s="73"/>
      <c r="C921" s="65"/>
      <c r="D921" s="74"/>
      <c r="E921" s="112"/>
      <c r="F921" s="66"/>
      <c r="G921" s="27"/>
      <c r="H921" s="24"/>
      <c r="I921" s="24"/>
      <c r="J921" s="24"/>
      <c r="K921" s="24"/>
      <c r="L921" s="24"/>
      <c r="M921" s="24"/>
      <c r="N921" s="24"/>
      <c r="O921" s="24"/>
      <c r="P921" s="24"/>
      <c r="Q921" s="24"/>
      <c r="R921" s="24"/>
    </row>
    <row r="922" spans="1:18" ht="14.25" customHeight="1">
      <c r="A922" s="80">
        <v>1052</v>
      </c>
      <c r="C922" s="65"/>
      <c r="D922" s="74"/>
      <c r="E922" s="112"/>
      <c r="F922" s="66"/>
      <c r="G922" s="27"/>
      <c r="H922" s="24"/>
      <c r="I922" s="24"/>
      <c r="J922" s="24"/>
      <c r="K922" s="24"/>
      <c r="L922" s="24"/>
      <c r="M922" s="24"/>
      <c r="N922" s="24"/>
      <c r="O922" s="24"/>
      <c r="P922" s="24"/>
      <c r="Q922" s="24"/>
      <c r="R922" s="24"/>
    </row>
    <row r="923" spans="1:18" ht="14.25" customHeight="1">
      <c r="A923" s="80">
        <v>1053</v>
      </c>
      <c r="C923" s="65"/>
      <c r="D923" s="74"/>
      <c r="E923" s="112"/>
      <c r="F923" s="66"/>
      <c r="G923" s="27"/>
      <c r="H923" s="24"/>
      <c r="I923" s="24"/>
      <c r="J923" s="24"/>
      <c r="K923" s="24"/>
      <c r="L923" s="24"/>
      <c r="M923" s="24"/>
      <c r="N923" s="24"/>
      <c r="O923" s="24"/>
      <c r="P923" s="24"/>
      <c r="Q923" s="24"/>
      <c r="R923" s="24"/>
    </row>
    <row r="924" spans="1:18" ht="14.25" customHeight="1">
      <c r="A924" s="80">
        <v>1054</v>
      </c>
      <c r="C924" s="65"/>
      <c r="D924" s="74"/>
      <c r="E924" s="112"/>
      <c r="F924" s="66"/>
      <c r="G924" s="27"/>
      <c r="H924" s="24"/>
      <c r="I924" s="24"/>
      <c r="J924" s="24"/>
      <c r="K924" s="24"/>
      <c r="L924" s="24"/>
      <c r="M924" s="24"/>
      <c r="N924" s="24"/>
      <c r="O924" s="24"/>
      <c r="P924" s="24"/>
      <c r="Q924" s="24"/>
      <c r="R924" s="24"/>
    </row>
    <row r="925" spans="1:18" ht="14.25" customHeight="1">
      <c r="A925" s="80">
        <v>1055</v>
      </c>
      <c r="C925" s="65"/>
      <c r="D925" s="74"/>
      <c r="E925" s="112"/>
      <c r="F925" s="66"/>
      <c r="G925" s="27"/>
      <c r="H925" s="24"/>
      <c r="I925" s="24"/>
      <c r="J925" s="24"/>
      <c r="K925" s="24"/>
      <c r="L925" s="24"/>
      <c r="M925" s="24"/>
      <c r="N925" s="24"/>
      <c r="O925" s="24"/>
      <c r="P925" s="24"/>
      <c r="Q925" s="24"/>
      <c r="R925" s="24"/>
    </row>
    <row r="926" spans="1:18" ht="14.25" customHeight="1">
      <c r="A926" s="80">
        <v>1056</v>
      </c>
      <c r="B926" s="113"/>
      <c r="C926" s="65"/>
      <c r="D926" s="74"/>
      <c r="E926" s="112"/>
      <c r="F926" s="66"/>
      <c r="G926" s="27"/>
      <c r="H926" s="24"/>
      <c r="I926" s="24"/>
      <c r="J926" s="24"/>
      <c r="K926" s="24"/>
      <c r="L926" s="24"/>
      <c r="M926" s="24"/>
      <c r="N926" s="24"/>
      <c r="O926" s="24"/>
      <c r="P926" s="24"/>
      <c r="Q926" s="24"/>
      <c r="R926" s="24"/>
    </row>
    <row r="927" spans="1:18" ht="14.25" customHeight="1">
      <c r="A927" s="80">
        <v>1057</v>
      </c>
      <c r="B927" s="113"/>
      <c r="C927" s="65"/>
      <c r="D927" s="74"/>
      <c r="E927" s="112"/>
      <c r="F927" s="66"/>
      <c r="G927" s="27"/>
      <c r="H927" s="24"/>
      <c r="I927" s="24"/>
      <c r="J927" s="24"/>
      <c r="K927" s="24"/>
      <c r="L927" s="24"/>
      <c r="M927" s="24"/>
      <c r="N927" s="24"/>
      <c r="O927" s="24"/>
      <c r="P927" s="24"/>
      <c r="Q927" s="24"/>
      <c r="R927" s="24"/>
    </row>
    <row r="928" spans="1:18" ht="14.25" customHeight="1">
      <c r="A928" s="80">
        <v>1058</v>
      </c>
      <c r="B928" s="113"/>
      <c r="C928" s="65"/>
      <c r="D928" s="74"/>
      <c r="E928" s="112"/>
      <c r="F928" s="66"/>
      <c r="G928" s="27"/>
      <c r="H928" s="24"/>
      <c r="I928" s="24"/>
      <c r="J928" s="24"/>
      <c r="K928" s="24"/>
      <c r="L928" s="24"/>
      <c r="M928" s="24"/>
      <c r="N928" s="24"/>
      <c r="O928" s="24"/>
      <c r="P928" s="24"/>
      <c r="Q928" s="24"/>
      <c r="R928" s="24"/>
    </row>
    <row r="929" spans="1:18" ht="14.25" customHeight="1">
      <c r="A929" s="80">
        <v>1059</v>
      </c>
      <c r="B929" s="113"/>
      <c r="C929" s="65"/>
      <c r="D929" s="74"/>
      <c r="E929" s="112"/>
      <c r="F929" s="66"/>
      <c r="G929" s="27"/>
      <c r="H929" s="24"/>
      <c r="I929" s="24"/>
      <c r="J929" s="24"/>
      <c r="K929" s="24"/>
      <c r="L929" s="24"/>
      <c r="M929" s="24"/>
      <c r="N929" s="24"/>
      <c r="O929" s="24"/>
      <c r="P929" s="24"/>
      <c r="Q929" s="24"/>
      <c r="R929" s="24"/>
    </row>
    <row r="930" spans="1:18" ht="14.25" customHeight="1">
      <c r="A930" s="80">
        <v>1060</v>
      </c>
      <c r="B930" s="113"/>
      <c r="C930" s="65"/>
      <c r="D930" s="74"/>
      <c r="E930" s="112"/>
      <c r="F930" s="66"/>
      <c r="G930" s="27"/>
      <c r="H930" s="24"/>
      <c r="I930" s="24"/>
      <c r="J930" s="24"/>
      <c r="K930" s="24"/>
      <c r="L930" s="24"/>
      <c r="M930" s="24"/>
      <c r="N930" s="24"/>
      <c r="O930" s="24"/>
      <c r="P930" s="24"/>
      <c r="Q930" s="24"/>
      <c r="R930" s="24"/>
    </row>
    <row r="931" spans="1:18" ht="14.25" customHeight="1">
      <c r="A931" s="80">
        <v>1061</v>
      </c>
      <c r="B931" s="113"/>
      <c r="C931" s="65"/>
      <c r="D931" s="74"/>
      <c r="E931" s="112"/>
      <c r="F931" s="66"/>
      <c r="G931" s="27"/>
      <c r="H931" s="24"/>
      <c r="I931" s="24"/>
      <c r="J931" s="24"/>
      <c r="K931" s="24"/>
      <c r="L931" s="24"/>
      <c r="M931" s="24"/>
      <c r="N931" s="24"/>
      <c r="O931" s="24"/>
      <c r="P931" s="24"/>
      <c r="Q931" s="24"/>
      <c r="R931" s="24"/>
    </row>
    <row r="932" spans="1:18" ht="14.25" customHeight="1">
      <c r="A932" s="80">
        <v>1062</v>
      </c>
      <c r="B932" s="73"/>
      <c r="C932" s="65"/>
      <c r="D932" s="74"/>
      <c r="E932" s="112"/>
      <c r="F932" s="66"/>
      <c r="G932" s="27"/>
      <c r="H932" s="24"/>
      <c r="I932" s="24"/>
      <c r="J932" s="24"/>
      <c r="K932" s="24"/>
      <c r="L932" s="24"/>
      <c r="M932" s="24"/>
      <c r="N932" s="24"/>
      <c r="O932" s="24"/>
      <c r="P932" s="24"/>
      <c r="Q932" s="24"/>
      <c r="R932" s="24"/>
    </row>
    <row r="933" spans="1:18" ht="14.25" customHeight="1">
      <c r="A933" s="80">
        <v>1063</v>
      </c>
      <c r="C933" s="65"/>
      <c r="D933" s="74"/>
      <c r="E933" s="112"/>
      <c r="F933" s="66"/>
      <c r="G933" s="27"/>
      <c r="H933" s="24"/>
      <c r="I933" s="24"/>
      <c r="J933" s="24"/>
      <c r="K933" s="24"/>
      <c r="L933" s="24"/>
      <c r="M933" s="24"/>
      <c r="N933" s="24"/>
      <c r="O933" s="24"/>
      <c r="P933" s="24"/>
      <c r="Q933" s="24"/>
      <c r="R933" s="24"/>
    </row>
    <row r="934" spans="1:18" ht="14.25" customHeight="1">
      <c r="A934" s="80">
        <v>1064</v>
      </c>
      <c r="C934" s="65"/>
      <c r="D934" s="74"/>
      <c r="E934" s="112"/>
      <c r="F934" s="66"/>
      <c r="G934" s="27"/>
      <c r="H934" s="24"/>
      <c r="I934" s="24"/>
      <c r="J934" s="24"/>
      <c r="K934" s="24"/>
      <c r="L934" s="24"/>
      <c r="M934" s="24"/>
      <c r="N934" s="24"/>
      <c r="O934" s="24"/>
      <c r="P934" s="24"/>
      <c r="Q934" s="24"/>
      <c r="R934" s="24"/>
    </row>
    <row r="935" spans="1:18" ht="14.25" customHeight="1">
      <c r="A935" s="80">
        <v>1065</v>
      </c>
      <c r="C935" s="65"/>
      <c r="D935" s="74"/>
      <c r="E935" s="112"/>
      <c r="F935" s="66"/>
      <c r="G935" s="27"/>
      <c r="H935" s="24"/>
      <c r="I935" s="24"/>
      <c r="J935" s="24"/>
      <c r="K935" s="24"/>
      <c r="L935" s="24"/>
      <c r="M935" s="24"/>
      <c r="N935" s="24"/>
      <c r="O935" s="24"/>
      <c r="P935" s="24"/>
      <c r="Q935" s="24"/>
      <c r="R935" s="24"/>
    </row>
    <row r="936" spans="1:18" ht="14.25" customHeight="1">
      <c r="A936" s="80">
        <v>1066</v>
      </c>
      <c r="B936" s="113"/>
      <c r="C936" s="65"/>
      <c r="D936" s="74"/>
      <c r="E936" s="112"/>
      <c r="F936" s="66"/>
      <c r="G936" s="27"/>
      <c r="H936" s="24"/>
      <c r="I936" s="24"/>
      <c r="J936" s="24"/>
      <c r="K936" s="24"/>
      <c r="L936" s="24"/>
      <c r="M936" s="24"/>
      <c r="N936" s="24"/>
      <c r="O936" s="24"/>
      <c r="P936" s="24"/>
      <c r="Q936" s="24"/>
      <c r="R936" s="24"/>
    </row>
    <row r="937" spans="1:18" ht="14.25" customHeight="1">
      <c r="A937" s="80">
        <v>1067</v>
      </c>
      <c r="B937" s="113"/>
      <c r="C937" s="65"/>
      <c r="D937" s="74"/>
      <c r="E937" s="112"/>
      <c r="F937" s="66"/>
      <c r="G937" s="27"/>
      <c r="H937" s="24"/>
      <c r="I937" s="24"/>
      <c r="J937" s="24"/>
      <c r="K937" s="24"/>
      <c r="L937" s="24"/>
      <c r="M937" s="24"/>
      <c r="N937" s="24"/>
      <c r="O937" s="24"/>
      <c r="P937" s="24"/>
      <c r="Q937" s="24"/>
      <c r="R937" s="24"/>
    </row>
    <row r="938" spans="1:18" ht="14.25" customHeight="1">
      <c r="A938" s="80">
        <v>1068</v>
      </c>
      <c r="B938" s="113"/>
      <c r="C938" s="65"/>
      <c r="D938" s="74"/>
      <c r="E938" s="112"/>
      <c r="F938" s="66"/>
      <c r="G938" s="27"/>
      <c r="H938" s="24"/>
      <c r="I938" s="24"/>
      <c r="J938" s="24"/>
      <c r="K938" s="24"/>
      <c r="L938" s="24"/>
      <c r="M938" s="24"/>
      <c r="N938" s="24"/>
      <c r="O938" s="24"/>
      <c r="P938" s="24"/>
      <c r="Q938" s="24"/>
      <c r="R938" s="24"/>
    </row>
    <row r="939" spans="1:18" ht="14.25" customHeight="1">
      <c r="A939" s="80">
        <v>1069</v>
      </c>
      <c r="B939" s="73"/>
      <c r="C939" s="65"/>
      <c r="D939" s="74"/>
      <c r="E939" s="112"/>
      <c r="F939" s="66"/>
      <c r="G939" s="27"/>
      <c r="H939" s="24"/>
      <c r="I939" s="24"/>
      <c r="J939" s="24"/>
      <c r="K939" s="24"/>
      <c r="L939" s="24"/>
      <c r="M939" s="24"/>
      <c r="N939" s="24"/>
      <c r="O939" s="24"/>
      <c r="P939" s="24"/>
      <c r="Q939" s="24"/>
      <c r="R939" s="24"/>
    </row>
    <row r="940" spans="1:18" ht="14.25" customHeight="1">
      <c r="A940" s="80">
        <v>1070</v>
      </c>
      <c r="C940" s="65"/>
      <c r="D940" s="74"/>
      <c r="E940" s="112"/>
      <c r="F940" s="66"/>
      <c r="G940" s="27"/>
      <c r="H940" s="24"/>
      <c r="I940" s="24"/>
      <c r="J940" s="24"/>
      <c r="K940" s="24"/>
      <c r="L940" s="24"/>
      <c r="M940" s="24"/>
      <c r="N940" s="24"/>
      <c r="O940" s="24"/>
      <c r="P940" s="24"/>
      <c r="Q940" s="24"/>
      <c r="R940" s="24"/>
    </row>
    <row r="941" spans="1:18" ht="14.25" customHeight="1">
      <c r="A941" s="80">
        <v>1071</v>
      </c>
      <c r="C941" s="65"/>
      <c r="D941" s="74"/>
      <c r="E941" s="112"/>
      <c r="F941" s="66"/>
      <c r="G941" s="27"/>
      <c r="H941" s="24"/>
      <c r="I941" s="24"/>
      <c r="J941" s="24"/>
      <c r="K941" s="24"/>
      <c r="L941" s="24"/>
      <c r="M941" s="24"/>
      <c r="N941" s="24"/>
      <c r="O941" s="24"/>
      <c r="P941" s="24"/>
      <c r="Q941" s="24"/>
      <c r="R941" s="24"/>
    </row>
    <row r="942" spans="1:18" ht="14.25" customHeight="1">
      <c r="A942" s="80">
        <v>1072</v>
      </c>
      <c r="B942" s="113"/>
      <c r="C942" s="65"/>
      <c r="D942" s="74"/>
      <c r="E942" s="112"/>
      <c r="F942" s="66"/>
      <c r="G942" s="27"/>
      <c r="H942" s="24"/>
      <c r="I942" s="24"/>
      <c r="J942" s="24"/>
      <c r="K942" s="24"/>
      <c r="L942" s="24"/>
      <c r="M942" s="24"/>
      <c r="N942" s="24"/>
      <c r="O942" s="24"/>
      <c r="P942" s="24"/>
      <c r="Q942" s="24"/>
      <c r="R942" s="24"/>
    </row>
    <row r="943" spans="1:18" ht="14.25" customHeight="1">
      <c r="A943" s="80">
        <v>1073</v>
      </c>
      <c r="B943" s="113"/>
      <c r="C943" s="65"/>
      <c r="D943" s="74"/>
      <c r="E943" s="112"/>
      <c r="F943" s="66"/>
      <c r="G943" s="27"/>
      <c r="H943" s="24"/>
      <c r="I943" s="24"/>
      <c r="J943" s="24"/>
      <c r="K943" s="24"/>
      <c r="L943" s="24"/>
      <c r="M943" s="24"/>
      <c r="N943" s="24"/>
      <c r="O943" s="24"/>
      <c r="P943" s="24"/>
      <c r="Q943" s="24"/>
      <c r="R943" s="24"/>
    </row>
    <row r="944" spans="1:18" ht="14.25" customHeight="1">
      <c r="A944" s="80">
        <v>1074</v>
      </c>
      <c r="B944" s="113"/>
      <c r="C944" s="65"/>
      <c r="D944" s="74"/>
      <c r="E944" s="112"/>
      <c r="F944" s="66"/>
      <c r="G944" s="27"/>
      <c r="H944" s="24"/>
      <c r="I944" s="24"/>
      <c r="J944" s="24"/>
      <c r="K944" s="24"/>
      <c r="L944" s="24"/>
      <c r="M944" s="24"/>
      <c r="N944" s="24"/>
      <c r="O944" s="24"/>
      <c r="P944" s="24"/>
      <c r="Q944" s="24"/>
      <c r="R944" s="24"/>
    </row>
    <row r="945" spans="1:18" ht="14.25" customHeight="1">
      <c r="A945" s="80">
        <v>1075</v>
      </c>
      <c r="B945" s="113"/>
      <c r="C945" s="65"/>
      <c r="D945" s="74"/>
      <c r="E945" s="112"/>
      <c r="F945" s="66"/>
      <c r="G945" s="27"/>
      <c r="H945" s="24"/>
      <c r="I945" s="24"/>
      <c r="J945" s="24"/>
      <c r="K945" s="24"/>
      <c r="L945" s="24"/>
      <c r="M945" s="24"/>
      <c r="N945" s="24"/>
      <c r="O945" s="24"/>
      <c r="P945" s="24"/>
      <c r="Q945" s="24"/>
      <c r="R945" s="24"/>
    </row>
    <row r="946" spans="1:18" ht="14.25" customHeight="1">
      <c r="A946" s="80">
        <v>1076</v>
      </c>
      <c r="B946" s="113"/>
      <c r="C946" s="65"/>
      <c r="D946" s="74"/>
      <c r="E946" s="112"/>
      <c r="F946" s="66"/>
      <c r="G946" s="27"/>
      <c r="H946" s="24"/>
      <c r="I946" s="24"/>
      <c r="J946" s="24"/>
      <c r="K946" s="24"/>
      <c r="L946" s="24"/>
      <c r="M946" s="24"/>
      <c r="N946" s="24"/>
      <c r="O946" s="24"/>
      <c r="P946" s="24"/>
      <c r="Q946" s="24"/>
      <c r="R946" s="24"/>
    </row>
    <row r="947" spans="1:18" ht="14.25" customHeight="1">
      <c r="A947" s="80">
        <v>1077</v>
      </c>
      <c r="B947" s="113"/>
      <c r="C947" s="65"/>
      <c r="D947" s="74"/>
      <c r="E947" s="112"/>
      <c r="F947" s="66"/>
      <c r="G947" s="27"/>
      <c r="H947" s="24"/>
      <c r="I947" s="24"/>
      <c r="J947" s="24"/>
      <c r="K947" s="24"/>
      <c r="L947" s="24"/>
      <c r="M947" s="24"/>
      <c r="N947" s="24"/>
      <c r="O947" s="24"/>
      <c r="P947" s="24"/>
      <c r="Q947" s="24"/>
      <c r="R947" s="24"/>
    </row>
    <row r="948" spans="1:18" ht="14.25" customHeight="1">
      <c r="A948" s="80">
        <v>1078</v>
      </c>
      <c r="B948" s="113"/>
      <c r="C948" s="65"/>
      <c r="D948" s="74"/>
      <c r="E948" s="112"/>
      <c r="F948" s="66"/>
      <c r="G948" s="27"/>
      <c r="H948" s="24"/>
      <c r="I948" s="24"/>
      <c r="J948" s="24"/>
      <c r="K948" s="24"/>
      <c r="L948" s="24"/>
      <c r="M948" s="24"/>
      <c r="N948" s="24"/>
      <c r="O948" s="24"/>
      <c r="P948" s="24"/>
      <c r="Q948" s="24"/>
      <c r="R948" s="24"/>
    </row>
    <row r="949" spans="1:18" ht="14.25" customHeight="1">
      <c r="A949" s="80">
        <v>1079</v>
      </c>
      <c r="B949" s="113"/>
      <c r="C949" s="65"/>
      <c r="D949" s="74"/>
      <c r="E949" s="112"/>
      <c r="F949" s="66"/>
      <c r="G949" s="27"/>
      <c r="H949" s="24"/>
      <c r="I949" s="24"/>
      <c r="J949" s="24"/>
      <c r="K949" s="24"/>
      <c r="L949" s="24"/>
      <c r="M949" s="24"/>
      <c r="N949" s="24"/>
      <c r="O949" s="24"/>
      <c r="P949" s="24"/>
      <c r="Q949" s="24"/>
      <c r="R949" s="24"/>
    </row>
    <row r="950" spans="1:18" ht="14.25" customHeight="1">
      <c r="A950" s="80">
        <v>1080</v>
      </c>
      <c r="B950" s="113"/>
      <c r="C950" s="65"/>
      <c r="D950" s="74"/>
      <c r="E950" s="112"/>
      <c r="F950" s="66"/>
      <c r="G950" s="27"/>
      <c r="H950" s="24"/>
      <c r="I950" s="24"/>
      <c r="J950" s="24"/>
      <c r="K950" s="24"/>
      <c r="L950" s="24"/>
      <c r="M950" s="24"/>
      <c r="N950" s="24"/>
      <c r="O950" s="24"/>
      <c r="P950" s="24"/>
      <c r="Q950" s="24"/>
      <c r="R950" s="24"/>
    </row>
    <row r="951" spans="1:18" ht="14.25" customHeight="1">
      <c r="A951" s="80">
        <v>1081</v>
      </c>
      <c r="B951" s="73"/>
      <c r="C951" s="65"/>
      <c r="D951" s="74"/>
      <c r="E951" s="112"/>
      <c r="F951" s="66"/>
      <c r="G951" s="27"/>
      <c r="H951" s="24"/>
      <c r="I951" s="24"/>
      <c r="J951" s="24"/>
      <c r="K951" s="24"/>
      <c r="L951" s="24"/>
      <c r="M951" s="24"/>
      <c r="N951" s="24"/>
      <c r="O951" s="24"/>
      <c r="P951" s="24"/>
      <c r="Q951" s="24"/>
      <c r="R951" s="24"/>
    </row>
    <row r="952" spans="1:18" ht="14.25" customHeight="1">
      <c r="A952" s="80">
        <v>1082</v>
      </c>
      <c r="C952" s="65"/>
      <c r="D952" s="74"/>
      <c r="E952" s="112"/>
      <c r="F952" s="66"/>
      <c r="G952" s="27"/>
      <c r="H952" s="24"/>
      <c r="I952" s="24"/>
      <c r="J952" s="24"/>
      <c r="K952" s="24"/>
      <c r="L952" s="24"/>
      <c r="M952" s="24"/>
      <c r="N952" s="24"/>
      <c r="O952" s="24"/>
      <c r="P952" s="24"/>
      <c r="Q952" s="24"/>
      <c r="R952" s="24"/>
    </row>
    <row r="953" spans="1:18" ht="14.25" customHeight="1">
      <c r="A953" s="80">
        <v>1083</v>
      </c>
      <c r="B953" s="113"/>
      <c r="C953" s="65"/>
      <c r="D953" s="74"/>
      <c r="E953" s="112"/>
      <c r="F953" s="66"/>
      <c r="G953" s="27"/>
      <c r="H953" s="24"/>
      <c r="I953" s="24"/>
      <c r="J953" s="24"/>
      <c r="K953" s="24"/>
      <c r="L953" s="24"/>
      <c r="M953" s="24"/>
      <c r="N953" s="24"/>
      <c r="O953" s="24"/>
      <c r="P953" s="24"/>
      <c r="Q953" s="24"/>
      <c r="R953" s="24"/>
    </row>
    <row r="954" spans="1:18" ht="14.25" customHeight="1">
      <c r="A954" s="80">
        <v>1084</v>
      </c>
      <c r="B954" s="113"/>
      <c r="C954" s="65"/>
      <c r="D954" s="74"/>
      <c r="E954" s="112"/>
      <c r="F954" s="66"/>
      <c r="G954" s="27"/>
      <c r="H954" s="24"/>
      <c r="I954" s="24"/>
      <c r="J954" s="24"/>
      <c r="K954" s="24"/>
      <c r="L954" s="24"/>
      <c r="M954" s="24"/>
      <c r="N954" s="24"/>
      <c r="O954" s="24"/>
      <c r="P954" s="24"/>
      <c r="Q954" s="24"/>
      <c r="R954" s="24"/>
    </row>
    <row r="955" spans="1:18" ht="14.25" customHeight="1">
      <c r="A955" s="80">
        <v>1085</v>
      </c>
      <c r="B955" s="113"/>
      <c r="C955" s="65"/>
      <c r="D955" s="74"/>
      <c r="E955" s="112"/>
      <c r="F955" s="66"/>
      <c r="G955" s="27"/>
      <c r="H955" s="24"/>
      <c r="I955" s="24"/>
      <c r="J955" s="24"/>
      <c r="K955" s="24"/>
      <c r="L955" s="24"/>
      <c r="M955" s="24"/>
      <c r="N955" s="24"/>
      <c r="O955" s="24"/>
      <c r="P955" s="24"/>
      <c r="Q955" s="24"/>
      <c r="R955" s="24"/>
    </row>
    <row r="956" spans="1:18" ht="14.25" customHeight="1">
      <c r="A956" s="80">
        <v>1086</v>
      </c>
      <c r="B956" s="113"/>
      <c r="C956" s="65"/>
      <c r="D956" s="74"/>
      <c r="E956" s="112"/>
      <c r="F956" s="66"/>
      <c r="G956" s="27"/>
      <c r="H956" s="24"/>
      <c r="I956" s="24"/>
      <c r="J956" s="24"/>
      <c r="K956" s="24"/>
      <c r="L956" s="24"/>
      <c r="M956" s="24"/>
      <c r="N956" s="24"/>
      <c r="O956" s="24"/>
      <c r="P956" s="24"/>
      <c r="Q956" s="24"/>
      <c r="R956" s="24"/>
    </row>
    <row r="957" spans="1:18" ht="14.25" customHeight="1">
      <c r="A957" s="80">
        <v>1087</v>
      </c>
      <c r="B957" s="113"/>
      <c r="C957" s="65"/>
      <c r="D957" s="74"/>
      <c r="E957" s="112"/>
      <c r="F957" s="66"/>
      <c r="G957" s="27"/>
      <c r="H957" s="24"/>
      <c r="I957" s="24"/>
      <c r="J957" s="24"/>
      <c r="K957" s="24"/>
      <c r="L957" s="24"/>
      <c r="M957" s="24"/>
      <c r="N957" s="24"/>
      <c r="O957" s="24"/>
      <c r="P957" s="24"/>
      <c r="Q957" s="24"/>
      <c r="R957" s="24"/>
    </row>
    <row r="958" spans="1:18" ht="14.25" customHeight="1">
      <c r="A958" s="80">
        <v>1088</v>
      </c>
      <c r="B958" s="113"/>
      <c r="C958" s="65"/>
      <c r="D958" s="74"/>
      <c r="E958" s="112"/>
      <c r="F958" s="66"/>
      <c r="G958" s="27"/>
      <c r="H958" s="24"/>
      <c r="I958" s="24"/>
      <c r="J958" s="24"/>
      <c r="K958" s="24"/>
      <c r="L958" s="24"/>
      <c r="M958" s="24"/>
      <c r="N958" s="24"/>
      <c r="O958" s="24"/>
      <c r="P958" s="24"/>
      <c r="Q958" s="24"/>
      <c r="R958" s="24"/>
    </row>
    <row r="959" spans="1:18" ht="14.25" customHeight="1">
      <c r="A959" s="80">
        <v>1089</v>
      </c>
      <c r="B959" s="113"/>
      <c r="C959" s="65"/>
      <c r="D959" s="74"/>
      <c r="E959" s="112"/>
      <c r="F959" s="66"/>
      <c r="G959" s="27"/>
      <c r="H959" s="24"/>
      <c r="I959" s="24"/>
      <c r="J959" s="24"/>
      <c r="K959" s="24"/>
      <c r="L959" s="24"/>
      <c r="M959" s="24"/>
      <c r="N959" s="24"/>
      <c r="O959" s="24"/>
      <c r="P959" s="24"/>
      <c r="Q959" s="24"/>
      <c r="R959" s="24"/>
    </row>
    <row r="960" spans="1:18" ht="14.25" customHeight="1">
      <c r="A960" s="80">
        <v>1090</v>
      </c>
      <c r="B960" s="113"/>
      <c r="C960" s="65"/>
      <c r="D960" s="74"/>
      <c r="E960" s="112"/>
      <c r="F960" s="66"/>
      <c r="G960" s="27"/>
      <c r="H960" s="24"/>
      <c r="I960" s="24"/>
      <c r="J960" s="24"/>
      <c r="K960" s="24"/>
      <c r="L960" s="24"/>
      <c r="M960" s="24"/>
      <c r="N960" s="24"/>
      <c r="O960" s="24"/>
      <c r="P960" s="24"/>
      <c r="Q960" s="24"/>
      <c r="R960" s="24"/>
    </row>
    <row r="961" spans="1:18" ht="14.25" customHeight="1">
      <c r="A961" s="80">
        <v>1091</v>
      </c>
      <c r="B961" s="73"/>
      <c r="C961" s="65"/>
      <c r="D961" s="74"/>
      <c r="E961" s="112"/>
      <c r="F961" s="66"/>
      <c r="G961" s="27"/>
      <c r="H961" s="24"/>
      <c r="I961" s="24"/>
      <c r="J961" s="24"/>
      <c r="K961" s="24"/>
      <c r="L961" s="24"/>
      <c r="M961" s="24"/>
      <c r="N961" s="24"/>
      <c r="O961" s="24"/>
      <c r="P961" s="24"/>
      <c r="Q961" s="24"/>
      <c r="R961" s="24"/>
    </row>
    <row r="962" spans="1:18" ht="14.25" customHeight="1">
      <c r="A962" s="80">
        <v>1092</v>
      </c>
      <c r="C962" s="65"/>
      <c r="D962" s="74"/>
      <c r="E962" s="112"/>
      <c r="F962" s="66"/>
      <c r="G962" s="27"/>
      <c r="H962" s="24"/>
      <c r="I962" s="24"/>
      <c r="J962" s="24"/>
      <c r="K962" s="24"/>
      <c r="L962" s="24"/>
      <c r="M962" s="24"/>
      <c r="N962" s="24"/>
      <c r="O962" s="24"/>
      <c r="P962" s="24"/>
      <c r="Q962" s="24"/>
      <c r="R962" s="24"/>
    </row>
    <row r="963" spans="1:18" ht="14.25" customHeight="1">
      <c r="A963" s="80">
        <v>1093</v>
      </c>
      <c r="B963" s="113"/>
      <c r="C963" s="65"/>
      <c r="D963" s="74"/>
      <c r="E963" s="112"/>
      <c r="F963" s="66"/>
      <c r="G963" s="27"/>
      <c r="H963" s="24"/>
      <c r="I963" s="24"/>
      <c r="J963" s="24"/>
      <c r="K963" s="24"/>
      <c r="L963" s="24"/>
      <c r="M963" s="24"/>
      <c r="N963" s="24"/>
      <c r="O963" s="24"/>
      <c r="P963" s="24"/>
      <c r="Q963" s="24"/>
      <c r="R963" s="24"/>
    </row>
    <row r="964" spans="1:18" ht="14.25" customHeight="1">
      <c r="A964" s="80">
        <v>1094</v>
      </c>
      <c r="B964" s="113"/>
      <c r="C964" s="65"/>
      <c r="D964" s="74"/>
      <c r="E964" s="112"/>
      <c r="F964" s="66"/>
      <c r="G964" s="27"/>
      <c r="H964" s="24"/>
      <c r="I964" s="24"/>
      <c r="J964" s="24"/>
      <c r="K964" s="24"/>
      <c r="L964" s="24"/>
      <c r="M964" s="24"/>
      <c r="N964" s="24"/>
      <c r="O964" s="24"/>
      <c r="P964" s="24"/>
      <c r="Q964" s="24"/>
      <c r="R964" s="24"/>
    </row>
    <row r="965" spans="1:18" ht="14.25" customHeight="1">
      <c r="A965" s="80">
        <v>1095</v>
      </c>
      <c r="B965" s="113"/>
      <c r="C965" s="65"/>
      <c r="D965" s="74"/>
      <c r="E965" s="112"/>
      <c r="F965" s="66"/>
      <c r="G965" s="27"/>
      <c r="H965" s="24"/>
      <c r="I965" s="24"/>
      <c r="J965" s="24"/>
      <c r="K965" s="24"/>
      <c r="L965" s="24"/>
      <c r="M965" s="24"/>
      <c r="N965" s="24"/>
      <c r="O965" s="24"/>
      <c r="P965" s="24"/>
      <c r="Q965" s="24"/>
      <c r="R965" s="24"/>
    </row>
    <row r="966" spans="1:18" ht="14.25" customHeight="1">
      <c r="A966" s="80">
        <v>1096</v>
      </c>
      <c r="B966" s="113"/>
      <c r="C966" s="65"/>
      <c r="D966" s="74"/>
      <c r="E966" s="112"/>
      <c r="F966" s="66"/>
      <c r="G966" s="27"/>
      <c r="H966" s="24"/>
      <c r="I966" s="24"/>
      <c r="J966" s="24"/>
      <c r="K966" s="24"/>
      <c r="L966" s="24"/>
      <c r="M966" s="24"/>
      <c r="N966" s="24"/>
      <c r="O966" s="24"/>
      <c r="P966" s="24"/>
      <c r="Q966" s="24"/>
      <c r="R966" s="24"/>
    </row>
    <row r="967" spans="1:18" ht="14.25" customHeight="1">
      <c r="A967" s="80">
        <v>1097</v>
      </c>
      <c r="B967" s="113"/>
      <c r="C967" s="65"/>
      <c r="D967" s="74"/>
      <c r="E967" s="112"/>
      <c r="F967" s="66"/>
      <c r="G967" s="27"/>
      <c r="H967" s="24"/>
      <c r="I967" s="24"/>
      <c r="J967" s="24"/>
      <c r="K967" s="24"/>
      <c r="L967" s="24"/>
      <c r="M967" s="24"/>
      <c r="N967" s="24"/>
      <c r="O967" s="24"/>
      <c r="P967" s="24"/>
      <c r="Q967" s="24"/>
      <c r="R967" s="24"/>
    </row>
    <row r="968" spans="1:18" ht="14.25" customHeight="1">
      <c r="A968" s="80">
        <v>1098</v>
      </c>
      <c r="B968" s="113"/>
      <c r="C968" s="65"/>
      <c r="D968" s="74"/>
      <c r="E968" s="112"/>
      <c r="F968" s="66"/>
      <c r="G968" s="27"/>
      <c r="H968" s="24"/>
      <c r="I968" s="24"/>
      <c r="J968" s="24"/>
      <c r="K968" s="24"/>
      <c r="L968" s="24"/>
      <c r="M968" s="24"/>
      <c r="N968" s="24"/>
      <c r="O968" s="24"/>
      <c r="P968" s="24"/>
      <c r="Q968" s="24"/>
      <c r="R968" s="24"/>
    </row>
    <row r="969" spans="1:18" ht="14.25" customHeight="1">
      <c r="A969" s="80">
        <v>1099</v>
      </c>
      <c r="B969" s="113"/>
      <c r="C969" s="65"/>
      <c r="D969" s="74"/>
      <c r="E969" s="112"/>
      <c r="F969" s="66"/>
      <c r="G969" s="27"/>
      <c r="H969" s="24"/>
      <c r="I969" s="24"/>
      <c r="J969" s="24"/>
      <c r="K969" s="24"/>
      <c r="L969" s="24"/>
      <c r="M969" s="24"/>
      <c r="N969" s="24"/>
      <c r="O969" s="24"/>
      <c r="P969" s="24"/>
      <c r="Q969" s="24"/>
      <c r="R969" s="24"/>
    </row>
    <row r="970" spans="1:18" ht="14.25" customHeight="1">
      <c r="A970" s="80">
        <v>1100</v>
      </c>
      <c r="B970" s="113"/>
      <c r="C970" s="65"/>
      <c r="D970" s="74"/>
      <c r="E970" s="112"/>
      <c r="F970" s="66"/>
      <c r="G970" s="27"/>
      <c r="H970" s="24"/>
      <c r="I970" s="24"/>
      <c r="J970" s="24"/>
      <c r="K970" s="24"/>
      <c r="L970" s="24"/>
      <c r="M970" s="24"/>
      <c r="N970" s="24"/>
      <c r="O970" s="24"/>
      <c r="P970" s="24"/>
      <c r="Q970" s="24"/>
      <c r="R970" s="24"/>
    </row>
    <row r="971" spans="1:18" ht="14.25" customHeight="1">
      <c r="A971" s="80">
        <v>1101</v>
      </c>
      <c r="B971" s="113"/>
      <c r="C971" s="65"/>
      <c r="D971" s="74"/>
      <c r="E971" s="112"/>
      <c r="F971" s="66"/>
      <c r="G971" s="27"/>
      <c r="H971" s="24"/>
      <c r="I971" s="24"/>
      <c r="J971" s="24"/>
      <c r="K971" s="24"/>
      <c r="L971" s="24"/>
      <c r="M971" s="24"/>
      <c r="N971" s="24"/>
      <c r="O971" s="24"/>
      <c r="P971" s="24"/>
      <c r="Q971" s="24"/>
      <c r="R971" s="24"/>
    </row>
    <row r="972" spans="1:18" ht="14.25" customHeight="1">
      <c r="A972" s="80">
        <v>1102</v>
      </c>
      <c r="B972" s="113"/>
      <c r="C972" s="65"/>
      <c r="D972" s="74"/>
      <c r="E972" s="112"/>
      <c r="F972" s="66"/>
      <c r="G972" s="27"/>
      <c r="H972" s="24"/>
      <c r="I972" s="24"/>
      <c r="J972" s="24"/>
      <c r="K972" s="24"/>
      <c r="L972" s="24"/>
      <c r="M972" s="24"/>
      <c r="N972" s="24"/>
      <c r="O972" s="24"/>
      <c r="P972" s="24"/>
      <c r="Q972" s="24"/>
      <c r="R972" s="24"/>
    </row>
    <row r="973" spans="1:18" ht="14.25" customHeight="1">
      <c r="A973" s="80">
        <v>1103</v>
      </c>
      <c r="B973" s="113"/>
      <c r="C973" s="65"/>
      <c r="D973" s="74"/>
      <c r="E973" s="112"/>
      <c r="F973" s="66"/>
      <c r="G973" s="27"/>
      <c r="H973" s="24"/>
      <c r="I973" s="24"/>
      <c r="J973" s="24"/>
      <c r="K973" s="24"/>
      <c r="L973" s="24"/>
      <c r="M973" s="24"/>
      <c r="N973" s="24"/>
      <c r="O973" s="24"/>
      <c r="P973" s="24"/>
      <c r="Q973" s="24"/>
      <c r="R973" s="24"/>
    </row>
    <row r="974" spans="1:18" ht="14.25" customHeight="1">
      <c r="A974" s="80">
        <v>1104</v>
      </c>
      <c r="B974" s="113"/>
      <c r="C974" s="65"/>
      <c r="D974" s="74"/>
      <c r="E974" s="112"/>
      <c r="F974" s="66"/>
      <c r="G974" s="27"/>
      <c r="H974" s="24"/>
      <c r="I974" s="24"/>
      <c r="J974" s="24"/>
      <c r="K974" s="24"/>
      <c r="L974" s="24"/>
      <c r="M974" s="24"/>
      <c r="N974" s="24"/>
      <c r="O974" s="24"/>
      <c r="P974" s="24"/>
      <c r="Q974" s="24"/>
      <c r="R974" s="24"/>
    </row>
    <row r="975" spans="1:18" ht="14.25" customHeight="1">
      <c r="A975" s="80">
        <v>1105</v>
      </c>
      <c r="B975" s="73"/>
      <c r="C975" s="65"/>
      <c r="D975" s="74"/>
      <c r="E975" s="112"/>
      <c r="F975" s="66"/>
      <c r="G975" s="27"/>
      <c r="H975" s="24"/>
      <c r="I975" s="24"/>
      <c r="J975" s="24"/>
      <c r="K975" s="24"/>
      <c r="L975" s="24"/>
      <c r="M975" s="24"/>
      <c r="N975" s="24"/>
      <c r="O975" s="24"/>
      <c r="P975" s="24"/>
      <c r="Q975" s="24"/>
      <c r="R975" s="24"/>
    </row>
    <row r="976" spans="1:18" ht="14.25" customHeight="1">
      <c r="A976" s="80">
        <v>1106</v>
      </c>
      <c r="C976" s="65"/>
      <c r="D976" s="74"/>
      <c r="E976" s="112"/>
      <c r="F976" s="66"/>
      <c r="G976" s="27"/>
      <c r="H976" s="24"/>
      <c r="I976" s="24"/>
      <c r="J976" s="24"/>
      <c r="K976" s="24"/>
      <c r="L976" s="24"/>
      <c r="M976" s="24"/>
      <c r="N976" s="24"/>
      <c r="O976" s="24"/>
      <c r="P976" s="24"/>
      <c r="Q976" s="24"/>
      <c r="R976" s="24"/>
    </row>
    <row r="977" spans="1:18" ht="14.25" customHeight="1">
      <c r="A977" s="80">
        <v>1107</v>
      </c>
      <c r="B977" s="73"/>
      <c r="C977" s="65"/>
      <c r="D977" s="74"/>
      <c r="E977" s="112"/>
      <c r="F977" s="66"/>
      <c r="G977" s="27"/>
      <c r="H977" s="24"/>
      <c r="I977" s="24"/>
      <c r="J977" s="24"/>
      <c r="K977" s="24"/>
      <c r="L977" s="24"/>
      <c r="M977" s="24"/>
      <c r="N977" s="24"/>
      <c r="O977" s="24"/>
      <c r="P977" s="24"/>
      <c r="Q977" s="24"/>
      <c r="R977" s="24"/>
    </row>
    <row r="978" spans="1:18" ht="14.25" customHeight="1">
      <c r="A978" s="80">
        <v>1108</v>
      </c>
      <c r="C978" s="65"/>
      <c r="D978" s="74"/>
      <c r="E978" s="112"/>
      <c r="F978" s="66"/>
      <c r="G978" s="27"/>
      <c r="H978" s="24"/>
      <c r="I978" s="24"/>
      <c r="J978" s="24"/>
      <c r="K978" s="24"/>
      <c r="L978" s="24"/>
      <c r="M978" s="24"/>
      <c r="N978" s="24"/>
      <c r="O978" s="24"/>
      <c r="P978" s="24"/>
      <c r="Q978" s="24"/>
      <c r="R978" s="24"/>
    </row>
    <row r="979" spans="1:18" ht="14.25" customHeight="1">
      <c r="A979" s="80">
        <v>1109</v>
      </c>
      <c r="C979" s="65"/>
      <c r="D979" s="74"/>
      <c r="E979" s="112"/>
      <c r="F979" s="66"/>
      <c r="G979" s="27"/>
      <c r="H979" s="24"/>
      <c r="I979" s="24"/>
      <c r="J979" s="24"/>
      <c r="K979" s="24"/>
      <c r="L979" s="24"/>
      <c r="M979" s="24"/>
      <c r="N979" s="24"/>
      <c r="O979" s="24"/>
      <c r="P979" s="24"/>
      <c r="Q979" s="24"/>
      <c r="R979" s="24"/>
    </row>
    <row r="980" spans="1:18" ht="14.25" customHeight="1">
      <c r="A980" s="80">
        <v>1110</v>
      </c>
      <c r="C980" s="65"/>
      <c r="D980" s="74"/>
      <c r="E980" s="112"/>
      <c r="F980" s="66"/>
      <c r="G980" s="27"/>
      <c r="H980" s="24"/>
      <c r="I980" s="24"/>
      <c r="J980" s="24"/>
      <c r="K980" s="24"/>
      <c r="L980" s="24"/>
      <c r="M980" s="24"/>
      <c r="N980" s="24"/>
      <c r="O980" s="24"/>
      <c r="P980" s="24"/>
      <c r="Q980" s="24"/>
      <c r="R980" s="24"/>
    </row>
    <row r="981" spans="1:18" ht="14.25" customHeight="1">
      <c r="A981" s="80">
        <v>1111</v>
      </c>
      <c r="C981" s="65"/>
      <c r="D981" s="74"/>
      <c r="E981" s="112"/>
      <c r="F981" s="66"/>
      <c r="G981" s="27"/>
      <c r="H981" s="24"/>
      <c r="I981" s="24"/>
      <c r="J981" s="24"/>
      <c r="K981" s="24"/>
      <c r="L981" s="24"/>
      <c r="M981" s="24"/>
      <c r="N981" s="24"/>
      <c r="O981" s="24"/>
      <c r="P981" s="24"/>
      <c r="Q981" s="24"/>
      <c r="R981" s="24"/>
    </row>
    <row r="982" spans="1:18" ht="14.25" customHeight="1">
      <c r="A982" s="80">
        <v>1112</v>
      </c>
      <c r="C982" s="65"/>
      <c r="D982" s="74"/>
      <c r="E982" s="112"/>
      <c r="F982" s="66"/>
      <c r="G982" s="27"/>
      <c r="H982" s="24"/>
      <c r="I982" s="24"/>
      <c r="J982" s="24"/>
      <c r="K982" s="24"/>
      <c r="L982" s="24"/>
      <c r="M982" s="24"/>
      <c r="N982" s="24"/>
      <c r="O982" s="24"/>
      <c r="P982" s="24"/>
      <c r="Q982" s="24"/>
      <c r="R982" s="24"/>
    </row>
    <row r="983" spans="1:18" ht="14.25" customHeight="1">
      <c r="A983" s="80">
        <v>1113</v>
      </c>
      <c r="B983" s="113"/>
      <c r="C983" s="65"/>
      <c r="D983" s="74"/>
      <c r="E983" s="112"/>
      <c r="F983" s="66"/>
      <c r="G983" s="27"/>
      <c r="H983" s="24"/>
      <c r="I983" s="24"/>
      <c r="J983" s="24"/>
      <c r="K983" s="24"/>
      <c r="L983" s="24"/>
      <c r="M983" s="24"/>
      <c r="N983" s="24"/>
      <c r="O983" s="24"/>
      <c r="P983" s="24"/>
      <c r="Q983" s="24"/>
      <c r="R983" s="24"/>
    </row>
    <row r="984" spans="1:18" ht="14.25" customHeight="1">
      <c r="A984" s="80">
        <v>1114</v>
      </c>
      <c r="B984" s="113"/>
      <c r="C984" s="65"/>
      <c r="D984" s="74"/>
      <c r="E984" s="112"/>
      <c r="F984" s="66"/>
      <c r="G984" s="27"/>
      <c r="H984" s="24"/>
      <c r="I984" s="24"/>
      <c r="J984" s="24"/>
      <c r="K984" s="24"/>
      <c r="L984" s="24"/>
      <c r="M984" s="24"/>
      <c r="N984" s="24"/>
      <c r="O984" s="24"/>
      <c r="P984" s="24"/>
      <c r="Q984" s="24"/>
      <c r="R984" s="24"/>
    </row>
    <row r="985" spans="1:18" ht="14.25" customHeight="1">
      <c r="A985" s="80">
        <v>1115</v>
      </c>
      <c r="B985" s="113"/>
      <c r="C985" s="65"/>
      <c r="D985" s="74"/>
      <c r="E985" s="112"/>
      <c r="F985" s="66"/>
      <c r="G985" s="27"/>
      <c r="H985" s="24"/>
      <c r="I985" s="24"/>
      <c r="J985" s="24"/>
      <c r="K985" s="24"/>
      <c r="L985" s="24"/>
      <c r="M985" s="24"/>
      <c r="N985" s="24"/>
      <c r="O985" s="24"/>
      <c r="P985" s="24"/>
      <c r="Q985" s="24"/>
      <c r="R985" s="24"/>
    </row>
    <row r="986" spans="1:18" ht="14.25" customHeight="1">
      <c r="A986" s="80">
        <v>1116</v>
      </c>
      <c r="B986" s="113"/>
      <c r="C986" s="65"/>
      <c r="D986" s="74"/>
      <c r="E986" s="112"/>
      <c r="F986" s="66"/>
      <c r="G986" s="27"/>
      <c r="H986" s="24"/>
      <c r="I986" s="24"/>
      <c r="J986" s="24"/>
      <c r="K986" s="24"/>
      <c r="L986" s="24"/>
      <c r="M986" s="24"/>
      <c r="N986" s="24"/>
      <c r="O986" s="24"/>
      <c r="P986" s="24"/>
      <c r="Q986" s="24"/>
      <c r="R986" s="24"/>
    </row>
    <row r="987" spans="1:18" ht="14.25" customHeight="1">
      <c r="A987" s="80">
        <v>1117</v>
      </c>
      <c r="B987" s="113"/>
      <c r="C987" s="65"/>
      <c r="D987" s="74"/>
      <c r="E987" s="112"/>
      <c r="F987" s="66"/>
      <c r="G987" s="27"/>
      <c r="H987" s="24"/>
      <c r="I987" s="24"/>
      <c r="J987" s="24"/>
      <c r="K987" s="24"/>
      <c r="L987" s="24"/>
      <c r="M987" s="24"/>
      <c r="N987" s="24"/>
      <c r="O987" s="24"/>
      <c r="P987" s="24"/>
      <c r="Q987" s="24"/>
      <c r="R987" s="24"/>
    </row>
    <row r="988" spans="1:18" ht="14.25" customHeight="1">
      <c r="A988" s="80">
        <v>1118</v>
      </c>
      <c r="B988" s="73"/>
      <c r="C988" s="65"/>
      <c r="D988" s="74"/>
      <c r="E988" s="112"/>
      <c r="F988" s="66"/>
      <c r="G988" s="27"/>
      <c r="H988" s="24"/>
      <c r="I988" s="24"/>
      <c r="J988" s="24"/>
      <c r="K988" s="24"/>
      <c r="L988" s="24"/>
      <c r="M988" s="24"/>
      <c r="N988" s="24"/>
      <c r="O988" s="24"/>
      <c r="P988" s="24"/>
      <c r="Q988" s="24"/>
      <c r="R988" s="24"/>
    </row>
    <row r="989" spans="1:18" ht="14.25" customHeight="1">
      <c r="A989" s="80">
        <v>1119</v>
      </c>
      <c r="C989" s="65"/>
      <c r="D989" s="74"/>
      <c r="E989" s="112"/>
      <c r="F989" s="66"/>
      <c r="G989" s="27"/>
      <c r="H989" s="24"/>
      <c r="I989" s="24"/>
      <c r="J989" s="24"/>
      <c r="K989" s="24"/>
      <c r="L989" s="24"/>
      <c r="M989" s="24"/>
      <c r="N989" s="24"/>
      <c r="O989" s="24"/>
      <c r="P989" s="24"/>
      <c r="Q989" s="24"/>
      <c r="R989" s="24"/>
    </row>
    <row r="990" spans="1:18" ht="14.25" customHeight="1">
      <c r="A990" s="80">
        <v>1120</v>
      </c>
      <c r="C990" s="65"/>
      <c r="D990" s="74"/>
      <c r="E990" s="112"/>
      <c r="F990" s="66"/>
      <c r="G990" s="27"/>
      <c r="H990" s="24"/>
      <c r="I990" s="24"/>
      <c r="J990" s="24"/>
      <c r="K990" s="24"/>
      <c r="L990" s="24"/>
      <c r="M990" s="24"/>
      <c r="N990" s="24"/>
      <c r="O990" s="24"/>
      <c r="P990" s="24"/>
      <c r="Q990" s="24"/>
      <c r="R990" s="24"/>
    </row>
    <row r="991" spans="1:18" ht="14.25" customHeight="1">
      <c r="A991" s="80">
        <v>1121</v>
      </c>
      <c r="C991" s="65"/>
      <c r="D991" s="74"/>
      <c r="E991" s="112"/>
      <c r="F991" s="66"/>
      <c r="G991" s="27"/>
      <c r="H991" s="24"/>
      <c r="I991" s="24"/>
      <c r="J991" s="24"/>
      <c r="K991" s="24"/>
      <c r="L991" s="24"/>
      <c r="M991" s="24"/>
      <c r="N991" s="24"/>
      <c r="O991" s="24"/>
      <c r="P991" s="24"/>
      <c r="Q991" s="24"/>
      <c r="R991" s="24"/>
    </row>
    <row r="992" spans="1:18" ht="14.25" customHeight="1">
      <c r="A992" s="80">
        <v>1122</v>
      </c>
      <c r="C992" s="65"/>
      <c r="D992" s="74"/>
      <c r="E992" s="112"/>
      <c r="F992" s="66"/>
      <c r="G992" s="27"/>
      <c r="H992" s="24"/>
      <c r="I992" s="24"/>
      <c r="J992" s="24"/>
      <c r="K992" s="24"/>
      <c r="L992" s="24"/>
      <c r="M992" s="24"/>
      <c r="N992" s="24"/>
      <c r="O992" s="24"/>
      <c r="P992" s="24"/>
      <c r="Q992" s="24"/>
      <c r="R992" s="24"/>
    </row>
    <row r="993" spans="1:18" ht="14.25" customHeight="1">
      <c r="A993" s="80">
        <v>1123</v>
      </c>
      <c r="B993" s="113"/>
      <c r="C993" s="65"/>
      <c r="D993" s="74"/>
      <c r="E993" s="112"/>
      <c r="F993" s="66"/>
      <c r="G993" s="27"/>
      <c r="H993" s="24"/>
      <c r="I993" s="24"/>
      <c r="J993" s="24"/>
      <c r="K993" s="24"/>
      <c r="L993" s="24"/>
      <c r="M993" s="24"/>
      <c r="N993" s="24"/>
      <c r="O993" s="24"/>
      <c r="P993" s="24"/>
      <c r="Q993" s="24"/>
      <c r="R993" s="24"/>
    </row>
    <row r="994" spans="1:18" ht="14.25" customHeight="1">
      <c r="A994" s="80">
        <v>1124</v>
      </c>
      <c r="B994" s="113"/>
      <c r="C994" s="65"/>
      <c r="D994" s="74"/>
      <c r="E994" s="112"/>
      <c r="F994" s="66"/>
      <c r="G994" s="27"/>
      <c r="H994" s="24"/>
      <c r="I994" s="24"/>
      <c r="J994" s="24"/>
      <c r="K994" s="24"/>
      <c r="L994" s="24"/>
      <c r="M994" s="24"/>
      <c r="N994" s="24"/>
      <c r="O994" s="24"/>
      <c r="P994" s="24"/>
      <c r="Q994" s="24"/>
      <c r="R994" s="24"/>
    </row>
    <row r="995" spans="1:18" ht="14.25" customHeight="1">
      <c r="A995" s="80">
        <v>1125</v>
      </c>
      <c r="B995" s="113"/>
      <c r="C995" s="65"/>
      <c r="D995" s="74"/>
      <c r="E995" s="112"/>
      <c r="F995" s="66"/>
      <c r="G995" s="27"/>
      <c r="H995" s="24"/>
      <c r="I995" s="24"/>
      <c r="J995" s="24"/>
      <c r="K995" s="24"/>
      <c r="L995" s="24"/>
      <c r="M995" s="24"/>
      <c r="N995" s="24"/>
      <c r="O995" s="24"/>
      <c r="P995" s="24"/>
      <c r="Q995" s="24"/>
      <c r="R995" s="24"/>
    </row>
    <row r="996" spans="1:18" ht="14.25" customHeight="1">
      <c r="A996" s="80">
        <v>1126</v>
      </c>
      <c r="B996" s="113"/>
      <c r="C996" s="65"/>
      <c r="D996" s="74"/>
      <c r="E996" s="112"/>
      <c r="F996" s="66"/>
      <c r="G996" s="27"/>
      <c r="H996" s="24"/>
      <c r="I996" s="24"/>
      <c r="J996" s="24"/>
      <c r="K996" s="24"/>
      <c r="L996" s="24"/>
      <c r="M996" s="24"/>
      <c r="N996" s="24"/>
      <c r="O996" s="24"/>
      <c r="P996" s="24"/>
      <c r="Q996" s="24"/>
      <c r="R996" s="24"/>
    </row>
    <row r="997" spans="1:18" ht="14.25" customHeight="1">
      <c r="A997" s="80">
        <v>1127</v>
      </c>
      <c r="B997" s="113"/>
      <c r="C997" s="65"/>
      <c r="D997" s="74"/>
      <c r="E997" s="112"/>
      <c r="F997" s="66"/>
      <c r="G997" s="27"/>
      <c r="H997" s="24"/>
      <c r="I997" s="24"/>
      <c r="J997" s="24"/>
      <c r="K997" s="24"/>
      <c r="L997" s="24"/>
      <c r="M997" s="24"/>
      <c r="N997" s="24"/>
      <c r="O997" s="24"/>
      <c r="P997" s="24"/>
      <c r="Q997" s="24"/>
      <c r="R997" s="24"/>
    </row>
    <row r="998" spans="1:18" ht="14.25" customHeight="1">
      <c r="A998" s="80">
        <v>1128</v>
      </c>
      <c r="B998" s="73"/>
      <c r="C998" s="65"/>
      <c r="D998" s="74"/>
      <c r="E998" s="112"/>
      <c r="F998" s="66"/>
      <c r="G998" s="27"/>
      <c r="H998" s="24"/>
      <c r="I998" s="24"/>
      <c r="J998" s="24"/>
      <c r="K998" s="24"/>
      <c r="L998" s="24"/>
      <c r="M998" s="24"/>
      <c r="N998" s="24"/>
      <c r="O998" s="24"/>
      <c r="P998" s="24"/>
      <c r="Q998" s="24"/>
      <c r="R998" s="24"/>
    </row>
    <row r="999" spans="1:18" ht="14.25" customHeight="1">
      <c r="A999" s="80">
        <v>1129</v>
      </c>
      <c r="C999" s="65"/>
      <c r="D999" s="74"/>
      <c r="E999" s="112"/>
      <c r="F999" s="66"/>
      <c r="G999" s="27"/>
      <c r="H999" s="24"/>
      <c r="I999" s="24"/>
      <c r="J999" s="24"/>
      <c r="K999" s="24"/>
      <c r="L999" s="24"/>
      <c r="M999" s="24"/>
      <c r="N999" s="24"/>
      <c r="O999" s="24"/>
      <c r="P999" s="24"/>
      <c r="Q999" s="24"/>
      <c r="R999" s="24"/>
    </row>
    <row r="1000" spans="1:18" ht="14.25" customHeight="1">
      <c r="A1000" s="80">
        <v>1130</v>
      </c>
      <c r="C1000" s="65"/>
      <c r="D1000" s="74"/>
      <c r="E1000" s="112"/>
      <c r="F1000" s="66"/>
      <c r="G1000" s="27"/>
      <c r="H1000" s="24"/>
      <c r="I1000" s="24"/>
      <c r="J1000" s="24"/>
      <c r="K1000" s="24"/>
      <c r="L1000" s="24"/>
      <c r="M1000" s="24"/>
      <c r="N1000" s="24"/>
      <c r="O1000" s="24"/>
      <c r="P1000" s="24"/>
      <c r="Q1000" s="24"/>
      <c r="R1000" s="24"/>
    </row>
    <row r="1001" spans="1:18" ht="14.25" customHeight="1">
      <c r="A1001" s="80">
        <v>1131</v>
      </c>
      <c r="C1001" s="65"/>
      <c r="D1001" s="74"/>
      <c r="E1001" s="112"/>
      <c r="F1001" s="66"/>
      <c r="G1001" s="27"/>
      <c r="H1001" s="24"/>
      <c r="I1001" s="24"/>
      <c r="J1001" s="24"/>
      <c r="K1001" s="24"/>
      <c r="L1001" s="24"/>
      <c r="M1001" s="24"/>
      <c r="N1001" s="24"/>
      <c r="O1001" s="24"/>
      <c r="P1001" s="24"/>
      <c r="Q1001" s="24"/>
      <c r="R1001" s="24"/>
    </row>
    <row r="1002" spans="1:18" ht="14.25" customHeight="1">
      <c r="A1002" s="80">
        <v>1132</v>
      </c>
      <c r="B1002" s="73"/>
      <c r="C1002" s="65"/>
      <c r="D1002" s="74"/>
      <c r="E1002" s="112"/>
      <c r="F1002" s="66"/>
      <c r="G1002" s="27"/>
      <c r="H1002" s="24"/>
      <c r="I1002" s="24"/>
      <c r="J1002" s="24"/>
      <c r="K1002" s="24"/>
      <c r="L1002" s="24"/>
      <c r="M1002" s="24"/>
      <c r="N1002" s="24"/>
      <c r="O1002" s="24"/>
      <c r="P1002" s="24"/>
      <c r="Q1002" s="24"/>
      <c r="R1002" s="24"/>
    </row>
    <row r="1003" spans="1:18" ht="14.25" customHeight="1">
      <c r="A1003" s="80">
        <v>1133</v>
      </c>
      <c r="C1003" s="65"/>
      <c r="D1003" s="74"/>
      <c r="E1003" s="112"/>
      <c r="F1003" s="66"/>
      <c r="G1003" s="27"/>
      <c r="H1003" s="24"/>
      <c r="I1003" s="24"/>
      <c r="J1003" s="24"/>
      <c r="K1003" s="24"/>
      <c r="L1003" s="24"/>
      <c r="M1003" s="24"/>
      <c r="N1003" s="24"/>
      <c r="O1003" s="24"/>
      <c r="P1003" s="24"/>
      <c r="Q1003" s="24"/>
      <c r="R1003" s="24"/>
    </row>
    <row r="1004" spans="1:18" ht="14.25" customHeight="1">
      <c r="A1004" s="80">
        <v>1134</v>
      </c>
      <c r="C1004" s="65"/>
      <c r="D1004" s="74"/>
      <c r="E1004" s="112"/>
      <c r="F1004" s="66"/>
      <c r="G1004" s="27"/>
      <c r="H1004" s="24"/>
      <c r="I1004" s="24"/>
      <c r="J1004" s="24"/>
      <c r="K1004" s="24"/>
      <c r="L1004" s="24"/>
      <c r="M1004" s="24"/>
      <c r="N1004" s="24"/>
      <c r="O1004" s="24"/>
      <c r="P1004" s="24"/>
      <c r="Q1004" s="24"/>
      <c r="R1004" s="24"/>
    </row>
    <row r="1005" spans="1:18" ht="14.25" customHeight="1">
      <c r="A1005" s="80">
        <v>1135</v>
      </c>
      <c r="B1005" s="113"/>
      <c r="C1005" s="65"/>
      <c r="D1005" s="74"/>
      <c r="E1005" s="112"/>
      <c r="F1005" s="66"/>
      <c r="G1005" s="27"/>
      <c r="H1005" s="24"/>
      <c r="I1005" s="24"/>
      <c r="J1005" s="24"/>
      <c r="K1005" s="24"/>
      <c r="L1005" s="24"/>
      <c r="M1005" s="24"/>
      <c r="N1005" s="24"/>
      <c r="O1005" s="24"/>
      <c r="P1005" s="24"/>
      <c r="Q1005" s="24"/>
      <c r="R1005" s="24"/>
    </row>
    <row r="1006" spans="1:18" ht="14.25" customHeight="1">
      <c r="A1006" s="80">
        <v>1136</v>
      </c>
      <c r="B1006" s="113"/>
      <c r="C1006" s="65"/>
      <c r="D1006" s="74"/>
      <c r="E1006" s="112"/>
      <c r="F1006" s="66"/>
      <c r="G1006" s="27"/>
      <c r="H1006" s="24"/>
      <c r="I1006" s="24"/>
      <c r="J1006" s="24"/>
      <c r="K1006" s="24"/>
      <c r="L1006" s="24"/>
      <c r="M1006" s="24"/>
      <c r="N1006" s="24"/>
      <c r="O1006" s="24"/>
      <c r="P1006" s="24"/>
      <c r="Q1006" s="24"/>
      <c r="R1006" s="24"/>
    </row>
    <row r="1007" spans="1:18" ht="14.25" customHeight="1">
      <c r="A1007" s="80">
        <v>1137</v>
      </c>
      <c r="B1007" s="113"/>
      <c r="C1007" s="65"/>
      <c r="D1007" s="74"/>
      <c r="E1007" s="112"/>
      <c r="F1007" s="66"/>
      <c r="G1007" s="27"/>
      <c r="H1007" s="24"/>
      <c r="I1007" s="24"/>
      <c r="J1007" s="24"/>
      <c r="K1007" s="24"/>
      <c r="L1007" s="24"/>
      <c r="M1007" s="24"/>
      <c r="N1007" s="24"/>
      <c r="O1007" s="24"/>
      <c r="P1007" s="24"/>
      <c r="Q1007" s="24"/>
      <c r="R1007" s="24"/>
    </row>
    <row r="1008" spans="1:18" ht="14.25" customHeight="1">
      <c r="A1008" s="80">
        <v>1138</v>
      </c>
      <c r="B1008" s="113"/>
      <c r="C1008" s="65"/>
      <c r="D1008" s="74"/>
      <c r="E1008" s="112"/>
      <c r="F1008" s="66"/>
      <c r="G1008" s="27"/>
      <c r="H1008" s="24"/>
      <c r="I1008" s="24"/>
      <c r="J1008" s="24"/>
      <c r="K1008" s="24"/>
      <c r="L1008" s="24"/>
      <c r="M1008" s="24"/>
      <c r="N1008" s="24"/>
      <c r="O1008" s="24"/>
      <c r="P1008" s="24"/>
      <c r="Q1008" s="24"/>
      <c r="R1008" s="24"/>
    </row>
    <row r="1009" spans="1:18" ht="14.25" customHeight="1">
      <c r="A1009" s="80">
        <v>1139</v>
      </c>
      <c r="B1009" s="113"/>
      <c r="C1009" s="65"/>
      <c r="D1009" s="74"/>
      <c r="E1009" s="112"/>
      <c r="F1009" s="66"/>
      <c r="G1009" s="27"/>
      <c r="H1009" s="24"/>
      <c r="I1009" s="24"/>
      <c r="J1009" s="24"/>
      <c r="K1009" s="24"/>
      <c r="L1009" s="24"/>
      <c r="M1009" s="24"/>
      <c r="N1009" s="24"/>
      <c r="O1009" s="24"/>
      <c r="P1009" s="24"/>
      <c r="Q1009" s="24"/>
      <c r="R1009" s="24"/>
    </row>
    <row r="1010" spans="1:18" ht="14.25" customHeight="1">
      <c r="A1010" s="80">
        <v>1140</v>
      </c>
      <c r="B1010" s="113"/>
      <c r="C1010" s="65"/>
      <c r="D1010" s="74"/>
      <c r="E1010" s="112"/>
      <c r="F1010" s="66"/>
      <c r="G1010" s="27"/>
      <c r="H1010" s="24"/>
      <c r="I1010" s="24"/>
      <c r="J1010" s="24"/>
      <c r="K1010" s="24"/>
      <c r="L1010" s="24"/>
      <c r="M1010" s="24"/>
      <c r="N1010" s="24"/>
      <c r="O1010" s="24"/>
      <c r="P1010" s="24"/>
      <c r="Q1010" s="24"/>
      <c r="R1010" s="24"/>
    </row>
    <row r="1011" spans="1:18" ht="14.25" customHeight="1">
      <c r="A1011" s="80">
        <v>1141</v>
      </c>
      <c r="B1011" s="113"/>
      <c r="C1011" s="65"/>
      <c r="D1011" s="74"/>
      <c r="E1011" s="112"/>
      <c r="F1011" s="66"/>
      <c r="G1011" s="27"/>
      <c r="H1011" s="24"/>
      <c r="I1011" s="24"/>
      <c r="J1011" s="24"/>
      <c r="K1011" s="24"/>
      <c r="L1011" s="24"/>
      <c r="M1011" s="24"/>
      <c r="N1011" s="24"/>
      <c r="O1011" s="24"/>
      <c r="P1011" s="24"/>
      <c r="Q1011" s="24"/>
      <c r="R1011" s="24"/>
    </row>
    <row r="1012" spans="1:18" ht="14.25" customHeight="1">
      <c r="A1012" s="80">
        <v>1142</v>
      </c>
      <c r="B1012" s="113"/>
      <c r="C1012" s="65"/>
      <c r="D1012" s="74"/>
      <c r="E1012" s="112"/>
      <c r="F1012" s="66"/>
      <c r="G1012" s="27"/>
      <c r="H1012" s="24"/>
      <c r="I1012" s="24"/>
      <c r="J1012" s="24"/>
      <c r="K1012" s="24"/>
      <c r="L1012" s="24"/>
      <c r="M1012" s="24"/>
      <c r="N1012" s="24"/>
      <c r="O1012" s="24"/>
      <c r="P1012" s="24"/>
      <c r="Q1012" s="24"/>
      <c r="R1012" s="24"/>
    </row>
    <row r="1013" spans="1:18" ht="14.25" customHeight="1">
      <c r="A1013" s="80">
        <v>1143</v>
      </c>
      <c r="B1013" s="113"/>
      <c r="C1013" s="65"/>
      <c r="D1013" s="74"/>
      <c r="E1013" s="112"/>
      <c r="F1013" s="66"/>
      <c r="G1013" s="27"/>
      <c r="H1013" s="24"/>
      <c r="I1013" s="24"/>
      <c r="J1013" s="24"/>
      <c r="K1013" s="24"/>
      <c r="L1013" s="24"/>
      <c r="M1013" s="24"/>
      <c r="N1013" s="24"/>
      <c r="O1013" s="24"/>
      <c r="P1013" s="24"/>
      <c r="Q1013" s="24"/>
      <c r="R1013" s="24"/>
    </row>
    <row r="1014" spans="1:18" ht="14.25" customHeight="1">
      <c r="A1014" s="80">
        <v>1144</v>
      </c>
      <c r="B1014" s="113"/>
      <c r="C1014" s="65"/>
      <c r="D1014" s="74"/>
      <c r="E1014" s="112"/>
      <c r="F1014" s="66"/>
      <c r="G1014" s="27"/>
      <c r="H1014" s="24"/>
      <c r="I1014" s="24"/>
      <c r="J1014" s="24"/>
      <c r="K1014" s="24"/>
      <c r="L1014" s="24"/>
      <c r="M1014" s="24"/>
      <c r="N1014" s="24"/>
      <c r="O1014" s="24"/>
      <c r="P1014" s="24"/>
      <c r="Q1014" s="24"/>
      <c r="R1014" s="24"/>
    </row>
    <row r="1015" spans="1:18" ht="14.25" customHeight="1">
      <c r="A1015" s="80">
        <v>1145</v>
      </c>
      <c r="B1015" s="73"/>
      <c r="C1015" s="65"/>
      <c r="D1015" s="74"/>
      <c r="E1015" s="112"/>
      <c r="F1015" s="66"/>
      <c r="G1015" s="27"/>
      <c r="H1015" s="24"/>
      <c r="I1015" s="24"/>
      <c r="J1015" s="24"/>
      <c r="K1015" s="24"/>
      <c r="L1015" s="24"/>
      <c r="M1015" s="24"/>
      <c r="N1015" s="24"/>
      <c r="O1015" s="24"/>
      <c r="P1015" s="24"/>
      <c r="Q1015" s="24"/>
      <c r="R1015" s="24"/>
    </row>
    <row r="1016" spans="1:18" ht="14.25" customHeight="1">
      <c r="A1016" s="80">
        <v>1146</v>
      </c>
      <c r="C1016" s="65"/>
      <c r="D1016" s="74"/>
      <c r="E1016" s="112"/>
      <c r="F1016" s="66"/>
      <c r="G1016" s="27"/>
      <c r="H1016" s="24"/>
      <c r="I1016" s="24"/>
      <c r="J1016" s="24"/>
      <c r="K1016" s="24"/>
      <c r="L1016" s="24"/>
      <c r="M1016" s="24"/>
      <c r="N1016" s="24"/>
      <c r="O1016" s="24"/>
      <c r="P1016" s="24"/>
      <c r="Q1016" s="24"/>
      <c r="R1016" s="24"/>
    </row>
    <row r="1017" spans="1:18" ht="14.25" customHeight="1">
      <c r="A1017" s="80">
        <v>1147</v>
      </c>
      <c r="B1017" s="113"/>
      <c r="C1017" s="65"/>
      <c r="D1017" s="74"/>
      <c r="E1017" s="112"/>
      <c r="F1017" s="66"/>
      <c r="G1017" s="27"/>
      <c r="H1017" s="24"/>
      <c r="I1017" s="24"/>
      <c r="J1017" s="24"/>
      <c r="K1017" s="24"/>
      <c r="L1017" s="24"/>
      <c r="M1017" s="24"/>
      <c r="N1017" s="24"/>
      <c r="O1017" s="24"/>
      <c r="P1017" s="24"/>
      <c r="Q1017" s="24"/>
      <c r="R1017" s="24"/>
    </row>
    <row r="1018" spans="1:18" ht="14.25" customHeight="1">
      <c r="A1018" s="80">
        <v>1148</v>
      </c>
      <c r="B1018" s="113"/>
      <c r="C1018" s="65"/>
      <c r="D1018" s="74"/>
      <c r="E1018" s="112"/>
      <c r="F1018" s="66"/>
      <c r="G1018" s="27"/>
      <c r="H1018" s="24"/>
      <c r="I1018" s="24"/>
      <c r="J1018" s="24"/>
      <c r="K1018" s="24"/>
      <c r="L1018" s="24"/>
      <c r="M1018" s="24"/>
      <c r="N1018" s="24"/>
      <c r="O1018" s="24"/>
      <c r="P1018" s="24"/>
      <c r="Q1018" s="24"/>
      <c r="R1018" s="24"/>
    </row>
    <row r="1019" spans="1:18" ht="14.25" customHeight="1">
      <c r="A1019" s="80">
        <v>1149</v>
      </c>
      <c r="B1019" s="113"/>
      <c r="C1019" s="65"/>
      <c r="D1019" s="74"/>
      <c r="E1019" s="112"/>
      <c r="F1019" s="66"/>
      <c r="G1019" s="27"/>
      <c r="H1019" s="24"/>
      <c r="I1019" s="24"/>
      <c r="J1019" s="24"/>
      <c r="K1019" s="24"/>
      <c r="L1019" s="24"/>
      <c r="M1019" s="24"/>
      <c r="N1019" s="24"/>
      <c r="O1019" s="24"/>
      <c r="P1019" s="24"/>
      <c r="Q1019" s="24"/>
      <c r="R1019" s="24"/>
    </row>
    <row r="1020" spans="1:18" ht="14.25" customHeight="1">
      <c r="A1020" s="80">
        <v>1150</v>
      </c>
      <c r="B1020" s="113"/>
      <c r="C1020" s="65"/>
      <c r="D1020" s="74"/>
      <c r="E1020" s="112"/>
      <c r="F1020" s="66"/>
      <c r="G1020" s="27"/>
      <c r="H1020" s="24"/>
      <c r="I1020" s="24"/>
      <c r="J1020" s="24"/>
      <c r="K1020" s="24"/>
      <c r="L1020" s="24"/>
      <c r="M1020" s="24"/>
      <c r="N1020" s="24"/>
      <c r="O1020" s="24"/>
      <c r="P1020" s="24"/>
      <c r="Q1020" s="24"/>
      <c r="R1020" s="24"/>
    </row>
    <row r="1021" spans="1:18" ht="14.25" customHeight="1">
      <c r="A1021" s="80">
        <v>1151</v>
      </c>
      <c r="B1021" s="113"/>
      <c r="C1021" s="65"/>
      <c r="D1021" s="74"/>
      <c r="E1021" s="112"/>
      <c r="F1021" s="66"/>
      <c r="G1021" s="27"/>
      <c r="H1021" s="24"/>
      <c r="I1021" s="24"/>
      <c r="J1021" s="24"/>
      <c r="K1021" s="24"/>
      <c r="L1021" s="24"/>
      <c r="M1021" s="24"/>
      <c r="N1021" s="24"/>
      <c r="O1021" s="24"/>
      <c r="P1021" s="24"/>
      <c r="Q1021" s="24"/>
      <c r="R1021" s="24"/>
    </row>
    <row r="1022" spans="1:18" ht="14.25" customHeight="1">
      <c r="A1022" s="80">
        <v>1152</v>
      </c>
      <c r="B1022" s="113"/>
      <c r="C1022" s="65"/>
      <c r="D1022" s="74"/>
      <c r="E1022" s="112"/>
      <c r="F1022" s="66"/>
      <c r="G1022" s="27"/>
      <c r="H1022" s="24"/>
      <c r="I1022" s="24"/>
      <c r="J1022" s="24"/>
      <c r="K1022" s="24"/>
      <c r="L1022" s="24"/>
      <c r="M1022" s="24"/>
      <c r="N1022" s="24"/>
      <c r="O1022" s="24"/>
      <c r="P1022" s="24"/>
      <c r="Q1022" s="24"/>
      <c r="R1022" s="24"/>
    </row>
    <row r="1023" spans="1:18" ht="14.25" customHeight="1">
      <c r="A1023" s="80">
        <v>1153</v>
      </c>
      <c r="B1023" s="113"/>
      <c r="C1023" s="65"/>
      <c r="D1023" s="74"/>
      <c r="E1023" s="112"/>
      <c r="F1023" s="66"/>
      <c r="G1023" s="27"/>
      <c r="H1023" s="24"/>
      <c r="I1023" s="24"/>
      <c r="J1023" s="24"/>
      <c r="K1023" s="24"/>
      <c r="L1023" s="24"/>
      <c r="M1023" s="24"/>
      <c r="N1023" s="24"/>
      <c r="O1023" s="24"/>
      <c r="P1023" s="24"/>
      <c r="Q1023" s="24"/>
      <c r="R1023" s="24"/>
    </row>
    <row r="1024" spans="1:18" ht="14.25" customHeight="1">
      <c r="A1024" s="80">
        <v>1154</v>
      </c>
      <c r="B1024" s="113"/>
      <c r="C1024" s="65"/>
      <c r="D1024" s="74"/>
      <c r="E1024" s="112"/>
      <c r="F1024" s="66"/>
      <c r="G1024" s="27"/>
      <c r="H1024" s="24"/>
      <c r="I1024" s="24"/>
      <c r="J1024" s="24"/>
      <c r="K1024" s="24"/>
      <c r="L1024" s="24"/>
      <c r="M1024" s="24"/>
      <c r="N1024" s="24"/>
      <c r="O1024" s="24"/>
      <c r="P1024" s="24"/>
      <c r="Q1024" s="24"/>
      <c r="R1024" s="24"/>
    </row>
    <row r="1025" spans="1:18" ht="14.25" customHeight="1">
      <c r="A1025" s="80">
        <v>1155</v>
      </c>
      <c r="B1025" s="73"/>
      <c r="C1025" s="65"/>
      <c r="D1025" s="74"/>
      <c r="E1025" s="112"/>
      <c r="F1025" s="66"/>
      <c r="G1025" s="27"/>
      <c r="H1025" s="24"/>
      <c r="I1025" s="24"/>
      <c r="J1025" s="24"/>
      <c r="K1025" s="24"/>
      <c r="L1025" s="24"/>
      <c r="M1025" s="24"/>
      <c r="N1025" s="24"/>
      <c r="O1025" s="24"/>
      <c r="P1025" s="24"/>
      <c r="Q1025" s="24"/>
      <c r="R1025" s="24"/>
    </row>
    <row r="1026" spans="1:18" ht="14.25" customHeight="1">
      <c r="A1026" s="80">
        <v>1156</v>
      </c>
      <c r="C1026" s="65"/>
      <c r="D1026" s="74"/>
      <c r="E1026" s="112"/>
      <c r="F1026" s="66"/>
      <c r="G1026" s="27"/>
      <c r="H1026" s="24"/>
      <c r="I1026" s="24"/>
      <c r="J1026" s="24"/>
      <c r="K1026" s="24"/>
      <c r="L1026" s="24"/>
      <c r="M1026" s="24"/>
      <c r="N1026" s="24"/>
      <c r="O1026" s="24"/>
      <c r="P1026" s="24"/>
      <c r="Q1026" s="24"/>
      <c r="R1026" s="24"/>
    </row>
    <row r="1027" spans="1:18" ht="14.25" customHeight="1">
      <c r="A1027" s="80">
        <v>1157</v>
      </c>
      <c r="C1027" s="65"/>
      <c r="D1027" s="74"/>
      <c r="E1027" s="112"/>
      <c r="F1027" s="66"/>
      <c r="G1027" s="27"/>
      <c r="H1027" s="24"/>
      <c r="I1027" s="24"/>
      <c r="J1027" s="24"/>
      <c r="K1027" s="24"/>
      <c r="L1027" s="24"/>
      <c r="M1027" s="24"/>
      <c r="N1027" s="24"/>
      <c r="O1027" s="24"/>
      <c r="P1027" s="24"/>
      <c r="Q1027" s="24"/>
      <c r="R1027" s="24"/>
    </row>
    <row r="1028" spans="1:18" ht="14.25" customHeight="1">
      <c r="A1028" s="80">
        <v>1158</v>
      </c>
      <c r="B1028" s="113"/>
      <c r="C1028" s="65"/>
      <c r="D1028" s="74"/>
      <c r="E1028" s="112"/>
      <c r="F1028" s="66"/>
      <c r="G1028" s="27"/>
      <c r="H1028" s="24"/>
      <c r="I1028" s="24"/>
      <c r="J1028" s="24"/>
      <c r="K1028" s="24"/>
      <c r="L1028" s="24"/>
      <c r="M1028" s="24"/>
      <c r="N1028" s="24"/>
      <c r="O1028" s="24"/>
      <c r="P1028" s="24"/>
      <c r="Q1028" s="24"/>
      <c r="R1028" s="24"/>
    </row>
    <row r="1029" spans="1:18" ht="14.25" customHeight="1">
      <c r="A1029" s="80">
        <v>1159</v>
      </c>
      <c r="B1029" s="113"/>
      <c r="C1029" s="65"/>
      <c r="D1029" s="74"/>
      <c r="E1029" s="112"/>
      <c r="F1029" s="66"/>
      <c r="G1029" s="27"/>
      <c r="H1029" s="24"/>
      <c r="I1029" s="24"/>
      <c r="J1029" s="24"/>
      <c r="K1029" s="24"/>
      <c r="L1029" s="24"/>
      <c r="M1029" s="24"/>
      <c r="N1029" s="24"/>
      <c r="O1029" s="24"/>
      <c r="P1029" s="24"/>
      <c r="Q1029" s="24"/>
      <c r="R1029" s="24"/>
    </row>
    <row r="1030" spans="1:18" ht="14.25" customHeight="1">
      <c r="A1030" s="80">
        <v>1160</v>
      </c>
      <c r="B1030" s="113"/>
      <c r="C1030" s="65"/>
      <c r="D1030" s="74"/>
      <c r="E1030" s="112"/>
      <c r="F1030" s="66"/>
      <c r="G1030" s="27"/>
      <c r="H1030" s="24"/>
      <c r="I1030" s="24"/>
      <c r="J1030" s="24"/>
      <c r="K1030" s="24"/>
      <c r="L1030" s="24"/>
      <c r="M1030" s="24"/>
      <c r="N1030" s="24"/>
      <c r="O1030" s="24"/>
      <c r="P1030" s="24"/>
      <c r="Q1030" s="24"/>
      <c r="R1030" s="24"/>
    </row>
    <row r="1031" spans="1:18" ht="14.25" customHeight="1">
      <c r="A1031" s="80">
        <v>1161</v>
      </c>
      <c r="B1031" s="113"/>
      <c r="C1031" s="65"/>
      <c r="D1031" s="74"/>
      <c r="E1031" s="112"/>
      <c r="F1031" s="66"/>
      <c r="G1031" s="27"/>
      <c r="H1031" s="24"/>
      <c r="I1031" s="24"/>
      <c r="J1031" s="24"/>
      <c r="K1031" s="24"/>
      <c r="L1031" s="24"/>
      <c r="M1031" s="24"/>
      <c r="N1031" s="24"/>
      <c r="O1031" s="24"/>
      <c r="P1031" s="24"/>
      <c r="Q1031" s="24"/>
      <c r="R1031" s="24"/>
    </row>
    <row r="1032" spans="1:18" ht="14.25" customHeight="1">
      <c r="A1032" s="80">
        <v>1162</v>
      </c>
      <c r="B1032" s="113"/>
      <c r="C1032" s="65"/>
      <c r="D1032" s="74"/>
      <c r="E1032" s="112"/>
      <c r="F1032" s="66"/>
      <c r="G1032" s="27"/>
      <c r="H1032" s="24"/>
      <c r="I1032" s="24"/>
      <c r="J1032" s="24"/>
      <c r="K1032" s="24"/>
      <c r="L1032" s="24"/>
      <c r="M1032" s="24"/>
      <c r="N1032" s="24"/>
      <c r="O1032" s="24"/>
      <c r="P1032" s="24"/>
      <c r="Q1032" s="24"/>
      <c r="R1032" s="24"/>
    </row>
    <row r="1033" spans="1:18" ht="14.25" customHeight="1">
      <c r="A1033" s="80">
        <v>1163</v>
      </c>
      <c r="B1033" s="113"/>
      <c r="C1033" s="65"/>
      <c r="D1033" s="74"/>
      <c r="E1033" s="112"/>
      <c r="F1033" s="66"/>
      <c r="G1033" s="27"/>
      <c r="H1033" s="24"/>
      <c r="I1033" s="24"/>
      <c r="J1033" s="24"/>
      <c r="K1033" s="24"/>
      <c r="L1033" s="24"/>
      <c r="M1033" s="24"/>
      <c r="N1033" s="24"/>
      <c r="O1033" s="24"/>
      <c r="P1033" s="24"/>
      <c r="Q1033" s="24"/>
      <c r="R1033" s="24"/>
    </row>
    <row r="1034" spans="1:18" ht="14.25" customHeight="1">
      <c r="A1034" s="80">
        <v>1164</v>
      </c>
      <c r="B1034" s="113"/>
      <c r="C1034" s="65"/>
      <c r="D1034" s="74"/>
      <c r="E1034" s="112"/>
      <c r="F1034" s="66"/>
      <c r="G1034" s="27"/>
      <c r="H1034" s="24"/>
      <c r="I1034" s="24"/>
      <c r="J1034" s="24"/>
      <c r="K1034" s="24"/>
      <c r="L1034" s="24"/>
      <c r="M1034" s="24"/>
      <c r="N1034" s="24"/>
      <c r="O1034" s="24"/>
      <c r="P1034" s="24"/>
      <c r="Q1034" s="24"/>
      <c r="R1034" s="24"/>
    </row>
    <row r="1035" spans="1:18" ht="14.25" customHeight="1">
      <c r="A1035" s="80">
        <v>1165</v>
      </c>
      <c r="B1035" s="113"/>
      <c r="C1035" s="65"/>
      <c r="D1035" s="74"/>
      <c r="E1035" s="112"/>
      <c r="F1035" s="66"/>
      <c r="G1035" s="27"/>
      <c r="H1035" s="24"/>
      <c r="I1035" s="24"/>
      <c r="J1035" s="24"/>
      <c r="K1035" s="24"/>
      <c r="L1035" s="24"/>
      <c r="M1035" s="24"/>
      <c r="N1035" s="24"/>
      <c r="O1035" s="24"/>
      <c r="P1035" s="24"/>
      <c r="Q1035" s="24"/>
      <c r="R1035" s="24"/>
    </row>
    <row r="1036" spans="1:18" ht="14.25" customHeight="1">
      <c r="A1036" s="80">
        <v>1166</v>
      </c>
      <c r="B1036" s="113"/>
      <c r="C1036" s="65"/>
      <c r="D1036" s="74"/>
      <c r="E1036" s="112"/>
      <c r="F1036" s="66"/>
      <c r="G1036" s="27"/>
      <c r="H1036" s="24"/>
      <c r="I1036" s="24"/>
      <c r="J1036" s="24"/>
      <c r="K1036" s="24"/>
      <c r="L1036" s="24"/>
      <c r="M1036" s="24"/>
      <c r="N1036" s="24"/>
      <c r="O1036" s="24"/>
      <c r="P1036" s="24"/>
      <c r="Q1036" s="24"/>
      <c r="R1036" s="24"/>
    </row>
    <row r="1037" spans="1:18" ht="14.25" customHeight="1">
      <c r="A1037" s="80">
        <v>1167</v>
      </c>
      <c r="B1037" s="113"/>
      <c r="C1037" s="65"/>
      <c r="D1037" s="74"/>
      <c r="E1037" s="112"/>
      <c r="F1037" s="66"/>
      <c r="G1037" s="27"/>
      <c r="H1037" s="24"/>
      <c r="I1037" s="24"/>
      <c r="J1037" s="24"/>
      <c r="K1037" s="24"/>
      <c r="L1037" s="24"/>
      <c r="M1037" s="24"/>
      <c r="N1037" s="24"/>
      <c r="O1037" s="24"/>
      <c r="P1037" s="24"/>
      <c r="Q1037" s="24"/>
      <c r="R1037" s="24"/>
    </row>
    <row r="1038" spans="1:18" ht="14.25" customHeight="1">
      <c r="A1038" s="80">
        <v>1168</v>
      </c>
      <c r="B1038" s="73"/>
      <c r="C1038" s="65"/>
      <c r="D1038" s="74"/>
      <c r="E1038" s="112"/>
      <c r="F1038" s="66"/>
      <c r="G1038" s="27"/>
      <c r="H1038" s="24"/>
      <c r="I1038" s="24"/>
      <c r="J1038" s="24"/>
      <c r="K1038" s="24"/>
      <c r="L1038" s="24"/>
      <c r="M1038" s="24"/>
      <c r="N1038" s="24"/>
      <c r="O1038" s="24"/>
      <c r="P1038" s="24"/>
      <c r="Q1038" s="24"/>
      <c r="R1038" s="24"/>
    </row>
    <row r="1039" spans="1:18" ht="14.25" customHeight="1">
      <c r="A1039" s="80">
        <v>1169</v>
      </c>
      <c r="C1039" s="65"/>
      <c r="D1039" s="74"/>
      <c r="E1039" s="112"/>
      <c r="F1039" s="66"/>
      <c r="G1039" s="27"/>
      <c r="H1039" s="24"/>
      <c r="I1039" s="24"/>
      <c r="J1039" s="24"/>
      <c r="K1039" s="24"/>
      <c r="L1039" s="24"/>
      <c r="M1039" s="24"/>
      <c r="N1039" s="24"/>
      <c r="O1039" s="24"/>
      <c r="P1039" s="24"/>
      <c r="Q1039" s="24"/>
      <c r="R1039" s="24"/>
    </row>
    <row r="1040" spans="1:18" ht="14.25" customHeight="1">
      <c r="A1040" s="80">
        <v>1170</v>
      </c>
      <c r="B1040" s="113"/>
      <c r="C1040" s="65"/>
      <c r="D1040" s="74"/>
      <c r="E1040" s="112"/>
      <c r="F1040" s="66"/>
      <c r="G1040" s="27"/>
      <c r="H1040" s="24"/>
      <c r="I1040" s="24"/>
      <c r="J1040" s="24"/>
      <c r="K1040" s="24"/>
      <c r="L1040" s="24"/>
      <c r="M1040" s="24"/>
      <c r="N1040" s="24"/>
      <c r="O1040" s="24"/>
      <c r="P1040" s="24"/>
      <c r="Q1040" s="24"/>
      <c r="R1040" s="24"/>
    </row>
    <row r="1041" spans="1:18" ht="14.25" customHeight="1">
      <c r="A1041" s="80">
        <v>1171</v>
      </c>
      <c r="B1041" s="113"/>
      <c r="C1041" s="65"/>
      <c r="D1041" s="74"/>
      <c r="E1041" s="112"/>
      <c r="F1041" s="66"/>
      <c r="G1041" s="27"/>
      <c r="H1041" s="24"/>
      <c r="I1041" s="24"/>
      <c r="J1041" s="24"/>
      <c r="K1041" s="24"/>
      <c r="L1041" s="24"/>
      <c r="M1041" s="24"/>
      <c r="N1041" s="24"/>
      <c r="O1041" s="24"/>
      <c r="P1041" s="24"/>
      <c r="Q1041" s="24"/>
      <c r="R1041" s="24"/>
    </row>
    <row r="1042" spans="1:18" ht="14.25" customHeight="1">
      <c r="A1042" s="80">
        <v>1172</v>
      </c>
      <c r="B1042" s="73"/>
      <c r="C1042" s="65"/>
      <c r="D1042" s="74"/>
      <c r="E1042" s="112"/>
      <c r="F1042" s="66"/>
      <c r="G1042" s="27"/>
      <c r="H1042" s="24"/>
      <c r="I1042" s="24"/>
      <c r="J1042" s="24"/>
      <c r="K1042" s="24"/>
      <c r="L1042" s="24"/>
      <c r="M1042" s="24"/>
      <c r="N1042" s="24"/>
      <c r="O1042" s="24"/>
      <c r="P1042" s="24"/>
      <c r="Q1042" s="24"/>
      <c r="R1042" s="24"/>
    </row>
    <row r="1043" spans="1:18" ht="14.25" customHeight="1">
      <c r="A1043" s="80">
        <v>1173</v>
      </c>
      <c r="C1043" s="65"/>
      <c r="D1043" s="74"/>
      <c r="E1043" s="112"/>
      <c r="F1043" s="66"/>
      <c r="G1043" s="27"/>
      <c r="H1043" s="24"/>
      <c r="I1043" s="24"/>
      <c r="J1043" s="24"/>
      <c r="K1043" s="24"/>
      <c r="L1043" s="24"/>
      <c r="M1043" s="24"/>
      <c r="N1043" s="24"/>
      <c r="O1043" s="24"/>
      <c r="P1043" s="24"/>
      <c r="Q1043" s="24"/>
      <c r="R1043" s="24"/>
    </row>
    <row r="1044" spans="1:18" ht="14.25" customHeight="1">
      <c r="A1044" s="80">
        <v>1174</v>
      </c>
      <c r="C1044" s="65"/>
      <c r="D1044" s="74"/>
      <c r="E1044" s="112"/>
      <c r="F1044" s="66"/>
      <c r="G1044" s="27"/>
      <c r="H1044" s="24"/>
      <c r="I1044" s="24"/>
      <c r="J1044" s="24"/>
      <c r="K1044" s="24"/>
      <c r="L1044" s="24"/>
      <c r="M1044" s="24"/>
      <c r="N1044" s="24"/>
      <c r="O1044" s="24"/>
      <c r="P1044" s="24"/>
      <c r="Q1044" s="24"/>
      <c r="R1044" s="24"/>
    </row>
    <row r="1045" spans="1:18" ht="14.25" customHeight="1">
      <c r="A1045" s="80">
        <v>1175</v>
      </c>
      <c r="C1045" s="65"/>
      <c r="D1045" s="74"/>
      <c r="E1045" s="112"/>
      <c r="F1045" s="66"/>
      <c r="G1045" s="27"/>
      <c r="H1045" s="24"/>
      <c r="I1045" s="24"/>
      <c r="J1045" s="24"/>
      <c r="K1045" s="24"/>
      <c r="L1045" s="24"/>
      <c r="M1045" s="24"/>
      <c r="N1045" s="24"/>
      <c r="O1045" s="24"/>
      <c r="P1045" s="24"/>
      <c r="Q1045" s="24"/>
      <c r="R1045" s="24"/>
    </row>
    <row r="1046" spans="1:18" ht="14.25" customHeight="1">
      <c r="A1046" s="80">
        <v>1176</v>
      </c>
      <c r="C1046" s="65"/>
      <c r="D1046" s="74"/>
      <c r="E1046" s="112"/>
      <c r="F1046" s="66"/>
      <c r="G1046" s="27"/>
      <c r="H1046" s="24"/>
      <c r="I1046" s="24"/>
      <c r="J1046" s="24"/>
      <c r="K1046" s="24"/>
      <c r="L1046" s="24"/>
      <c r="M1046" s="24"/>
      <c r="N1046" s="24"/>
      <c r="O1046" s="24"/>
      <c r="P1046" s="24"/>
      <c r="Q1046" s="24"/>
      <c r="R1046" s="24"/>
    </row>
    <row r="1047" spans="1:18" ht="14.25" customHeight="1">
      <c r="A1047" s="80">
        <v>1177</v>
      </c>
      <c r="C1047" s="65"/>
      <c r="D1047" s="74"/>
      <c r="E1047" s="112"/>
      <c r="F1047" s="66"/>
      <c r="G1047" s="27"/>
      <c r="H1047" s="24"/>
      <c r="I1047" s="24"/>
      <c r="J1047" s="24"/>
      <c r="K1047" s="24"/>
      <c r="L1047" s="24"/>
      <c r="M1047" s="24"/>
      <c r="N1047" s="24"/>
      <c r="O1047" s="24"/>
      <c r="P1047" s="24"/>
      <c r="Q1047" s="24"/>
      <c r="R1047" s="24"/>
    </row>
    <row r="1048" spans="1:18" ht="14.25" customHeight="1">
      <c r="A1048" s="80">
        <v>1178</v>
      </c>
      <c r="B1048" s="113"/>
      <c r="C1048" s="65"/>
      <c r="D1048" s="74"/>
      <c r="E1048" s="112"/>
      <c r="F1048" s="66"/>
      <c r="G1048" s="27"/>
      <c r="H1048" s="24"/>
      <c r="I1048" s="24"/>
      <c r="J1048" s="24"/>
      <c r="K1048" s="24"/>
      <c r="L1048" s="24"/>
      <c r="M1048" s="24"/>
      <c r="N1048" s="24"/>
      <c r="O1048" s="24"/>
      <c r="P1048" s="24"/>
      <c r="Q1048" s="24"/>
      <c r="R1048" s="24"/>
    </row>
    <row r="1049" spans="1:18" ht="14.25" customHeight="1">
      <c r="A1049" s="80">
        <v>1179</v>
      </c>
      <c r="B1049" s="113"/>
      <c r="C1049" s="65"/>
      <c r="D1049" s="74"/>
      <c r="E1049" s="112"/>
      <c r="F1049" s="66"/>
      <c r="G1049" s="27"/>
      <c r="H1049" s="24"/>
      <c r="I1049" s="24"/>
      <c r="J1049" s="24"/>
      <c r="K1049" s="24"/>
      <c r="L1049" s="24"/>
      <c r="M1049" s="24"/>
      <c r="N1049" s="24"/>
      <c r="O1049" s="24"/>
      <c r="P1049" s="24"/>
      <c r="Q1049" s="24"/>
      <c r="R1049" s="24"/>
    </row>
    <row r="1050" spans="1:18" ht="14.25" customHeight="1">
      <c r="A1050" s="80">
        <v>1180</v>
      </c>
      <c r="B1050" s="113"/>
      <c r="C1050" s="65"/>
      <c r="D1050" s="74"/>
      <c r="E1050" s="112"/>
      <c r="F1050" s="66"/>
      <c r="G1050" s="27"/>
      <c r="H1050" s="24"/>
      <c r="I1050" s="24"/>
      <c r="J1050" s="24"/>
      <c r="K1050" s="24"/>
      <c r="L1050" s="24"/>
      <c r="M1050" s="24"/>
      <c r="N1050" s="24"/>
      <c r="O1050" s="24"/>
      <c r="P1050" s="24"/>
      <c r="Q1050" s="24"/>
      <c r="R1050" s="24"/>
    </row>
    <row r="1051" spans="1:18" ht="14.25" customHeight="1">
      <c r="A1051" s="80">
        <v>1181</v>
      </c>
      <c r="B1051" s="113"/>
      <c r="C1051" s="65"/>
      <c r="D1051" s="74"/>
      <c r="E1051" s="112"/>
      <c r="F1051" s="66"/>
      <c r="G1051" s="27"/>
      <c r="H1051" s="24"/>
      <c r="I1051" s="24"/>
      <c r="J1051" s="24"/>
      <c r="K1051" s="24"/>
      <c r="L1051" s="24"/>
      <c r="M1051" s="24"/>
      <c r="N1051" s="24"/>
      <c r="O1051" s="24"/>
      <c r="P1051" s="24"/>
      <c r="Q1051" s="24"/>
      <c r="R1051" s="24"/>
    </row>
    <row r="1052" spans="1:18" ht="14.25" customHeight="1">
      <c r="A1052" s="80">
        <v>1182</v>
      </c>
      <c r="B1052" s="113"/>
      <c r="C1052" s="65"/>
      <c r="D1052" s="74"/>
      <c r="E1052" s="112"/>
      <c r="F1052" s="66"/>
      <c r="G1052" s="27"/>
      <c r="H1052" s="24"/>
      <c r="I1052" s="24"/>
      <c r="J1052" s="24"/>
      <c r="K1052" s="24"/>
      <c r="L1052" s="24"/>
      <c r="M1052" s="24"/>
      <c r="N1052" s="24"/>
      <c r="O1052" s="24"/>
      <c r="P1052" s="24"/>
      <c r="Q1052" s="24"/>
      <c r="R1052" s="24"/>
    </row>
    <row r="1053" spans="1:18" ht="14.25" customHeight="1">
      <c r="A1053" s="80">
        <v>1183</v>
      </c>
      <c r="B1053" s="113"/>
      <c r="C1053" s="65"/>
      <c r="D1053" s="74"/>
      <c r="E1053" s="112"/>
      <c r="F1053" s="66"/>
      <c r="G1053" s="27"/>
      <c r="H1053" s="24"/>
      <c r="I1053" s="24"/>
      <c r="J1053" s="24"/>
      <c r="K1053" s="24"/>
      <c r="L1053" s="24"/>
      <c r="M1053" s="24"/>
      <c r="N1053" s="24"/>
      <c r="O1053" s="24"/>
      <c r="P1053" s="24"/>
      <c r="Q1053" s="24"/>
      <c r="R1053" s="24"/>
    </row>
    <row r="1054" spans="1:18" ht="14.25" customHeight="1">
      <c r="A1054" s="80">
        <v>1184</v>
      </c>
      <c r="B1054" s="73"/>
      <c r="C1054" s="65"/>
      <c r="D1054" s="74"/>
      <c r="E1054" s="112"/>
      <c r="F1054" s="66"/>
      <c r="G1054" s="27"/>
      <c r="H1054" s="24"/>
      <c r="I1054" s="24"/>
      <c r="J1054" s="24"/>
      <c r="K1054" s="24"/>
      <c r="L1054" s="24"/>
      <c r="M1054" s="24"/>
      <c r="N1054" s="24"/>
      <c r="O1054" s="24"/>
      <c r="P1054" s="24"/>
      <c r="Q1054" s="24"/>
      <c r="R1054" s="24"/>
    </row>
    <row r="1055" spans="1:18" ht="14.25" customHeight="1">
      <c r="A1055" s="80">
        <v>1185</v>
      </c>
      <c r="C1055" s="65"/>
      <c r="D1055" s="74"/>
      <c r="E1055" s="112"/>
      <c r="F1055" s="66"/>
      <c r="G1055" s="27"/>
      <c r="H1055" s="24"/>
      <c r="I1055" s="24"/>
      <c r="J1055" s="24"/>
      <c r="K1055" s="24"/>
      <c r="L1055" s="24"/>
      <c r="M1055" s="24"/>
      <c r="N1055" s="24"/>
      <c r="O1055" s="24"/>
      <c r="P1055" s="24"/>
      <c r="Q1055" s="24"/>
      <c r="R1055" s="24"/>
    </row>
    <row r="1056" spans="1:18" ht="14.25" customHeight="1">
      <c r="A1056" s="80">
        <v>1186</v>
      </c>
      <c r="C1056" s="65"/>
      <c r="D1056" s="74"/>
      <c r="E1056" s="112"/>
      <c r="F1056" s="66"/>
      <c r="G1056" s="27"/>
      <c r="H1056" s="24"/>
      <c r="I1056" s="24"/>
      <c r="J1056" s="24"/>
      <c r="K1056" s="24"/>
      <c r="L1056" s="24"/>
      <c r="M1056" s="24"/>
      <c r="N1056" s="24"/>
      <c r="O1056" s="24"/>
      <c r="P1056" s="24"/>
      <c r="Q1056" s="24"/>
      <c r="R1056" s="24"/>
    </row>
    <row r="1057" spans="1:18" ht="14.25" customHeight="1">
      <c r="A1057" s="80">
        <v>1187</v>
      </c>
      <c r="C1057" s="65"/>
      <c r="D1057" s="74"/>
      <c r="E1057" s="112"/>
      <c r="F1057" s="66"/>
      <c r="G1057" s="27"/>
      <c r="H1057" s="24"/>
      <c r="I1057" s="24"/>
      <c r="J1057" s="24"/>
      <c r="K1057" s="24"/>
      <c r="L1057" s="24"/>
      <c r="M1057" s="24"/>
      <c r="N1057" s="24"/>
      <c r="O1057" s="24"/>
      <c r="P1057" s="24"/>
      <c r="Q1057" s="24"/>
      <c r="R1057" s="24"/>
    </row>
    <row r="1058" spans="1:18" ht="14.25" customHeight="1">
      <c r="A1058" s="80">
        <v>1188</v>
      </c>
      <c r="C1058" s="65"/>
      <c r="D1058" s="74"/>
      <c r="E1058" s="112"/>
      <c r="F1058" s="66"/>
      <c r="G1058" s="27"/>
      <c r="H1058" s="24"/>
      <c r="I1058" s="24"/>
      <c r="J1058" s="24"/>
      <c r="K1058" s="24"/>
      <c r="L1058" s="24"/>
      <c r="M1058" s="24"/>
      <c r="N1058" s="24"/>
      <c r="O1058" s="24"/>
      <c r="P1058" s="24"/>
      <c r="Q1058" s="24"/>
      <c r="R1058" s="24"/>
    </row>
    <row r="1059" spans="1:18" ht="14.25" customHeight="1">
      <c r="A1059" s="80">
        <v>1189</v>
      </c>
      <c r="B1059" s="113"/>
      <c r="C1059" s="65"/>
      <c r="D1059" s="74"/>
      <c r="E1059" s="112"/>
      <c r="F1059" s="66"/>
      <c r="G1059" s="27"/>
      <c r="H1059" s="24"/>
      <c r="I1059" s="24"/>
      <c r="J1059" s="24"/>
      <c r="K1059" s="24"/>
      <c r="L1059" s="24"/>
      <c r="M1059" s="24"/>
      <c r="N1059" s="24"/>
      <c r="O1059" s="24"/>
      <c r="P1059" s="24"/>
      <c r="Q1059" s="24"/>
      <c r="R1059" s="24"/>
    </row>
    <row r="1060" spans="1:18" ht="14.25" customHeight="1">
      <c r="A1060" s="80">
        <v>1190</v>
      </c>
      <c r="B1060" s="113"/>
      <c r="C1060" s="65"/>
      <c r="D1060" s="74"/>
      <c r="E1060" s="112"/>
      <c r="F1060" s="66"/>
      <c r="G1060" s="27"/>
      <c r="H1060" s="24"/>
      <c r="I1060" s="24"/>
      <c r="J1060" s="24"/>
      <c r="K1060" s="24"/>
      <c r="L1060" s="24"/>
      <c r="M1060" s="24"/>
      <c r="N1060" s="24"/>
      <c r="O1060" s="24"/>
      <c r="P1060" s="24"/>
      <c r="Q1060" s="24"/>
      <c r="R1060" s="24"/>
    </row>
    <row r="1061" spans="1:18" ht="14.25" customHeight="1">
      <c r="A1061" s="80">
        <v>1191</v>
      </c>
      <c r="B1061" s="113"/>
      <c r="C1061" s="65"/>
      <c r="D1061" s="74"/>
      <c r="E1061" s="112"/>
      <c r="F1061" s="66"/>
      <c r="G1061" s="27"/>
      <c r="H1061" s="24"/>
      <c r="I1061" s="24"/>
      <c r="J1061" s="24"/>
      <c r="K1061" s="24"/>
      <c r="L1061" s="24"/>
      <c r="M1061" s="24"/>
      <c r="N1061" s="24"/>
      <c r="O1061" s="24"/>
      <c r="P1061" s="24"/>
      <c r="Q1061" s="24"/>
      <c r="R1061" s="24"/>
    </row>
    <row r="1062" spans="1:18" ht="14.25" customHeight="1">
      <c r="A1062" s="80">
        <v>1192</v>
      </c>
      <c r="B1062" s="113"/>
      <c r="C1062" s="65"/>
      <c r="D1062" s="74"/>
      <c r="E1062" s="112"/>
      <c r="F1062" s="66"/>
      <c r="G1062" s="27"/>
      <c r="H1062" s="24"/>
      <c r="I1062" s="24"/>
      <c r="J1062" s="24"/>
      <c r="K1062" s="24"/>
      <c r="L1062" s="24"/>
      <c r="M1062" s="24"/>
      <c r="N1062" s="24"/>
      <c r="O1062" s="24"/>
      <c r="P1062" s="24"/>
      <c r="Q1062" s="24"/>
      <c r="R1062" s="24"/>
    </row>
    <row r="1063" spans="1:18" ht="14.25" customHeight="1">
      <c r="A1063" s="80">
        <v>1193</v>
      </c>
      <c r="B1063" s="113"/>
      <c r="C1063" s="65"/>
      <c r="D1063" s="74"/>
      <c r="E1063" s="112"/>
      <c r="F1063" s="66"/>
      <c r="G1063" s="27"/>
      <c r="H1063" s="24"/>
      <c r="I1063" s="24"/>
      <c r="J1063" s="24"/>
      <c r="K1063" s="24"/>
      <c r="L1063" s="24"/>
      <c r="M1063" s="24"/>
      <c r="N1063" s="24"/>
      <c r="O1063" s="24"/>
      <c r="P1063" s="24"/>
      <c r="Q1063" s="24"/>
      <c r="R1063" s="24"/>
    </row>
    <row r="1064" spans="1:18" ht="14.25" customHeight="1">
      <c r="A1064" s="80">
        <v>1194</v>
      </c>
      <c r="B1064" s="73"/>
      <c r="C1064" s="65"/>
      <c r="D1064" s="74"/>
      <c r="E1064" s="112"/>
      <c r="F1064" s="66"/>
      <c r="G1064" s="27"/>
      <c r="H1064" s="24"/>
      <c r="I1064" s="24"/>
      <c r="J1064" s="24"/>
      <c r="K1064" s="24"/>
      <c r="L1064" s="24"/>
      <c r="M1064" s="24"/>
      <c r="N1064" s="24"/>
      <c r="O1064" s="24"/>
      <c r="P1064" s="24"/>
      <c r="Q1064" s="24"/>
      <c r="R1064" s="24"/>
    </row>
    <row r="1065" spans="1:18" ht="14.25" customHeight="1">
      <c r="A1065" s="80">
        <v>1195</v>
      </c>
      <c r="C1065" s="65"/>
      <c r="D1065" s="74"/>
      <c r="E1065" s="112"/>
      <c r="F1065" s="66"/>
      <c r="G1065" s="27"/>
      <c r="H1065" s="24"/>
      <c r="I1065" s="24"/>
      <c r="J1065" s="24"/>
      <c r="K1065" s="24"/>
      <c r="L1065" s="24"/>
      <c r="M1065" s="24"/>
      <c r="N1065" s="24"/>
      <c r="O1065" s="24"/>
      <c r="P1065" s="24"/>
      <c r="Q1065" s="24"/>
      <c r="R1065" s="24"/>
    </row>
    <row r="1066" spans="1:18" ht="14.25" customHeight="1">
      <c r="A1066" s="80">
        <v>1196</v>
      </c>
      <c r="C1066" s="65"/>
      <c r="D1066" s="74"/>
      <c r="E1066" s="112"/>
      <c r="F1066" s="66"/>
      <c r="G1066" s="27"/>
      <c r="H1066" s="24"/>
      <c r="I1066" s="24"/>
      <c r="J1066" s="24"/>
      <c r="K1066" s="24"/>
      <c r="L1066" s="24"/>
      <c r="M1066" s="24"/>
      <c r="N1066" s="24"/>
      <c r="O1066" s="24"/>
      <c r="P1066" s="24"/>
      <c r="Q1066" s="24"/>
      <c r="R1066" s="24"/>
    </row>
    <row r="1067" spans="1:18" ht="14.25" customHeight="1">
      <c r="A1067" s="80">
        <v>1197</v>
      </c>
      <c r="C1067" s="65"/>
      <c r="D1067" s="74"/>
      <c r="E1067" s="112"/>
      <c r="F1067" s="66"/>
      <c r="G1067" s="27"/>
      <c r="H1067" s="24"/>
      <c r="I1067" s="24"/>
      <c r="J1067" s="24"/>
      <c r="K1067" s="24"/>
      <c r="L1067" s="24"/>
      <c r="M1067" s="24"/>
      <c r="N1067" s="24"/>
      <c r="O1067" s="24"/>
      <c r="P1067" s="24"/>
      <c r="Q1067" s="24"/>
      <c r="R1067" s="24"/>
    </row>
    <row r="1068" spans="1:18" ht="14.25" customHeight="1">
      <c r="A1068" s="80">
        <v>1198</v>
      </c>
      <c r="B1068" s="113"/>
      <c r="C1068" s="65"/>
      <c r="D1068" s="74"/>
      <c r="E1068" s="112"/>
      <c r="F1068" s="66"/>
      <c r="G1068" s="27"/>
      <c r="H1068" s="24"/>
      <c r="I1068" s="24"/>
      <c r="J1068" s="24"/>
      <c r="K1068" s="24"/>
      <c r="L1068" s="24"/>
      <c r="M1068" s="24"/>
      <c r="N1068" s="24"/>
      <c r="O1068" s="24"/>
      <c r="P1068" s="24"/>
      <c r="Q1068" s="24"/>
      <c r="R1068" s="24"/>
    </row>
    <row r="1069" spans="1:18" ht="14.25" customHeight="1">
      <c r="A1069" s="80">
        <v>1199</v>
      </c>
      <c r="B1069" s="113"/>
      <c r="C1069" s="65"/>
      <c r="D1069" s="74"/>
      <c r="E1069" s="112"/>
      <c r="F1069" s="66"/>
      <c r="G1069" s="27"/>
      <c r="H1069" s="24"/>
      <c r="I1069" s="24"/>
      <c r="J1069" s="24"/>
      <c r="K1069" s="24"/>
      <c r="L1069" s="24"/>
      <c r="M1069" s="24"/>
      <c r="N1069" s="24"/>
      <c r="O1069" s="24"/>
      <c r="P1069" s="24"/>
      <c r="Q1069" s="24"/>
      <c r="R1069" s="24"/>
    </row>
    <row r="1070" spans="1:18" ht="14.25" customHeight="1">
      <c r="A1070" s="80">
        <v>1200</v>
      </c>
      <c r="B1070" s="113"/>
      <c r="C1070" s="65"/>
      <c r="D1070" s="74"/>
      <c r="E1070" s="112"/>
      <c r="F1070" s="66"/>
      <c r="G1070" s="27"/>
      <c r="H1070" s="24"/>
      <c r="I1070" s="24"/>
      <c r="J1070" s="24"/>
      <c r="K1070" s="24"/>
      <c r="L1070" s="24"/>
      <c r="M1070" s="24"/>
      <c r="N1070" s="24"/>
      <c r="O1070" s="24"/>
      <c r="P1070" s="24"/>
      <c r="Q1070" s="24"/>
      <c r="R1070" s="24"/>
    </row>
    <row r="1071" spans="1:18" ht="14.25" customHeight="1">
      <c r="A1071" s="80">
        <v>1201</v>
      </c>
      <c r="B1071" s="113"/>
      <c r="C1071" s="65"/>
      <c r="D1071" s="74"/>
      <c r="E1071" s="112"/>
      <c r="F1071" s="66"/>
      <c r="G1071" s="27"/>
      <c r="H1071" s="24"/>
      <c r="I1071" s="24"/>
      <c r="J1071" s="24"/>
      <c r="K1071" s="24"/>
      <c r="L1071" s="24"/>
      <c r="M1071" s="24"/>
      <c r="N1071" s="24"/>
      <c r="O1071" s="24"/>
      <c r="P1071" s="24"/>
      <c r="Q1071" s="24"/>
      <c r="R1071" s="24"/>
    </row>
    <row r="1072" spans="1:18" ht="14.25" customHeight="1">
      <c r="A1072" s="80">
        <v>1202</v>
      </c>
      <c r="B1072" s="73"/>
      <c r="C1072" s="65"/>
      <c r="D1072" s="74"/>
      <c r="E1072" s="112"/>
      <c r="F1072" s="66"/>
      <c r="G1072" s="27"/>
      <c r="H1072" s="24"/>
      <c r="I1072" s="24"/>
      <c r="J1072" s="24"/>
      <c r="K1072" s="24"/>
      <c r="L1072" s="24"/>
      <c r="M1072" s="24"/>
      <c r="N1072" s="24"/>
      <c r="O1072" s="24"/>
      <c r="P1072" s="24"/>
      <c r="Q1072" s="24"/>
      <c r="R1072" s="24"/>
    </row>
    <row r="1073" spans="1:18" ht="14.25" customHeight="1">
      <c r="A1073" s="80">
        <v>1203</v>
      </c>
      <c r="C1073" s="65"/>
      <c r="D1073" s="74"/>
      <c r="E1073" s="112"/>
      <c r="F1073" s="66"/>
      <c r="G1073" s="27"/>
      <c r="H1073" s="24"/>
      <c r="I1073" s="24"/>
      <c r="J1073" s="24"/>
      <c r="K1073" s="24"/>
      <c r="L1073" s="24"/>
      <c r="M1073" s="24"/>
      <c r="N1073" s="24"/>
      <c r="O1073" s="24"/>
      <c r="P1073" s="24"/>
      <c r="Q1073" s="24"/>
      <c r="R1073" s="24"/>
    </row>
    <row r="1074" spans="1:18" ht="14.25" customHeight="1">
      <c r="A1074" s="80">
        <v>1204</v>
      </c>
      <c r="C1074" s="65"/>
      <c r="D1074" s="74"/>
      <c r="E1074" s="112"/>
      <c r="F1074" s="66"/>
      <c r="G1074" s="27"/>
      <c r="H1074" s="24"/>
      <c r="I1074" s="24"/>
      <c r="J1074" s="24"/>
      <c r="K1074" s="24"/>
      <c r="L1074" s="24"/>
      <c r="M1074" s="24"/>
      <c r="N1074" s="24"/>
      <c r="O1074" s="24"/>
      <c r="P1074" s="24"/>
      <c r="Q1074" s="24"/>
      <c r="R1074" s="24"/>
    </row>
    <row r="1075" spans="1:18" ht="14.25" customHeight="1">
      <c r="A1075" s="80">
        <v>1205</v>
      </c>
      <c r="B1075" s="113"/>
      <c r="C1075" s="65"/>
      <c r="D1075" s="74"/>
      <c r="E1075" s="112"/>
      <c r="F1075" s="66"/>
      <c r="G1075" s="27"/>
      <c r="H1075" s="24"/>
      <c r="I1075" s="24"/>
      <c r="J1075" s="24"/>
      <c r="K1075" s="24"/>
      <c r="L1075" s="24"/>
      <c r="M1075" s="24"/>
      <c r="N1075" s="24"/>
      <c r="O1075" s="24"/>
      <c r="P1075" s="24"/>
      <c r="Q1075" s="24"/>
      <c r="R1075" s="24"/>
    </row>
    <row r="1076" spans="1:18" ht="14.25" customHeight="1">
      <c r="A1076" s="80">
        <v>1206</v>
      </c>
      <c r="B1076" s="113"/>
      <c r="C1076" s="65"/>
      <c r="D1076" s="74"/>
      <c r="E1076" s="112"/>
      <c r="F1076" s="66"/>
      <c r="G1076" s="27"/>
      <c r="H1076" s="24"/>
      <c r="I1076" s="24"/>
      <c r="J1076" s="24"/>
      <c r="K1076" s="24"/>
      <c r="L1076" s="24"/>
      <c r="M1076" s="24"/>
      <c r="N1076" s="24"/>
      <c r="O1076" s="24"/>
      <c r="P1076" s="24"/>
      <c r="Q1076" s="24"/>
      <c r="R1076" s="24"/>
    </row>
    <row r="1077" spans="1:18" ht="14.25" customHeight="1">
      <c r="A1077" s="80">
        <v>1207</v>
      </c>
      <c r="B1077" s="113"/>
      <c r="C1077" s="65"/>
      <c r="D1077" s="74"/>
      <c r="E1077" s="112"/>
      <c r="F1077" s="66"/>
      <c r="G1077" s="27"/>
      <c r="H1077" s="24"/>
      <c r="I1077" s="24"/>
      <c r="J1077" s="24"/>
      <c r="K1077" s="24"/>
      <c r="L1077" s="24"/>
      <c r="M1077" s="24"/>
      <c r="N1077" s="24"/>
      <c r="O1077" s="24"/>
      <c r="P1077" s="24"/>
      <c r="Q1077" s="24"/>
      <c r="R1077" s="24"/>
    </row>
    <row r="1078" spans="1:18" ht="14.25" customHeight="1">
      <c r="A1078" s="80">
        <v>1208</v>
      </c>
      <c r="B1078" s="113"/>
      <c r="C1078" s="65"/>
      <c r="D1078" s="74"/>
      <c r="E1078" s="112"/>
      <c r="F1078" s="66"/>
      <c r="G1078" s="27"/>
      <c r="H1078" s="24"/>
      <c r="I1078" s="24"/>
      <c r="J1078" s="24"/>
      <c r="K1078" s="24"/>
      <c r="L1078" s="24"/>
      <c r="M1078" s="24"/>
      <c r="N1078" s="24"/>
      <c r="O1078" s="24"/>
      <c r="P1078" s="24"/>
      <c r="Q1078" s="24"/>
      <c r="R1078" s="24"/>
    </row>
    <row r="1079" spans="1:18" ht="14.25" customHeight="1">
      <c r="A1079" s="80">
        <v>1209</v>
      </c>
      <c r="B1079" s="113"/>
      <c r="C1079" s="65"/>
      <c r="D1079" s="74"/>
      <c r="E1079" s="112"/>
      <c r="F1079" s="66"/>
      <c r="G1079" s="27"/>
      <c r="H1079" s="24"/>
      <c r="I1079" s="24"/>
      <c r="J1079" s="24"/>
      <c r="K1079" s="24"/>
      <c r="L1079" s="24"/>
      <c r="M1079" s="24"/>
      <c r="N1079" s="24"/>
      <c r="O1079" s="24"/>
      <c r="P1079" s="24"/>
      <c r="Q1079" s="24"/>
      <c r="R1079" s="24"/>
    </row>
    <row r="1080" spans="1:18" ht="14.25" customHeight="1">
      <c r="A1080" s="80">
        <v>1210</v>
      </c>
      <c r="B1080" s="113"/>
      <c r="C1080" s="65"/>
      <c r="D1080" s="74"/>
      <c r="E1080" s="112"/>
      <c r="F1080" s="66"/>
      <c r="G1080" s="27"/>
      <c r="H1080" s="24"/>
      <c r="I1080" s="24"/>
      <c r="J1080" s="24"/>
      <c r="K1080" s="24"/>
      <c r="L1080" s="24"/>
      <c r="M1080" s="24"/>
      <c r="N1080" s="24"/>
      <c r="O1080" s="24"/>
      <c r="P1080" s="24"/>
      <c r="Q1080" s="24"/>
      <c r="R1080" s="24"/>
    </row>
    <row r="1081" spans="1:18" ht="14.25" customHeight="1">
      <c r="A1081" s="80">
        <v>1211</v>
      </c>
      <c r="B1081" s="73"/>
      <c r="C1081" s="65"/>
      <c r="D1081" s="74"/>
      <c r="E1081" s="112"/>
      <c r="F1081" s="66"/>
      <c r="G1081" s="27"/>
      <c r="H1081" s="24"/>
      <c r="I1081" s="24"/>
      <c r="J1081" s="24"/>
      <c r="K1081" s="24"/>
      <c r="L1081" s="24"/>
      <c r="M1081" s="24"/>
      <c r="N1081" s="24"/>
      <c r="O1081" s="24"/>
      <c r="P1081" s="24"/>
      <c r="Q1081" s="24"/>
      <c r="R1081" s="24"/>
    </row>
    <row r="1082" spans="1:18" ht="14.25" customHeight="1">
      <c r="A1082" s="80">
        <v>1212</v>
      </c>
      <c r="C1082" s="65"/>
      <c r="D1082" s="74"/>
      <c r="E1082" s="112"/>
      <c r="F1082" s="66"/>
      <c r="G1082" s="27"/>
      <c r="H1082" s="24"/>
      <c r="I1082" s="24"/>
      <c r="J1082" s="24"/>
      <c r="K1082" s="24"/>
      <c r="L1082" s="24"/>
      <c r="M1082" s="24"/>
      <c r="N1082" s="24"/>
      <c r="O1082" s="24"/>
      <c r="P1082" s="24"/>
      <c r="Q1082" s="24"/>
      <c r="R1082" s="24"/>
    </row>
    <row r="1083" spans="1:18" ht="14.25" customHeight="1">
      <c r="A1083" s="80">
        <v>1213</v>
      </c>
      <c r="B1083" s="113"/>
      <c r="C1083" s="65"/>
      <c r="D1083" s="74"/>
      <c r="E1083" s="112"/>
      <c r="F1083" s="66"/>
      <c r="G1083" s="27"/>
      <c r="H1083" s="24"/>
      <c r="I1083" s="24"/>
      <c r="J1083" s="24"/>
      <c r="K1083" s="24"/>
      <c r="L1083" s="24"/>
      <c r="M1083" s="24"/>
      <c r="N1083" s="24"/>
      <c r="O1083" s="24"/>
      <c r="P1083" s="24"/>
      <c r="Q1083" s="24"/>
      <c r="R1083" s="24"/>
    </row>
    <row r="1084" spans="1:18" ht="14.25" customHeight="1">
      <c r="A1084" s="80">
        <v>1214</v>
      </c>
      <c r="B1084" s="113"/>
      <c r="C1084" s="65"/>
      <c r="D1084" s="74"/>
      <c r="E1084" s="112"/>
      <c r="F1084" s="66"/>
      <c r="G1084" s="27"/>
      <c r="H1084" s="24"/>
      <c r="I1084" s="24"/>
      <c r="J1084" s="24"/>
      <c r="K1084" s="24"/>
      <c r="L1084" s="24"/>
      <c r="M1084" s="24"/>
      <c r="N1084" s="24"/>
      <c r="O1084" s="24"/>
      <c r="P1084" s="24"/>
      <c r="Q1084" s="24"/>
      <c r="R1084" s="24"/>
    </row>
    <row r="1085" spans="1:18" ht="14.25" customHeight="1">
      <c r="A1085" s="80">
        <v>1215</v>
      </c>
      <c r="B1085" s="113"/>
      <c r="C1085" s="65"/>
      <c r="D1085" s="74"/>
      <c r="E1085" s="112"/>
      <c r="F1085" s="66"/>
      <c r="G1085" s="27"/>
      <c r="H1085" s="24"/>
      <c r="I1085" s="24"/>
      <c r="J1085" s="24"/>
      <c r="K1085" s="24"/>
      <c r="L1085" s="24"/>
      <c r="M1085" s="24"/>
      <c r="N1085" s="24"/>
      <c r="O1085" s="24"/>
      <c r="P1085" s="24"/>
      <c r="Q1085" s="24"/>
      <c r="R1085" s="24"/>
    </row>
    <row r="1086" spans="1:18" ht="14.25" customHeight="1">
      <c r="A1086" s="80">
        <v>1216</v>
      </c>
      <c r="B1086" s="113"/>
      <c r="C1086" s="65"/>
      <c r="D1086" s="74"/>
      <c r="E1086" s="112"/>
      <c r="F1086" s="66"/>
      <c r="G1086" s="27"/>
      <c r="H1086" s="24"/>
      <c r="I1086" s="24"/>
      <c r="J1086" s="24"/>
      <c r="K1086" s="24"/>
      <c r="L1086" s="24"/>
      <c r="M1086" s="24"/>
      <c r="N1086" s="24"/>
      <c r="O1086" s="24"/>
      <c r="P1086" s="24"/>
      <c r="Q1086" s="24"/>
      <c r="R1086" s="24"/>
    </row>
    <row r="1087" spans="1:18" ht="14.25" customHeight="1">
      <c r="A1087" s="80">
        <v>1217</v>
      </c>
      <c r="B1087" s="113"/>
      <c r="C1087" s="65"/>
      <c r="D1087" s="74"/>
      <c r="E1087" s="112"/>
      <c r="F1087" s="66"/>
      <c r="G1087" s="27"/>
      <c r="H1087" s="24"/>
      <c r="I1087" s="24"/>
      <c r="J1087" s="24"/>
      <c r="K1087" s="24"/>
      <c r="L1087" s="24"/>
      <c r="M1087" s="24"/>
      <c r="N1087" s="24"/>
      <c r="O1087" s="24"/>
      <c r="P1087" s="24"/>
      <c r="Q1087" s="24"/>
      <c r="R1087" s="24"/>
    </row>
    <row r="1088" spans="1:18" ht="14.25" customHeight="1">
      <c r="A1088" s="80">
        <v>1218</v>
      </c>
      <c r="B1088" s="113"/>
      <c r="C1088" s="65"/>
      <c r="D1088" s="74"/>
      <c r="E1088" s="112"/>
      <c r="F1088" s="66"/>
      <c r="G1088" s="27"/>
      <c r="H1088" s="24"/>
      <c r="I1088" s="24"/>
      <c r="J1088" s="24"/>
      <c r="K1088" s="24"/>
      <c r="L1088" s="24"/>
      <c r="M1088" s="24"/>
      <c r="N1088" s="24"/>
      <c r="O1088" s="24"/>
      <c r="P1088" s="24"/>
      <c r="Q1088" s="24"/>
      <c r="R1088" s="24"/>
    </row>
    <row r="1089" spans="1:18" ht="14.25" customHeight="1">
      <c r="A1089" s="80">
        <v>1219</v>
      </c>
      <c r="B1089" s="113"/>
      <c r="C1089" s="65"/>
      <c r="D1089" s="74"/>
      <c r="E1089" s="112"/>
      <c r="F1089" s="66"/>
      <c r="G1089" s="27"/>
      <c r="H1089" s="24"/>
      <c r="I1089" s="24"/>
      <c r="J1089" s="24"/>
      <c r="K1089" s="24"/>
      <c r="L1089" s="24"/>
      <c r="M1089" s="24"/>
      <c r="N1089" s="24"/>
      <c r="O1089" s="24"/>
      <c r="P1089" s="24"/>
      <c r="Q1089" s="24"/>
      <c r="R1089" s="24"/>
    </row>
    <row r="1090" spans="1:18" ht="14.25" customHeight="1">
      <c r="A1090" s="80">
        <v>1220</v>
      </c>
      <c r="B1090" s="113"/>
      <c r="C1090" s="65"/>
      <c r="D1090" s="74"/>
      <c r="E1090" s="112"/>
      <c r="F1090" s="66"/>
      <c r="G1090" s="27"/>
      <c r="H1090" s="24"/>
      <c r="I1090" s="24"/>
      <c r="J1090" s="24"/>
      <c r="K1090" s="24"/>
      <c r="L1090" s="24"/>
      <c r="M1090" s="24"/>
      <c r="N1090" s="24"/>
      <c r="O1090" s="24"/>
      <c r="P1090" s="24"/>
      <c r="Q1090" s="24"/>
      <c r="R1090" s="24"/>
    </row>
    <row r="1091" spans="1:18" ht="14.25" customHeight="1">
      <c r="A1091" s="80">
        <v>1221</v>
      </c>
      <c r="B1091" s="113"/>
      <c r="C1091" s="65"/>
      <c r="D1091" s="74"/>
      <c r="E1091" s="112"/>
      <c r="F1091" s="66"/>
      <c r="G1091" s="27"/>
      <c r="H1091" s="24"/>
      <c r="I1091" s="24"/>
      <c r="J1091" s="24"/>
      <c r="K1091" s="24"/>
      <c r="L1091" s="24"/>
      <c r="M1091" s="24"/>
      <c r="N1091" s="24"/>
      <c r="O1091" s="24"/>
      <c r="P1091" s="24"/>
      <c r="Q1091" s="24"/>
      <c r="R1091" s="24"/>
    </row>
    <row r="1092" spans="1:18" ht="14.25" customHeight="1">
      <c r="A1092" s="80">
        <v>1222</v>
      </c>
      <c r="B1092" s="73"/>
      <c r="C1092" s="65"/>
      <c r="D1092" s="74"/>
      <c r="E1092" s="112"/>
      <c r="F1092" s="66"/>
      <c r="G1092" s="27"/>
      <c r="H1092" s="24"/>
      <c r="I1092" s="24"/>
      <c r="J1092" s="24"/>
      <c r="K1092" s="24"/>
      <c r="L1092" s="24"/>
      <c r="M1092" s="24"/>
      <c r="N1092" s="24"/>
      <c r="O1092" s="24"/>
      <c r="P1092" s="24"/>
      <c r="Q1092" s="24"/>
      <c r="R1092" s="24"/>
    </row>
    <row r="1093" spans="1:18" ht="14.25" customHeight="1">
      <c r="A1093" s="80">
        <v>1223</v>
      </c>
      <c r="C1093" s="65"/>
      <c r="D1093" s="74"/>
      <c r="E1093" s="112"/>
      <c r="F1093" s="66"/>
      <c r="G1093" s="27"/>
      <c r="H1093" s="24"/>
      <c r="I1093" s="24"/>
      <c r="J1093" s="24"/>
      <c r="K1093" s="24"/>
      <c r="L1093" s="24"/>
      <c r="M1093" s="24"/>
      <c r="N1093" s="24"/>
      <c r="O1093" s="24"/>
      <c r="P1093" s="24"/>
      <c r="Q1093" s="24"/>
      <c r="R1093" s="24"/>
    </row>
    <row r="1094" spans="1:18" ht="14.25" customHeight="1">
      <c r="A1094" s="80">
        <v>1224</v>
      </c>
      <c r="C1094" s="65"/>
      <c r="D1094" s="74"/>
      <c r="E1094" s="112"/>
      <c r="F1094" s="66"/>
      <c r="G1094" s="27"/>
      <c r="H1094" s="24"/>
      <c r="I1094" s="24"/>
      <c r="J1094" s="24"/>
      <c r="K1094" s="24"/>
      <c r="L1094" s="24"/>
      <c r="M1094" s="24"/>
      <c r="N1094" s="24"/>
      <c r="O1094" s="24"/>
      <c r="P1094" s="24"/>
      <c r="Q1094" s="24"/>
      <c r="R1094" s="24"/>
    </row>
    <row r="1095" spans="1:18" ht="14.25" customHeight="1">
      <c r="A1095" s="80">
        <v>1225</v>
      </c>
      <c r="C1095" s="65"/>
      <c r="D1095" s="74"/>
      <c r="E1095" s="112"/>
      <c r="F1095" s="66"/>
      <c r="G1095" s="27"/>
      <c r="H1095" s="24"/>
      <c r="I1095" s="24"/>
      <c r="J1095" s="24"/>
      <c r="K1095" s="24"/>
      <c r="L1095" s="24"/>
      <c r="M1095" s="24"/>
      <c r="N1095" s="24"/>
      <c r="O1095" s="24"/>
      <c r="P1095" s="24"/>
      <c r="Q1095" s="24"/>
      <c r="R1095" s="24"/>
    </row>
    <row r="1096" spans="1:18" ht="14.25" customHeight="1">
      <c r="A1096" s="80">
        <v>1226</v>
      </c>
      <c r="B1096" s="113"/>
      <c r="C1096" s="65"/>
      <c r="D1096" s="74"/>
      <c r="E1096" s="112"/>
      <c r="F1096" s="66"/>
      <c r="G1096" s="27"/>
      <c r="H1096" s="24"/>
      <c r="I1096" s="24"/>
      <c r="J1096" s="24"/>
      <c r="K1096" s="24"/>
      <c r="L1096" s="24"/>
      <c r="M1096" s="24"/>
      <c r="N1096" s="24"/>
      <c r="O1096" s="24"/>
      <c r="P1096" s="24"/>
      <c r="Q1096" s="24"/>
      <c r="R1096" s="24"/>
    </row>
    <row r="1097" spans="1:18" ht="14.25" customHeight="1">
      <c r="A1097" s="80">
        <v>1227</v>
      </c>
      <c r="B1097" s="113"/>
      <c r="C1097" s="65"/>
      <c r="D1097" s="74"/>
      <c r="E1097" s="112"/>
      <c r="F1097" s="66"/>
      <c r="G1097" s="27"/>
      <c r="H1097" s="24"/>
      <c r="I1097" s="24"/>
      <c r="J1097" s="24"/>
      <c r="K1097" s="24"/>
      <c r="L1097" s="24"/>
      <c r="M1097" s="24"/>
      <c r="N1097" s="24"/>
      <c r="O1097" s="24"/>
      <c r="P1097" s="24"/>
      <c r="Q1097" s="24"/>
      <c r="R1097" s="24"/>
    </row>
    <row r="1098" spans="1:18" ht="14.25" customHeight="1">
      <c r="A1098" s="80">
        <v>1228</v>
      </c>
      <c r="B1098" s="113"/>
      <c r="C1098" s="65"/>
      <c r="D1098" s="74"/>
      <c r="E1098" s="112"/>
      <c r="F1098" s="66"/>
      <c r="G1098" s="27"/>
      <c r="H1098" s="24"/>
      <c r="I1098" s="24"/>
      <c r="J1098" s="24"/>
      <c r="K1098" s="24"/>
      <c r="L1098" s="24"/>
      <c r="M1098" s="24"/>
      <c r="N1098" s="24"/>
      <c r="O1098" s="24"/>
      <c r="P1098" s="24"/>
      <c r="Q1098" s="24"/>
      <c r="R1098" s="24"/>
    </row>
    <row r="1099" spans="1:18" ht="14.25" customHeight="1">
      <c r="A1099" s="80">
        <v>1229</v>
      </c>
      <c r="B1099" s="113"/>
      <c r="C1099" s="65"/>
      <c r="D1099" s="74"/>
      <c r="E1099" s="112"/>
      <c r="F1099" s="66"/>
      <c r="G1099" s="27"/>
      <c r="H1099" s="24"/>
      <c r="I1099" s="24"/>
      <c r="J1099" s="24"/>
      <c r="K1099" s="24"/>
      <c r="L1099" s="24"/>
      <c r="M1099" s="24"/>
      <c r="N1099" s="24"/>
      <c r="O1099" s="24"/>
      <c r="P1099" s="24"/>
      <c r="Q1099" s="24"/>
      <c r="R1099" s="24"/>
    </row>
    <row r="1100" spans="1:18" ht="14.25" customHeight="1">
      <c r="A1100" s="80">
        <v>1230</v>
      </c>
      <c r="B1100" s="113"/>
      <c r="C1100" s="65"/>
      <c r="D1100" s="74"/>
      <c r="E1100" s="112"/>
      <c r="F1100" s="66"/>
      <c r="G1100" s="27"/>
      <c r="H1100" s="24"/>
      <c r="I1100" s="24"/>
      <c r="J1100" s="24"/>
      <c r="K1100" s="24"/>
      <c r="L1100" s="24"/>
      <c r="M1100" s="24"/>
      <c r="N1100" s="24"/>
      <c r="O1100" s="24"/>
      <c r="P1100" s="24"/>
      <c r="Q1100" s="24"/>
      <c r="R1100" s="24"/>
    </row>
    <row r="1101" spans="1:18" ht="14.25" customHeight="1">
      <c r="A1101" s="80">
        <v>1231</v>
      </c>
      <c r="B1101" s="113"/>
      <c r="C1101" s="65"/>
      <c r="D1101" s="74"/>
      <c r="E1101" s="112"/>
      <c r="F1101" s="66"/>
      <c r="G1101" s="27"/>
      <c r="H1101" s="24"/>
      <c r="I1101" s="24"/>
      <c r="J1101" s="24"/>
      <c r="K1101" s="24"/>
      <c r="L1101" s="24"/>
      <c r="M1101" s="24"/>
      <c r="N1101" s="24"/>
      <c r="O1101" s="24"/>
      <c r="P1101" s="24"/>
      <c r="Q1101" s="24"/>
      <c r="R1101" s="24"/>
    </row>
    <row r="1102" spans="1:18" ht="14.25" customHeight="1">
      <c r="A1102" s="80">
        <v>1232</v>
      </c>
      <c r="B1102" s="113"/>
      <c r="C1102" s="65"/>
      <c r="D1102" s="74"/>
      <c r="E1102" s="112"/>
      <c r="F1102" s="66"/>
      <c r="G1102" s="27"/>
      <c r="H1102" s="24"/>
      <c r="I1102" s="24"/>
      <c r="J1102" s="24"/>
      <c r="K1102" s="24"/>
      <c r="L1102" s="24"/>
      <c r="M1102" s="24"/>
      <c r="N1102" s="24"/>
      <c r="O1102" s="24"/>
      <c r="P1102" s="24"/>
      <c r="Q1102" s="24"/>
      <c r="R1102" s="24"/>
    </row>
    <row r="1103" spans="1:18" ht="14.25" customHeight="1">
      <c r="A1103" s="80">
        <v>1233</v>
      </c>
      <c r="B1103" s="113"/>
      <c r="C1103" s="65"/>
      <c r="D1103" s="74"/>
      <c r="E1103" s="112"/>
      <c r="F1103" s="66"/>
      <c r="G1103" s="27"/>
      <c r="H1103" s="24"/>
      <c r="I1103" s="24"/>
      <c r="J1103" s="24"/>
      <c r="K1103" s="24"/>
      <c r="L1103" s="24"/>
      <c r="M1103" s="24"/>
      <c r="N1103" s="24"/>
      <c r="O1103" s="24"/>
      <c r="P1103" s="24"/>
      <c r="Q1103" s="24"/>
      <c r="R1103" s="24"/>
    </row>
    <row r="1104" spans="1:18" ht="14.25" customHeight="1">
      <c r="A1104" s="80">
        <v>1234</v>
      </c>
      <c r="B1104" s="113"/>
      <c r="C1104" s="65"/>
      <c r="D1104" s="74"/>
      <c r="E1104" s="112"/>
      <c r="F1104" s="66"/>
      <c r="G1104" s="27"/>
      <c r="H1104" s="24"/>
      <c r="I1104" s="24"/>
      <c r="J1104" s="24"/>
      <c r="K1104" s="24"/>
      <c r="L1104" s="24"/>
      <c r="M1104" s="24"/>
      <c r="N1104" s="24"/>
      <c r="O1104" s="24"/>
      <c r="P1104" s="24"/>
      <c r="Q1104" s="24"/>
      <c r="R1104" s="24"/>
    </row>
    <row r="1105" spans="1:18" ht="14.25" customHeight="1">
      <c r="A1105" s="80">
        <v>1235</v>
      </c>
      <c r="B1105" s="113"/>
      <c r="C1105" s="65"/>
      <c r="D1105" s="74"/>
      <c r="E1105" s="112"/>
      <c r="F1105" s="66"/>
      <c r="G1105" s="27"/>
      <c r="H1105" s="24"/>
      <c r="I1105" s="24"/>
      <c r="J1105" s="24"/>
      <c r="K1105" s="24"/>
      <c r="L1105" s="24"/>
      <c r="M1105" s="24"/>
      <c r="N1105" s="24"/>
      <c r="O1105" s="24"/>
      <c r="P1105" s="24"/>
      <c r="Q1105" s="24"/>
      <c r="R1105" s="24"/>
    </row>
    <row r="1106" spans="1:18" ht="14.25" customHeight="1">
      <c r="A1106" s="80">
        <v>1236</v>
      </c>
      <c r="B1106" s="113"/>
      <c r="C1106" s="65"/>
      <c r="D1106" s="74"/>
      <c r="E1106" s="112"/>
      <c r="F1106" s="66"/>
      <c r="G1106" s="27"/>
      <c r="H1106" s="24"/>
      <c r="I1106" s="24"/>
      <c r="J1106" s="24"/>
      <c r="K1106" s="24"/>
      <c r="L1106" s="24"/>
      <c r="M1106" s="24"/>
      <c r="N1106" s="24"/>
      <c r="O1106" s="24"/>
      <c r="P1106" s="24"/>
      <c r="Q1106" s="24"/>
      <c r="R1106" s="24"/>
    </row>
    <row r="1107" spans="1:18" ht="14.25" customHeight="1">
      <c r="A1107" s="80">
        <v>1237</v>
      </c>
      <c r="B1107" s="73"/>
      <c r="C1107" s="65"/>
      <c r="D1107" s="74"/>
      <c r="E1107" s="112"/>
      <c r="F1107" s="66"/>
      <c r="G1107" s="27"/>
      <c r="H1107" s="24"/>
      <c r="I1107" s="24"/>
      <c r="J1107" s="24"/>
      <c r="K1107" s="24"/>
      <c r="L1107" s="24"/>
      <c r="M1107" s="24"/>
      <c r="N1107" s="24"/>
      <c r="O1107" s="24"/>
      <c r="P1107" s="24"/>
      <c r="Q1107" s="24"/>
      <c r="R1107" s="24"/>
    </row>
    <row r="1108" spans="1:18" ht="14.25" customHeight="1">
      <c r="A1108" s="80">
        <v>1238</v>
      </c>
      <c r="C1108" s="65"/>
      <c r="D1108" s="74"/>
      <c r="E1108" s="112"/>
      <c r="F1108" s="66"/>
      <c r="G1108" s="27"/>
      <c r="H1108" s="24"/>
      <c r="I1108" s="24"/>
      <c r="J1108" s="24"/>
      <c r="K1108" s="24"/>
      <c r="L1108" s="24"/>
      <c r="M1108" s="24"/>
      <c r="N1108" s="24"/>
      <c r="O1108" s="24"/>
      <c r="P1108" s="24"/>
      <c r="Q1108" s="24"/>
      <c r="R1108" s="24"/>
    </row>
    <row r="1109" spans="1:18" ht="14.25" customHeight="1">
      <c r="A1109" s="80">
        <v>1239</v>
      </c>
      <c r="C1109" s="65"/>
      <c r="D1109" s="74"/>
      <c r="E1109" s="112"/>
      <c r="F1109" s="66"/>
      <c r="G1109" s="27"/>
      <c r="H1109" s="24"/>
      <c r="I1109" s="24"/>
      <c r="J1109" s="24"/>
      <c r="K1109" s="24"/>
      <c r="L1109" s="24"/>
      <c r="M1109" s="24"/>
      <c r="N1109" s="24"/>
      <c r="O1109" s="24"/>
      <c r="P1109" s="24"/>
      <c r="Q1109" s="24"/>
      <c r="R1109" s="24"/>
    </row>
    <row r="1110" spans="1:18" ht="14.25" customHeight="1">
      <c r="A1110" s="80">
        <v>1240</v>
      </c>
      <c r="B1110" s="113"/>
      <c r="C1110" s="65"/>
      <c r="D1110" s="74"/>
      <c r="E1110" s="112"/>
      <c r="F1110" s="66"/>
      <c r="G1110" s="27"/>
      <c r="H1110" s="24"/>
      <c r="I1110" s="24"/>
      <c r="J1110" s="24"/>
      <c r="K1110" s="24"/>
      <c r="L1110" s="24"/>
      <c r="M1110" s="24"/>
      <c r="N1110" s="24"/>
      <c r="O1110" s="24"/>
      <c r="P1110" s="24"/>
      <c r="Q1110" s="24"/>
      <c r="R1110" s="24"/>
    </row>
    <row r="1111" spans="1:18" ht="14.25" customHeight="1">
      <c r="A1111" s="80">
        <v>1241</v>
      </c>
      <c r="B1111" s="113"/>
      <c r="C1111" s="65"/>
      <c r="D1111" s="74"/>
      <c r="E1111" s="112"/>
      <c r="F1111" s="66"/>
      <c r="G1111" s="27"/>
      <c r="H1111" s="24"/>
      <c r="I1111" s="24"/>
      <c r="J1111" s="24"/>
      <c r="K1111" s="24"/>
      <c r="L1111" s="24"/>
      <c r="M1111" s="24"/>
      <c r="N1111" s="24"/>
      <c r="O1111" s="24"/>
      <c r="P1111" s="24"/>
      <c r="Q1111" s="24"/>
      <c r="R1111" s="24"/>
    </row>
    <row r="1112" spans="1:18" ht="14.25" customHeight="1">
      <c r="A1112" s="80">
        <v>1242</v>
      </c>
      <c r="B1112" s="73"/>
      <c r="C1112" s="65"/>
      <c r="D1112" s="74"/>
      <c r="E1112" s="112"/>
      <c r="F1112" s="66"/>
      <c r="G1112" s="27"/>
      <c r="H1112" s="24"/>
      <c r="I1112" s="24"/>
      <c r="J1112" s="24"/>
      <c r="K1112" s="24"/>
      <c r="L1112" s="24"/>
      <c r="M1112" s="24"/>
      <c r="N1112" s="24"/>
      <c r="O1112" s="24"/>
      <c r="P1112" s="24"/>
      <c r="Q1112" s="24"/>
      <c r="R1112" s="24"/>
    </row>
    <row r="1113" spans="1:18" ht="14.25" customHeight="1">
      <c r="A1113" s="80">
        <v>1243</v>
      </c>
      <c r="C1113" s="65"/>
      <c r="D1113" s="74"/>
      <c r="E1113" s="112"/>
      <c r="F1113" s="66"/>
      <c r="G1113" s="27"/>
      <c r="H1113" s="24"/>
      <c r="I1113" s="24"/>
      <c r="J1113" s="24"/>
      <c r="K1113" s="24"/>
      <c r="L1113" s="24"/>
      <c r="M1113" s="24"/>
      <c r="N1113" s="24"/>
      <c r="O1113" s="24"/>
      <c r="P1113" s="24"/>
      <c r="Q1113" s="24"/>
      <c r="R1113" s="24"/>
    </row>
    <row r="1114" spans="1:18" ht="14.25" customHeight="1">
      <c r="A1114" s="80">
        <v>1244</v>
      </c>
      <c r="B1114" s="113"/>
      <c r="C1114" s="65"/>
      <c r="D1114" s="74"/>
      <c r="E1114" s="112"/>
      <c r="F1114" s="66"/>
      <c r="G1114" s="27"/>
      <c r="H1114" s="24"/>
      <c r="I1114" s="24"/>
      <c r="J1114" s="24"/>
      <c r="K1114" s="24"/>
      <c r="L1114" s="24"/>
      <c r="M1114" s="24"/>
      <c r="N1114" s="24"/>
      <c r="O1114" s="24"/>
      <c r="P1114" s="24"/>
      <c r="Q1114" s="24"/>
      <c r="R1114" s="24"/>
    </row>
    <row r="1115" spans="1:18" ht="14.25" customHeight="1">
      <c r="A1115" s="80">
        <v>1245</v>
      </c>
      <c r="B1115" s="113"/>
      <c r="C1115" s="65"/>
      <c r="D1115" s="74"/>
      <c r="E1115" s="112"/>
      <c r="F1115" s="66"/>
      <c r="G1115" s="27"/>
      <c r="H1115" s="24"/>
      <c r="I1115" s="24"/>
      <c r="J1115" s="24"/>
      <c r="K1115" s="24"/>
      <c r="L1115" s="24"/>
      <c r="M1115" s="24"/>
      <c r="N1115" s="24"/>
      <c r="O1115" s="24"/>
      <c r="P1115" s="24"/>
      <c r="Q1115" s="24"/>
      <c r="R1115" s="24"/>
    </row>
    <row r="1116" spans="1:18" ht="14.25" customHeight="1">
      <c r="A1116" s="80">
        <v>1246</v>
      </c>
      <c r="B1116" s="113"/>
      <c r="C1116" s="65"/>
      <c r="D1116" s="74"/>
      <c r="E1116" s="112"/>
      <c r="F1116" s="66"/>
      <c r="G1116" s="27"/>
      <c r="H1116" s="24"/>
      <c r="I1116" s="24"/>
      <c r="J1116" s="24"/>
      <c r="K1116" s="24"/>
      <c r="L1116" s="24"/>
      <c r="M1116" s="24"/>
      <c r="N1116" s="24"/>
      <c r="O1116" s="24"/>
      <c r="P1116" s="24"/>
      <c r="Q1116" s="24"/>
      <c r="R1116" s="24"/>
    </row>
    <row r="1117" spans="1:18" ht="14.25" customHeight="1">
      <c r="A1117" s="80">
        <v>1247</v>
      </c>
      <c r="B1117" s="113"/>
      <c r="C1117" s="65"/>
      <c r="D1117" s="74"/>
      <c r="E1117" s="112"/>
      <c r="F1117" s="66"/>
      <c r="G1117" s="27"/>
      <c r="H1117" s="24"/>
      <c r="I1117" s="24"/>
      <c r="J1117" s="24"/>
      <c r="K1117" s="24"/>
      <c r="L1117" s="24"/>
      <c r="M1117" s="24"/>
      <c r="N1117" s="24"/>
      <c r="O1117" s="24"/>
      <c r="P1117" s="24"/>
      <c r="Q1117" s="24"/>
      <c r="R1117" s="24"/>
    </row>
    <row r="1118" spans="1:18" ht="14.25" customHeight="1">
      <c r="A1118" s="80">
        <v>1248</v>
      </c>
      <c r="B1118" s="113"/>
      <c r="C1118" s="65"/>
      <c r="D1118" s="74"/>
      <c r="E1118" s="112"/>
      <c r="F1118" s="66"/>
      <c r="G1118" s="27"/>
      <c r="H1118" s="24"/>
      <c r="I1118" s="24"/>
      <c r="J1118" s="24"/>
      <c r="K1118" s="24"/>
      <c r="L1118" s="24"/>
      <c r="M1118" s="24"/>
      <c r="N1118" s="24"/>
      <c r="O1118" s="24"/>
      <c r="P1118" s="24"/>
      <c r="Q1118" s="24"/>
      <c r="R1118" s="24"/>
    </row>
    <row r="1119" spans="1:18" ht="14.25" customHeight="1">
      <c r="A1119" s="80">
        <v>1249</v>
      </c>
      <c r="B1119" s="113"/>
      <c r="C1119" s="65"/>
      <c r="D1119" s="74"/>
      <c r="E1119" s="112"/>
      <c r="F1119" s="66"/>
      <c r="G1119" s="27"/>
      <c r="H1119" s="24"/>
      <c r="I1119" s="24"/>
      <c r="J1119" s="24"/>
      <c r="K1119" s="24"/>
      <c r="L1119" s="24"/>
      <c r="M1119" s="24"/>
      <c r="N1119" s="24"/>
      <c r="O1119" s="24"/>
      <c r="P1119" s="24"/>
      <c r="Q1119" s="24"/>
      <c r="R1119" s="24"/>
    </row>
    <row r="1120" spans="1:18" ht="14.25" customHeight="1">
      <c r="A1120" s="80">
        <v>1250</v>
      </c>
      <c r="B1120" s="113"/>
      <c r="C1120" s="65"/>
      <c r="D1120" s="74"/>
      <c r="E1120" s="112"/>
      <c r="F1120" s="66"/>
      <c r="G1120" s="27"/>
      <c r="H1120" s="24"/>
      <c r="I1120" s="24"/>
      <c r="J1120" s="24"/>
      <c r="K1120" s="24"/>
      <c r="L1120" s="24"/>
      <c r="M1120" s="24"/>
      <c r="N1120" s="24"/>
      <c r="O1120" s="24"/>
      <c r="P1120" s="24"/>
      <c r="Q1120" s="24"/>
      <c r="R1120" s="24"/>
    </row>
    <row r="1121" spans="1:18" ht="14.25" customHeight="1">
      <c r="A1121" s="80">
        <v>1251</v>
      </c>
      <c r="B1121" s="113"/>
      <c r="C1121" s="65"/>
      <c r="D1121" s="74"/>
      <c r="E1121" s="112"/>
      <c r="F1121" s="66"/>
      <c r="G1121" s="27"/>
      <c r="H1121" s="24"/>
      <c r="I1121" s="24"/>
      <c r="J1121" s="24"/>
      <c r="K1121" s="24"/>
      <c r="L1121" s="24"/>
      <c r="M1121" s="24"/>
      <c r="N1121" s="24"/>
      <c r="O1121" s="24"/>
      <c r="P1121" s="24"/>
      <c r="Q1121" s="24"/>
      <c r="R1121" s="24"/>
    </row>
    <row r="1122" spans="1:18" ht="14.25" customHeight="1">
      <c r="A1122" s="80">
        <v>1252</v>
      </c>
      <c r="B1122" s="73"/>
      <c r="C1122" s="65"/>
      <c r="D1122" s="74"/>
      <c r="E1122" s="112"/>
      <c r="F1122" s="66"/>
      <c r="G1122" s="27"/>
      <c r="H1122" s="24"/>
      <c r="I1122" s="24"/>
      <c r="J1122" s="24"/>
      <c r="K1122" s="24"/>
      <c r="L1122" s="24"/>
      <c r="M1122" s="24"/>
      <c r="N1122" s="24"/>
      <c r="O1122" s="24"/>
      <c r="P1122" s="24"/>
      <c r="Q1122" s="24"/>
      <c r="R1122" s="24"/>
    </row>
    <row r="1123" spans="1:18" ht="14.25" customHeight="1">
      <c r="A1123" s="80">
        <v>1253</v>
      </c>
      <c r="C1123" s="65"/>
      <c r="D1123" s="74"/>
      <c r="E1123" s="112"/>
      <c r="F1123" s="66"/>
      <c r="G1123" s="27"/>
      <c r="H1123" s="24"/>
      <c r="I1123" s="24"/>
      <c r="J1123" s="24"/>
      <c r="K1123" s="24"/>
      <c r="L1123" s="24"/>
      <c r="M1123" s="24"/>
      <c r="N1123" s="24"/>
      <c r="O1123" s="24"/>
      <c r="P1123" s="24"/>
      <c r="Q1123" s="24"/>
      <c r="R1123" s="24"/>
    </row>
    <row r="1124" spans="1:18" ht="14.25" customHeight="1">
      <c r="A1124" s="80">
        <v>1254</v>
      </c>
      <c r="C1124" s="65"/>
      <c r="D1124" s="74"/>
      <c r="E1124" s="112"/>
      <c r="F1124" s="66"/>
      <c r="G1124" s="27"/>
      <c r="H1124" s="24"/>
      <c r="I1124" s="24"/>
      <c r="J1124" s="24"/>
      <c r="K1124" s="24"/>
      <c r="L1124" s="24"/>
      <c r="M1124" s="24"/>
      <c r="N1124" s="24"/>
      <c r="O1124" s="24"/>
      <c r="P1124" s="24"/>
      <c r="Q1124" s="24"/>
      <c r="R1124" s="24"/>
    </row>
    <row r="1125" spans="1:18" ht="14.25" customHeight="1">
      <c r="A1125" s="80">
        <v>1255</v>
      </c>
      <c r="C1125" s="65"/>
      <c r="D1125" s="74"/>
      <c r="E1125" s="112"/>
      <c r="F1125" s="66"/>
      <c r="G1125" s="27"/>
      <c r="H1125" s="24"/>
      <c r="I1125" s="24"/>
      <c r="J1125" s="24"/>
      <c r="K1125" s="24"/>
      <c r="L1125" s="24"/>
      <c r="M1125" s="24"/>
      <c r="N1125" s="24"/>
      <c r="O1125" s="24"/>
      <c r="P1125" s="24"/>
      <c r="Q1125" s="24"/>
      <c r="R1125" s="24"/>
    </row>
    <row r="1126" spans="1:18" ht="14.25" customHeight="1">
      <c r="A1126" s="80">
        <v>1256</v>
      </c>
      <c r="B1126" s="113"/>
      <c r="C1126" s="65"/>
      <c r="D1126" s="74"/>
      <c r="E1126" s="112"/>
      <c r="F1126" s="66"/>
      <c r="G1126" s="27"/>
      <c r="H1126" s="24"/>
      <c r="I1126" s="24"/>
      <c r="J1126" s="24"/>
      <c r="K1126" s="24"/>
      <c r="L1126" s="24"/>
      <c r="M1126" s="24"/>
      <c r="N1126" s="24"/>
      <c r="O1126" s="24"/>
      <c r="P1126" s="24"/>
      <c r="Q1126" s="24"/>
      <c r="R1126" s="24"/>
    </row>
    <row r="1127" spans="1:18" ht="14.25" customHeight="1">
      <c r="A1127" s="80">
        <v>1257</v>
      </c>
      <c r="B1127" s="113"/>
      <c r="C1127" s="65"/>
      <c r="D1127" s="74"/>
      <c r="E1127" s="112"/>
      <c r="F1127" s="66"/>
      <c r="G1127" s="27"/>
      <c r="H1127" s="24"/>
      <c r="I1127" s="24"/>
      <c r="J1127" s="24"/>
      <c r="K1127" s="24"/>
      <c r="L1127" s="24"/>
      <c r="M1127" s="24"/>
      <c r="N1127" s="24"/>
      <c r="O1127" s="24"/>
      <c r="P1127" s="24"/>
      <c r="Q1127" s="24"/>
      <c r="R1127" s="24"/>
    </row>
    <row r="1128" spans="1:18" ht="14.25" customHeight="1">
      <c r="A1128" s="80">
        <v>1258</v>
      </c>
      <c r="B1128" s="113"/>
      <c r="C1128" s="65"/>
      <c r="D1128" s="74"/>
      <c r="E1128" s="112"/>
      <c r="F1128" s="66"/>
      <c r="G1128" s="27"/>
      <c r="H1128" s="24"/>
      <c r="I1128" s="24"/>
      <c r="J1128" s="24"/>
      <c r="K1128" s="24"/>
      <c r="L1128" s="24"/>
      <c r="M1128" s="24"/>
      <c r="N1128" s="24"/>
      <c r="O1128" s="24"/>
      <c r="P1128" s="24"/>
      <c r="Q1128" s="24"/>
      <c r="R1128" s="24"/>
    </row>
    <row r="1129" spans="1:18" ht="14.25" customHeight="1">
      <c r="A1129" s="80">
        <v>1259</v>
      </c>
      <c r="B1129" s="113"/>
      <c r="C1129" s="65"/>
      <c r="D1129" s="74"/>
      <c r="E1129" s="112"/>
      <c r="F1129" s="66"/>
      <c r="G1129" s="27"/>
      <c r="H1129" s="24"/>
      <c r="I1129" s="24"/>
      <c r="J1129" s="24"/>
      <c r="K1129" s="24"/>
      <c r="L1129" s="24"/>
      <c r="M1129" s="24"/>
      <c r="N1129" s="24"/>
      <c r="O1129" s="24"/>
      <c r="P1129" s="24"/>
      <c r="Q1129" s="24"/>
      <c r="R1129" s="24"/>
    </row>
    <row r="1130" spans="1:18" ht="14.25" customHeight="1">
      <c r="A1130" s="80">
        <v>1260</v>
      </c>
      <c r="B1130" s="113"/>
      <c r="C1130" s="65"/>
      <c r="D1130" s="74"/>
      <c r="E1130" s="112"/>
      <c r="F1130" s="66"/>
      <c r="G1130" s="27"/>
      <c r="H1130" s="24"/>
      <c r="I1130" s="24"/>
      <c r="J1130" s="24"/>
      <c r="K1130" s="24"/>
      <c r="L1130" s="24"/>
      <c r="M1130" s="24"/>
      <c r="N1130" s="24"/>
      <c r="O1130" s="24"/>
      <c r="P1130" s="24"/>
      <c r="Q1130" s="24"/>
      <c r="R1130" s="24"/>
    </row>
    <row r="1131" spans="1:18" ht="14.25" customHeight="1">
      <c r="A1131" s="80">
        <v>1261</v>
      </c>
      <c r="B1131" s="113"/>
      <c r="C1131" s="65"/>
      <c r="D1131" s="74"/>
      <c r="E1131" s="112"/>
      <c r="F1131" s="66"/>
      <c r="G1131" s="27"/>
      <c r="H1131" s="24"/>
      <c r="I1131" s="24"/>
      <c r="J1131" s="24"/>
      <c r="K1131" s="24"/>
      <c r="L1131" s="24"/>
      <c r="M1131" s="24"/>
      <c r="N1131" s="24"/>
      <c r="O1131" s="24"/>
      <c r="P1131" s="24"/>
      <c r="Q1131" s="24"/>
      <c r="R1131" s="24"/>
    </row>
    <row r="1132" spans="1:18" ht="14.25" customHeight="1">
      <c r="A1132" s="80">
        <v>1262</v>
      </c>
      <c r="B1132" s="73"/>
      <c r="C1132" s="65"/>
      <c r="D1132" s="74"/>
      <c r="E1132" s="112"/>
      <c r="F1132" s="66"/>
      <c r="G1132" s="27"/>
      <c r="H1132" s="24"/>
      <c r="I1132" s="24"/>
      <c r="J1132" s="24"/>
      <c r="K1132" s="24"/>
      <c r="L1132" s="24"/>
      <c r="M1132" s="24"/>
      <c r="N1132" s="24"/>
      <c r="O1132" s="24"/>
      <c r="P1132" s="24"/>
      <c r="Q1132" s="24"/>
      <c r="R1132" s="24"/>
    </row>
    <row r="1133" spans="1:18" ht="14.25" customHeight="1">
      <c r="A1133" s="80">
        <v>1263</v>
      </c>
      <c r="C1133" s="65"/>
      <c r="D1133" s="74"/>
      <c r="E1133" s="112"/>
      <c r="F1133" s="66"/>
      <c r="G1133" s="27"/>
      <c r="H1133" s="24"/>
      <c r="I1133" s="24"/>
      <c r="J1133" s="24"/>
      <c r="K1133" s="24"/>
      <c r="L1133" s="24"/>
      <c r="M1133" s="24"/>
      <c r="N1133" s="24"/>
      <c r="O1133" s="24"/>
      <c r="P1133" s="24"/>
      <c r="Q1133" s="24"/>
      <c r="R1133" s="24"/>
    </row>
    <row r="1134" spans="1:18" ht="14.25" customHeight="1">
      <c r="A1134" s="80">
        <v>1264</v>
      </c>
      <c r="C1134" s="65"/>
      <c r="D1134" s="74"/>
      <c r="E1134" s="112"/>
      <c r="F1134" s="66"/>
      <c r="G1134" s="27"/>
      <c r="H1134" s="24"/>
      <c r="I1134" s="24"/>
      <c r="J1134" s="24"/>
      <c r="K1134" s="24"/>
      <c r="L1134" s="24"/>
      <c r="M1134" s="24"/>
      <c r="N1134" s="24"/>
      <c r="O1134" s="24"/>
      <c r="P1134" s="24"/>
      <c r="Q1134" s="24"/>
      <c r="R1134" s="24"/>
    </row>
    <row r="1135" spans="1:18" ht="14.25" customHeight="1">
      <c r="A1135" s="80">
        <v>1265</v>
      </c>
      <c r="B1135" s="113"/>
      <c r="C1135" s="65"/>
      <c r="D1135" s="74"/>
      <c r="E1135" s="112"/>
      <c r="F1135" s="66"/>
      <c r="G1135" s="27"/>
      <c r="H1135" s="24"/>
      <c r="I1135" s="24"/>
      <c r="J1135" s="24"/>
      <c r="K1135" s="24"/>
      <c r="L1135" s="24"/>
      <c r="M1135" s="24"/>
      <c r="N1135" s="24"/>
      <c r="O1135" s="24"/>
      <c r="P1135" s="24"/>
      <c r="Q1135" s="24"/>
      <c r="R1135" s="24"/>
    </row>
    <row r="1136" spans="1:18" ht="14.25" customHeight="1">
      <c r="A1136" s="80">
        <v>1266</v>
      </c>
      <c r="B1136" s="73"/>
      <c r="C1136" s="65"/>
      <c r="D1136" s="74"/>
      <c r="E1136" s="112"/>
      <c r="F1136" s="66"/>
      <c r="G1136" s="27"/>
      <c r="H1136" s="24"/>
      <c r="I1136" s="24"/>
      <c r="J1136" s="24"/>
      <c r="K1136" s="24"/>
      <c r="L1136" s="24"/>
      <c r="M1136" s="24"/>
      <c r="N1136" s="24"/>
      <c r="O1136" s="24"/>
      <c r="P1136" s="24"/>
      <c r="Q1136" s="24"/>
      <c r="R1136" s="24"/>
    </row>
    <row r="1137" spans="1:18" ht="14.25" customHeight="1">
      <c r="A1137" s="80">
        <v>1267</v>
      </c>
      <c r="C1137" s="65"/>
      <c r="D1137" s="74"/>
      <c r="E1137" s="112"/>
      <c r="F1137" s="66"/>
      <c r="G1137" s="27"/>
      <c r="H1137" s="24"/>
      <c r="I1137" s="24"/>
      <c r="J1137" s="24"/>
      <c r="K1137" s="24"/>
      <c r="L1137" s="24"/>
      <c r="M1137" s="24"/>
      <c r="N1137" s="24"/>
      <c r="O1137" s="24"/>
      <c r="P1137" s="24"/>
      <c r="Q1137" s="24"/>
      <c r="R1137" s="24"/>
    </row>
    <row r="1138" spans="1:18" ht="14.25" customHeight="1">
      <c r="A1138" s="80">
        <v>1268</v>
      </c>
      <c r="B1138" s="113"/>
      <c r="C1138" s="65"/>
      <c r="D1138" s="74"/>
      <c r="E1138" s="112"/>
      <c r="F1138" s="66"/>
      <c r="G1138" s="27"/>
      <c r="H1138" s="24"/>
      <c r="I1138" s="24"/>
      <c r="J1138" s="24"/>
      <c r="K1138" s="24"/>
      <c r="L1138" s="24"/>
      <c r="M1138" s="24"/>
      <c r="N1138" s="24"/>
      <c r="O1138" s="24"/>
      <c r="P1138" s="24"/>
      <c r="Q1138" s="24"/>
      <c r="R1138" s="24"/>
    </row>
    <row r="1139" spans="1:18" ht="14.25" customHeight="1">
      <c r="A1139" s="80">
        <v>1269</v>
      </c>
      <c r="B1139" s="113"/>
      <c r="C1139" s="65"/>
      <c r="D1139" s="74"/>
      <c r="E1139" s="112"/>
      <c r="F1139" s="66"/>
      <c r="G1139" s="27"/>
      <c r="H1139" s="24"/>
      <c r="I1139" s="24"/>
      <c r="J1139" s="24"/>
      <c r="K1139" s="24"/>
      <c r="L1139" s="24"/>
      <c r="M1139" s="24"/>
      <c r="N1139" s="24"/>
      <c r="O1139" s="24"/>
      <c r="P1139" s="24"/>
      <c r="Q1139" s="24"/>
      <c r="R1139" s="24"/>
    </row>
    <row r="1140" spans="1:18" ht="14.25" customHeight="1">
      <c r="A1140" s="80">
        <v>1270</v>
      </c>
      <c r="B1140" s="113"/>
      <c r="C1140" s="65"/>
      <c r="D1140" s="74"/>
      <c r="E1140" s="112"/>
      <c r="F1140" s="66"/>
      <c r="G1140" s="27"/>
      <c r="H1140" s="24"/>
      <c r="I1140" s="24"/>
      <c r="J1140" s="24"/>
      <c r="K1140" s="24"/>
      <c r="L1140" s="24"/>
      <c r="M1140" s="24"/>
      <c r="N1140" s="24"/>
      <c r="O1140" s="24"/>
      <c r="P1140" s="24"/>
      <c r="Q1140" s="24"/>
      <c r="R1140" s="24"/>
    </row>
    <row r="1141" spans="1:18" ht="14.25" customHeight="1">
      <c r="A1141" s="80">
        <v>1271</v>
      </c>
      <c r="B1141" s="113"/>
      <c r="C1141" s="65"/>
      <c r="D1141" s="74"/>
      <c r="E1141" s="112"/>
      <c r="F1141" s="66"/>
      <c r="G1141" s="27"/>
      <c r="H1141" s="24"/>
      <c r="I1141" s="24"/>
      <c r="J1141" s="24"/>
      <c r="K1141" s="24"/>
      <c r="L1141" s="24"/>
      <c r="M1141" s="24"/>
      <c r="N1141" s="24"/>
      <c r="O1141" s="24"/>
      <c r="P1141" s="24"/>
      <c r="Q1141" s="24"/>
      <c r="R1141" s="24"/>
    </row>
    <row r="1142" spans="1:18" ht="14.25" customHeight="1">
      <c r="A1142" s="80">
        <v>1272</v>
      </c>
      <c r="B1142" s="113"/>
      <c r="C1142" s="65"/>
      <c r="D1142" s="74"/>
      <c r="E1142" s="112"/>
      <c r="F1142" s="66"/>
      <c r="G1142" s="27"/>
      <c r="H1142" s="24"/>
      <c r="I1142" s="24"/>
      <c r="J1142" s="24"/>
      <c r="K1142" s="24"/>
      <c r="L1142" s="24"/>
      <c r="M1142" s="24"/>
      <c r="N1142" s="24"/>
      <c r="O1142" s="24"/>
      <c r="P1142" s="24"/>
      <c r="Q1142" s="24"/>
      <c r="R1142" s="24"/>
    </row>
    <row r="1143" spans="1:18" ht="14.25" customHeight="1">
      <c r="A1143" s="80">
        <v>1273</v>
      </c>
      <c r="B1143" s="113"/>
      <c r="C1143" s="65"/>
      <c r="D1143" s="74"/>
      <c r="E1143" s="112"/>
      <c r="F1143" s="66"/>
      <c r="G1143" s="27"/>
      <c r="H1143" s="24"/>
      <c r="I1143" s="24"/>
      <c r="J1143" s="24"/>
      <c r="K1143" s="24"/>
      <c r="L1143" s="24"/>
      <c r="M1143" s="24"/>
      <c r="N1143" s="24"/>
      <c r="O1143" s="24"/>
      <c r="P1143" s="24"/>
      <c r="Q1143" s="24"/>
      <c r="R1143" s="24"/>
    </row>
    <row r="1144" spans="1:18" ht="14.25" customHeight="1">
      <c r="A1144" s="80">
        <v>1274</v>
      </c>
      <c r="B1144" s="113"/>
      <c r="C1144" s="65"/>
      <c r="D1144" s="74"/>
      <c r="E1144" s="112"/>
      <c r="F1144" s="66"/>
      <c r="G1144" s="27"/>
      <c r="H1144" s="24"/>
      <c r="I1144" s="24"/>
      <c r="J1144" s="24"/>
      <c r="K1144" s="24"/>
      <c r="L1144" s="24"/>
      <c r="M1144" s="24"/>
      <c r="N1144" s="24"/>
      <c r="O1144" s="24"/>
      <c r="P1144" s="24"/>
      <c r="Q1144" s="24"/>
      <c r="R1144" s="24"/>
    </row>
    <row r="1145" spans="1:18" ht="14.25" customHeight="1">
      <c r="A1145" s="80">
        <v>1275</v>
      </c>
      <c r="B1145" s="113"/>
      <c r="C1145" s="65"/>
      <c r="D1145" s="74"/>
      <c r="E1145" s="112"/>
      <c r="F1145" s="66"/>
      <c r="G1145" s="27"/>
      <c r="H1145" s="24"/>
      <c r="I1145" s="24"/>
      <c r="J1145" s="24"/>
      <c r="K1145" s="24"/>
      <c r="L1145" s="24"/>
      <c r="M1145" s="24"/>
      <c r="N1145" s="24"/>
      <c r="O1145" s="24"/>
      <c r="P1145" s="24"/>
      <c r="Q1145" s="24"/>
      <c r="R1145" s="24"/>
    </row>
    <row r="1146" spans="1:18" ht="14.25" customHeight="1">
      <c r="A1146" s="80">
        <v>1276</v>
      </c>
      <c r="B1146" s="113"/>
      <c r="C1146" s="65"/>
      <c r="D1146" s="74"/>
      <c r="E1146" s="112"/>
      <c r="F1146" s="66"/>
      <c r="G1146" s="27"/>
      <c r="H1146" s="24"/>
      <c r="I1146" s="24"/>
      <c r="J1146" s="24"/>
      <c r="K1146" s="24"/>
      <c r="L1146" s="24"/>
      <c r="M1146" s="24"/>
      <c r="N1146" s="24"/>
      <c r="O1146" s="24"/>
      <c r="P1146" s="24"/>
      <c r="Q1146" s="24"/>
      <c r="R1146" s="24"/>
    </row>
    <row r="1147" spans="1:18" ht="14.25" customHeight="1">
      <c r="A1147" s="80">
        <v>1277</v>
      </c>
      <c r="B1147" s="73"/>
      <c r="C1147" s="65"/>
      <c r="D1147" s="74"/>
      <c r="E1147" s="112"/>
      <c r="F1147" s="66"/>
      <c r="G1147" s="27"/>
      <c r="H1147" s="24"/>
      <c r="I1147" s="24"/>
      <c r="J1147" s="24"/>
      <c r="K1147" s="24"/>
      <c r="L1147" s="24"/>
      <c r="M1147" s="24"/>
      <c r="N1147" s="24"/>
      <c r="O1147" s="24"/>
      <c r="P1147" s="24"/>
      <c r="Q1147" s="24"/>
      <c r="R1147" s="24"/>
    </row>
    <row r="1148" spans="1:18" ht="14.25" customHeight="1">
      <c r="A1148" s="80">
        <v>1278</v>
      </c>
      <c r="C1148" s="65"/>
      <c r="D1148" s="74"/>
      <c r="E1148" s="112"/>
      <c r="F1148" s="66"/>
      <c r="G1148" s="27"/>
      <c r="H1148" s="24"/>
      <c r="I1148" s="24"/>
      <c r="J1148" s="24"/>
      <c r="K1148" s="24"/>
      <c r="L1148" s="24"/>
      <c r="M1148" s="24"/>
      <c r="N1148" s="24"/>
      <c r="O1148" s="24"/>
      <c r="P1148" s="24"/>
      <c r="Q1148" s="24"/>
      <c r="R1148" s="24"/>
    </row>
    <row r="1149" spans="1:18" ht="14.25" customHeight="1">
      <c r="A1149" s="80">
        <v>1279</v>
      </c>
      <c r="C1149" s="65"/>
      <c r="D1149" s="74"/>
      <c r="E1149" s="112"/>
      <c r="F1149" s="66"/>
      <c r="G1149" s="27"/>
      <c r="H1149" s="24"/>
      <c r="I1149" s="24"/>
      <c r="J1149" s="24"/>
      <c r="K1149" s="24"/>
      <c r="L1149" s="24"/>
      <c r="M1149" s="24"/>
      <c r="N1149" s="24"/>
      <c r="O1149" s="24"/>
      <c r="P1149" s="24"/>
      <c r="Q1149" s="24"/>
      <c r="R1149" s="24"/>
    </row>
    <row r="1150" spans="1:18" ht="14.25" customHeight="1">
      <c r="A1150" s="80">
        <v>1280</v>
      </c>
      <c r="C1150" s="65"/>
      <c r="D1150" s="74"/>
      <c r="E1150" s="112"/>
      <c r="F1150" s="66"/>
      <c r="G1150" s="27"/>
      <c r="H1150" s="24"/>
      <c r="I1150" s="24"/>
      <c r="J1150" s="24"/>
      <c r="K1150" s="24"/>
      <c r="L1150" s="24"/>
      <c r="M1150" s="24"/>
      <c r="N1150" s="24"/>
      <c r="O1150" s="24"/>
      <c r="P1150" s="24"/>
      <c r="Q1150" s="24"/>
      <c r="R1150" s="24"/>
    </row>
    <row r="1151" spans="1:18" ht="14.25" customHeight="1">
      <c r="A1151" s="80">
        <v>1281</v>
      </c>
      <c r="C1151" s="65"/>
      <c r="D1151" s="74"/>
      <c r="E1151" s="112"/>
      <c r="F1151" s="66"/>
      <c r="G1151" s="27"/>
      <c r="H1151" s="24"/>
      <c r="I1151" s="24"/>
      <c r="J1151" s="24"/>
      <c r="K1151" s="24"/>
      <c r="L1151" s="24"/>
      <c r="M1151" s="24"/>
      <c r="N1151" s="24"/>
      <c r="O1151" s="24"/>
      <c r="P1151" s="24"/>
      <c r="Q1151" s="24"/>
      <c r="R1151" s="24"/>
    </row>
    <row r="1152" spans="1:18" ht="14.25" customHeight="1">
      <c r="A1152" s="80">
        <v>1282</v>
      </c>
      <c r="C1152" s="65"/>
      <c r="D1152" s="74"/>
      <c r="E1152" s="112"/>
      <c r="F1152" s="66"/>
      <c r="G1152" s="27"/>
      <c r="H1152" s="24"/>
      <c r="I1152" s="24"/>
      <c r="J1152" s="24"/>
      <c r="K1152" s="24"/>
      <c r="L1152" s="24"/>
      <c r="M1152" s="24"/>
      <c r="N1152" s="24"/>
      <c r="O1152" s="24"/>
      <c r="P1152" s="24"/>
      <c r="Q1152" s="24"/>
      <c r="R1152" s="24"/>
    </row>
    <row r="1153" spans="1:18" ht="14.25" customHeight="1">
      <c r="A1153" s="80">
        <v>1283</v>
      </c>
      <c r="C1153" s="65"/>
      <c r="D1153" s="74"/>
      <c r="E1153" s="112"/>
      <c r="F1153" s="66"/>
      <c r="G1153" s="27"/>
      <c r="H1153" s="24"/>
      <c r="I1153" s="24"/>
      <c r="J1153" s="24"/>
      <c r="K1153" s="24"/>
      <c r="L1153" s="24"/>
      <c r="M1153" s="24"/>
      <c r="N1153" s="24"/>
      <c r="O1153" s="24"/>
      <c r="P1153" s="24"/>
      <c r="Q1153" s="24"/>
      <c r="R1153" s="24"/>
    </row>
    <row r="1154" spans="1:18" ht="14.25" customHeight="1">
      <c r="A1154" s="80">
        <v>1284</v>
      </c>
      <c r="B1154" s="113"/>
      <c r="C1154" s="65"/>
      <c r="D1154" s="74"/>
      <c r="E1154" s="112"/>
      <c r="F1154" s="66"/>
      <c r="G1154" s="27"/>
      <c r="H1154" s="24"/>
      <c r="I1154" s="24"/>
      <c r="J1154" s="24"/>
      <c r="K1154" s="24"/>
      <c r="L1154" s="24"/>
      <c r="M1154" s="24"/>
      <c r="N1154" s="24"/>
      <c r="O1154" s="24"/>
      <c r="P1154" s="24"/>
      <c r="Q1154" s="24"/>
      <c r="R1154" s="24"/>
    </row>
    <row r="1155" spans="1:18" ht="14.25" customHeight="1">
      <c r="A1155" s="80">
        <v>1285</v>
      </c>
      <c r="B1155" s="113"/>
      <c r="C1155" s="65"/>
      <c r="D1155" s="74"/>
      <c r="E1155" s="112"/>
      <c r="F1155" s="66"/>
      <c r="G1155" s="27"/>
      <c r="H1155" s="24"/>
      <c r="I1155" s="24"/>
      <c r="J1155" s="24"/>
      <c r="K1155" s="24"/>
      <c r="L1155" s="24"/>
      <c r="M1155" s="24"/>
      <c r="N1155" s="24"/>
      <c r="O1155" s="24"/>
      <c r="P1155" s="24"/>
      <c r="Q1155" s="24"/>
      <c r="R1155" s="24"/>
    </row>
    <row r="1156" spans="1:18" ht="14.25" customHeight="1">
      <c r="A1156" s="80">
        <v>1286</v>
      </c>
      <c r="B1156" s="113"/>
      <c r="C1156" s="65"/>
      <c r="D1156" s="74"/>
      <c r="E1156" s="112"/>
      <c r="F1156" s="66"/>
      <c r="G1156" s="27"/>
      <c r="H1156" s="24"/>
      <c r="I1156" s="24"/>
      <c r="J1156" s="24"/>
      <c r="K1156" s="24"/>
      <c r="L1156" s="24"/>
      <c r="M1156" s="24"/>
      <c r="N1156" s="24"/>
      <c r="O1156" s="24"/>
      <c r="P1156" s="24"/>
      <c r="Q1156" s="24"/>
      <c r="R1156" s="24"/>
    </row>
    <row r="1157" spans="1:18" ht="14.25" customHeight="1">
      <c r="A1157" s="80">
        <v>1287</v>
      </c>
      <c r="B1157" s="113"/>
      <c r="C1157" s="65"/>
      <c r="D1157" s="74"/>
      <c r="E1157" s="112"/>
      <c r="F1157" s="66"/>
      <c r="G1157" s="27"/>
      <c r="H1157" s="24"/>
      <c r="I1157" s="24"/>
      <c r="J1157" s="24"/>
      <c r="K1157" s="24"/>
      <c r="L1157" s="24"/>
      <c r="M1157" s="24"/>
      <c r="N1157" s="24"/>
      <c r="O1157" s="24"/>
      <c r="P1157" s="24"/>
      <c r="Q1157" s="24"/>
      <c r="R1157" s="24"/>
    </row>
    <row r="1158" spans="1:18" ht="14.25" customHeight="1">
      <c r="A1158" s="80">
        <v>1288</v>
      </c>
      <c r="B1158" s="113"/>
      <c r="C1158" s="65"/>
      <c r="D1158" s="74"/>
      <c r="E1158" s="112"/>
      <c r="F1158" s="66"/>
      <c r="G1158" s="27"/>
      <c r="H1158" s="24"/>
      <c r="I1158" s="24"/>
      <c r="J1158" s="24"/>
      <c r="K1158" s="24"/>
      <c r="L1158" s="24"/>
      <c r="M1158" s="24"/>
      <c r="N1158" s="24"/>
      <c r="O1158" s="24"/>
      <c r="P1158" s="24"/>
      <c r="Q1158" s="24"/>
      <c r="R1158" s="24"/>
    </row>
    <row r="1159" spans="1:18" ht="14.25" customHeight="1">
      <c r="A1159" s="80">
        <v>1289</v>
      </c>
      <c r="B1159" s="73"/>
      <c r="C1159" s="65"/>
      <c r="D1159" s="74"/>
      <c r="E1159" s="112"/>
      <c r="F1159" s="66"/>
      <c r="G1159" s="27"/>
      <c r="H1159" s="24"/>
      <c r="I1159" s="24"/>
      <c r="J1159" s="24"/>
      <c r="K1159" s="24"/>
      <c r="L1159" s="24"/>
      <c r="M1159" s="24"/>
      <c r="N1159" s="24"/>
      <c r="O1159" s="24"/>
      <c r="P1159" s="24"/>
      <c r="Q1159" s="24"/>
      <c r="R1159" s="24"/>
    </row>
    <row r="1160" spans="1:18" ht="14.25" customHeight="1">
      <c r="A1160" s="80">
        <v>1290</v>
      </c>
      <c r="C1160" s="65"/>
      <c r="D1160" s="74"/>
      <c r="E1160" s="112"/>
      <c r="F1160" s="66"/>
      <c r="G1160" s="27"/>
      <c r="H1160" s="24"/>
      <c r="I1160" s="24"/>
      <c r="J1160" s="24"/>
      <c r="K1160" s="24"/>
      <c r="L1160" s="24"/>
      <c r="M1160" s="24"/>
      <c r="N1160" s="24"/>
      <c r="O1160" s="24"/>
      <c r="P1160" s="24"/>
      <c r="Q1160" s="24"/>
      <c r="R1160" s="24"/>
    </row>
    <row r="1161" spans="1:18" ht="14.25" customHeight="1">
      <c r="A1161" s="80">
        <v>1291</v>
      </c>
      <c r="C1161" s="65"/>
      <c r="D1161" s="74"/>
      <c r="E1161" s="112"/>
      <c r="F1161" s="66"/>
      <c r="G1161" s="27"/>
      <c r="H1161" s="24"/>
      <c r="I1161" s="24"/>
      <c r="J1161" s="24"/>
      <c r="K1161" s="24"/>
      <c r="L1161" s="24"/>
      <c r="M1161" s="24"/>
      <c r="N1161" s="24"/>
      <c r="O1161" s="24"/>
      <c r="P1161" s="24"/>
      <c r="Q1161" s="24"/>
      <c r="R1161" s="24"/>
    </row>
    <row r="1162" spans="1:18" ht="14.25" customHeight="1">
      <c r="A1162" s="80">
        <v>1292</v>
      </c>
      <c r="C1162" s="65"/>
      <c r="D1162" s="74"/>
      <c r="E1162" s="112"/>
      <c r="F1162" s="66"/>
      <c r="G1162" s="27"/>
      <c r="H1162" s="24"/>
      <c r="I1162" s="24"/>
      <c r="J1162" s="24"/>
      <c r="K1162" s="24"/>
      <c r="L1162" s="24"/>
      <c r="M1162" s="24"/>
      <c r="N1162" s="24"/>
      <c r="O1162" s="24"/>
      <c r="P1162" s="24"/>
      <c r="Q1162" s="24"/>
      <c r="R1162" s="24"/>
    </row>
    <row r="1163" spans="1:18" ht="14.25" customHeight="1">
      <c r="A1163" s="80">
        <v>1293</v>
      </c>
      <c r="C1163" s="65"/>
      <c r="D1163" s="74"/>
      <c r="E1163" s="112"/>
      <c r="F1163" s="66"/>
      <c r="G1163" s="27"/>
      <c r="H1163" s="24"/>
      <c r="I1163" s="24"/>
      <c r="J1163" s="24"/>
      <c r="K1163" s="24"/>
      <c r="L1163" s="24"/>
      <c r="M1163" s="24"/>
      <c r="N1163" s="24"/>
      <c r="O1163" s="24"/>
      <c r="P1163" s="24"/>
      <c r="Q1163" s="24"/>
      <c r="R1163" s="24"/>
    </row>
    <row r="1164" spans="1:18" ht="14.25" customHeight="1">
      <c r="A1164" s="80">
        <v>1294</v>
      </c>
      <c r="C1164" s="65"/>
      <c r="D1164" s="74"/>
      <c r="E1164" s="112"/>
      <c r="F1164" s="66"/>
      <c r="G1164" s="27"/>
      <c r="H1164" s="24"/>
      <c r="I1164" s="24"/>
      <c r="J1164" s="24"/>
      <c r="K1164" s="24"/>
      <c r="L1164" s="24"/>
      <c r="M1164" s="24"/>
      <c r="N1164" s="24"/>
      <c r="O1164" s="24"/>
      <c r="P1164" s="24"/>
      <c r="Q1164" s="24"/>
      <c r="R1164" s="24"/>
    </row>
    <row r="1165" spans="1:18" ht="14.25" customHeight="1">
      <c r="A1165" s="80">
        <v>1295</v>
      </c>
      <c r="B1165" s="113"/>
      <c r="C1165" s="65"/>
      <c r="D1165" s="74"/>
      <c r="E1165" s="112"/>
      <c r="F1165" s="66"/>
      <c r="G1165" s="27"/>
      <c r="H1165" s="24"/>
      <c r="I1165" s="24"/>
      <c r="J1165" s="24"/>
      <c r="K1165" s="24"/>
      <c r="L1165" s="24"/>
      <c r="M1165" s="24"/>
      <c r="N1165" s="24"/>
      <c r="O1165" s="24"/>
      <c r="P1165" s="24"/>
      <c r="Q1165" s="24"/>
      <c r="R1165" s="24"/>
    </row>
    <row r="1166" spans="1:18" ht="14.25" customHeight="1">
      <c r="A1166" s="80">
        <v>1296</v>
      </c>
      <c r="B1166" s="113"/>
      <c r="C1166" s="65"/>
      <c r="D1166" s="74"/>
      <c r="E1166" s="112"/>
      <c r="F1166" s="66"/>
      <c r="G1166" s="27"/>
      <c r="H1166" s="24"/>
      <c r="I1166" s="24"/>
      <c r="J1166" s="24"/>
      <c r="K1166" s="24"/>
      <c r="L1166" s="24"/>
      <c r="M1166" s="24"/>
      <c r="N1166" s="24"/>
      <c r="O1166" s="24"/>
      <c r="P1166" s="24"/>
      <c r="Q1166" s="24"/>
      <c r="R1166" s="24"/>
    </row>
    <row r="1167" spans="1:18" ht="14.25" customHeight="1">
      <c r="A1167" s="80">
        <v>1297</v>
      </c>
      <c r="B1167" s="113"/>
      <c r="C1167" s="65"/>
      <c r="D1167" s="74"/>
      <c r="E1167" s="112"/>
      <c r="F1167" s="66"/>
      <c r="G1167" s="27"/>
      <c r="H1167" s="24"/>
      <c r="I1167" s="24"/>
      <c r="J1167" s="24"/>
      <c r="K1167" s="24"/>
      <c r="L1167" s="24"/>
      <c r="M1167" s="24"/>
      <c r="N1167" s="24"/>
      <c r="O1167" s="24"/>
      <c r="P1167" s="24"/>
      <c r="Q1167" s="24"/>
      <c r="R1167" s="24"/>
    </row>
    <row r="1168" spans="1:18" ht="14.25" customHeight="1">
      <c r="A1168" s="80">
        <v>1298</v>
      </c>
      <c r="B1168" s="113"/>
      <c r="C1168" s="65"/>
      <c r="D1168" s="74"/>
      <c r="E1168" s="112"/>
      <c r="F1168" s="66"/>
      <c r="G1168" s="27"/>
      <c r="H1168" s="24"/>
      <c r="I1168" s="24"/>
      <c r="J1168" s="24"/>
      <c r="K1168" s="24"/>
      <c r="L1168" s="24"/>
      <c r="M1168" s="24"/>
      <c r="N1168" s="24"/>
      <c r="O1168" s="24"/>
      <c r="P1168" s="24"/>
      <c r="Q1168" s="24"/>
      <c r="R1168" s="24"/>
    </row>
    <row r="1169" spans="1:18" ht="14.25" customHeight="1">
      <c r="A1169" s="80">
        <v>1299</v>
      </c>
      <c r="B1169" s="113"/>
      <c r="C1169" s="65"/>
      <c r="D1169" s="74"/>
      <c r="E1169" s="112"/>
      <c r="F1169" s="66"/>
      <c r="G1169" s="27"/>
      <c r="H1169" s="24"/>
      <c r="I1169" s="24"/>
      <c r="J1169" s="24"/>
      <c r="K1169" s="24"/>
      <c r="L1169" s="24"/>
      <c r="M1169" s="24"/>
      <c r="N1169" s="24"/>
      <c r="O1169" s="24"/>
      <c r="P1169" s="24"/>
      <c r="Q1169" s="24"/>
      <c r="R1169" s="24"/>
    </row>
    <row r="1170" spans="1:18" ht="14.25" customHeight="1">
      <c r="A1170" s="80">
        <v>1300</v>
      </c>
      <c r="B1170" s="113"/>
      <c r="C1170" s="65"/>
      <c r="D1170" s="74"/>
      <c r="E1170" s="112"/>
      <c r="F1170" s="66"/>
      <c r="G1170" s="27"/>
      <c r="H1170" s="24"/>
      <c r="I1170" s="24"/>
      <c r="J1170" s="24"/>
      <c r="K1170" s="24"/>
      <c r="L1170" s="24"/>
      <c r="M1170" s="24"/>
      <c r="N1170" s="24"/>
      <c r="O1170" s="24"/>
      <c r="P1170" s="24"/>
      <c r="Q1170" s="24"/>
      <c r="R1170" s="24"/>
    </row>
    <row r="1171" spans="1:18" ht="14.25" customHeight="1">
      <c r="A1171" s="80">
        <v>1301</v>
      </c>
      <c r="B1171" s="113"/>
      <c r="C1171" s="65"/>
      <c r="D1171" s="74"/>
      <c r="E1171" s="112"/>
      <c r="F1171" s="66"/>
      <c r="G1171" s="27"/>
      <c r="H1171" s="24"/>
      <c r="I1171" s="24"/>
      <c r="J1171" s="24"/>
      <c r="K1171" s="24"/>
      <c r="L1171" s="24"/>
      <c r="M1171" s="24"/>
      <c r="N1171" s="24"/>
      <c r="O1171" s="24"/>
      <c r="P1171" s="24"/>
      <c r="Q1171" s="24"/>
      <c r="R1171" s="24"/>
    </row>
    <row r="1172" spans="1:18" ht="14.25" customHeight="1">
      <c r="A1172" s="80">
        <v>1302</v>
      </c>
      <c r="B1172" s="73"/>
      <c r="C1172" s="65"/>
      <c r="D1172" s="74"/>
      <c r="E1172" s="112"/>
      <c r="F1172" s="66"/>
      <c r="G1172" s="27"/>
      <c r="H1172" s="24"/>
      <c r="I1172" s="24"/>
      <c r="J1172" s="24"/>
      <c r="K1172" s="24"/>
      <c r="L1172" s="24"/>
      <c r="M1172" s="24"/>
      <c r="N1172" s="24"/>
      <c r="O1172" s="24"/>
      <c r="P1172" s="24"/>
      <c r="Q1172" s="24"/>
      <c r="R1172" s="24"/>
    </row>
    <row r="1173" spans="1:18" ht="14.25" customHeight="1">
      <c r="A1173" s="80">
        <v>1303</v>
      </c>
      <c r="B1173" s="113"/>
      <c r="C1173" s="65"/>
      <c r="D1173" s="74"/>
      <c r="E1173" s="112"/>
      <c r="F1173" s="66"/>
      <c r="G1173" s="27"/>
      <c r="H1173" s="24"/>
      <c r="I1173" s="24"/>
      <c r="J1173" s="24"/>
      <c r="K1173" s="24"/>
      <c r="L1173" s="24"/>
      <c r="M1173" s="24"/>
      <c r="N1173" s="24"/>
      <c r="O1173" s="24"/>
      <c r="P1173" s="24"/>
      <c r="Q1173" s="24"/>
      <c r="R1173" s="24"/>
    </row>
    <row r="1174" spans="1:18" ht="14.25" customHeight="1">
      <c r="A1174" s="80">
        <v>1304</v>
      </c>
      <c r="B1174" s="73"/>
      <c r="C1174" s="65"/>
      <c r="D1174" s="74"/>
      <c r="E1174" s="112"/>
      <c r="F1174" s="66"/>
      <c r="G1174" s="27"/>
      <c r="H1174" s="24"/>
      <c r="I1174" s="24"/>
      <c r="J1174" s="24"/>
      <c r="K1174" s="24"/>
      <c r="L1174" s="24"/>
      <c r="M1174" s="24"/>
      <c r="N1174" s="24"/>
      <c r="O1174" s="24"/>
      <c r="P1174" s="24"/>
      <c r="Q1174" s="24"/>
      <c r="R1174" s="24"/>
    </row>
    <row r="1175" spans="1:18" ht="14.25" customHeight="1">
      <c r="A1175" s="80">
        <v>1305</v>
      </c>
      <c r="C1175" s="65"/>
      <c r="D1175" s="74"/>
      <c r="E1175" s="112"/>
      <c r="F1175" s="66"/>
      <c r="G1175" s="27"/>
      <c r="H1175" s="24"/>
      <c r="I1175" s="24"/>
      <c r="J1175" s="24"/>
      <c r="K1175" s="24"/>
      <c r="L1175" s="24"/>
      <c r="M1175" s="24"/>
      <c r="N1175" s="24"/>
      <c r="O1175" s="24"/>
      <c r="P1175" s="24"/>
      <c r="Q1175" s="24"/>
      <c r="R1175" s="24"/>
    </row>
    <row r="1176" spans="1:18" ht="14.25" customHeight="1">
      <c r="A1176" s="80">
        <v>1306</v>
      </c>
      <c r="C1176" s="65"/>
      <c r="D1176" s="74"/>
      <c r="E1176" s="112"/>
      <c r="F1176" s="66"/>
      <c r="G1176" s="27"/>
      <c r="H1176" s="24"/>
      <c r="I1176" s="24"/>
      <c r="J1176" s="24"/>
      <c r="K1176" s="24"/>
      <c r="L1176" s="24"/>
      <c r="M1176" s="24"/>
      <c r="N1176" s="24"/>
      <c r="O1176" s="24"/>
      <c r="P1176" s="24"/>
      <c r="Q1176" s="24"/>
      <c r="R1176" s="24"/>
    </row>
    <row r="1177" spans="1:18" ht="14.25" customHeight="1">
      <c r="A1177" s="80">
        <v>1307</v>
      </c>
      <c r="C1177" s="65"/>
      <c r="D1177" s="74"/>
      <c r="E1177" s="112"/>
      <c r="F1177" s="66"/>
      <c r="G1177" s="27"/>
      <c r="H1177" s="24"/>
      <c r="I1177" s="24"/>
      <c r="J1177" s="24"/>
      <c r="K1177" s="24"/>
      <c r="L1177" s="24"/>
      <c r="M1177" s="24"/>
      <c r="N1177" s="24"/>
      <c r="O1177" s="24"/>
      <c r="P1177" s="24"/>
      <c r="Q1177" s="24"/>
      <c r="R1177" s="24"/>
    </row>
    <row r="1178" spans="1:18" ht="14.25" customHeight="1">
      <c r="A1178" s="80">
        <v>1308</v>
      </c>
      <c r="B1178" s="113"/>
      <c r="C1178" s="65"/>
      <c r="D1178" s="74"/>
      <c r="E1178" s="112"/>
      <c r="F1178" s="66"/>
      <c r="G1178" s="27"/>
      <c r="H1178" s="24"/>
      <c r="I1178" s="24"/>
      <c r="J1178" s="24"/>
      <c r="K1178" s="24"/>
      <c r="L1178" s="24"/>
      <c r="M1178" s="24"/>
      <c r="N1178" s="24"/>
      <c r="O1178" s="24"/>
      <c r="P1178" s="24"/>
      <c r="Q1178" s="24"/>
      <c r="R1178" s="24"/>
    </row>
    <row r="1179" spans="1:18" ht="14.25" customHeight="1">
      <c r="A1179" s="80">
        <v>1309</v>
      </c>
      <c r="B1179" s="113"/>
      <c r="C1179" s="65"/>
      <c r="D1179" s="74"/>
      <c r="E1179" s="112"/>
      <c r="F1179" s="66"/>
      <c r="G1179" s="27"/>
      <c r="H1179" s="24"/>
      <c r="I1179" s="24"/>
      <c r="J1179" s="24"/>
      <c r="K1179" s="24"/>
      <c r="L1179" s="24"/>
      <c r="M1179" s="24"/>
      <c r="N1179" s="24"/>
      <c r="O1179" s="24"/>
      <c r="P1179" s="24"/>
      <c r="Q1179" s="24"/>
      <c r="R1179" s="24"/>
    </row>
    <row r="1180" spans="1:18" ht="14.25" customHeight="1">
      <c r="A1180" s="80">
        <v>1310</v>
      </c>
      <c r="B1180" s="113"/>
      <c r="C1180" s="65"/>
      <c r="D1180" s="74"/>
      <c r="E1180" s="112"/>
      <c r="F1180" s="66"/>
      <c r="G1180" s="27"/>
      <c r="H1180" s="24"/>
      <c r="I1180" s="24"/>
      <c r="J1180" s="24"/>
      <c r="K1180" s="24"/>
      <c r="L1180" s="24"/>
      <c r="M1180" s="24"/>
      <c r="N1180" s="24"/>
      <c r="O1180" s="24"/>
      <c r="P1180" s="24"/>
      <c r="Q1180" s="24"/>
      <c r="R1180" s="24"/>
    </row>
    <row r="1181" spans="1:18" ht="14.25" customHeight="1">
      <c r="A1181" s="80">
        <v>1311</v>
      </c>
      <c r="B1181" s="113"/>
      <c r="C1181" s="65"/>
      <c r="D1181" s="74"/>
      <c r="E1181" s="112"/>
      <c r="F1181" s="66"/>
      <c r="G1181" s="27"/>
      <c r="H1181" s="24"/>
      <c r="I1181" s="24"/>
      <c r="J1181" s="24"/>
      <c r="K1181" s="24"/>
      <c r="L1181" s="24"/>
      <c r="M1181" s="24"/>
      <c r="N1181" s="24"/>
      <c r="O1181" s="24"/>
      <c r="P1181" s="24"/>
      <c r="Q1181" s="24"/>
      <c r="R1181" s="24"/>
    </row>
    <row r="1182" spans="1:18" ht="14.25" customHeight="1">
      <c r="A1182" s="80">
        <v>1312</v>
      </c>
      <c r="B1182" s="113"/>
      <c r="C1182" s="65"/>
      <c r="D1182" s="74"/>
      <c r="E1182" s="112"/>
      <c r="F1182" s="66"/>
      <c r="G1182" s="27"/>
      <c r="H1182" s="24"/>
      <c r="I1182" s="24"/>
      <c r="J1182" s="24"/>
      <c r="K1182" s="24"/>
      <c r="L1182" s="24"/>
      <c r="M1182" s="24"/>
      <c r="N1182" s="24"/>
      <c r="O1182" s="24"/>
      <c r="P1182" s="24"/>
      <c r="Q1182" s="24"/>
      <c r="R1182" s="24"/>
    </row>
    <row r="1183" spans="1:18" ht="14.25" customHeight="1">
      <c r="A1183" s="80">
        <v>1313</v>
      </c>
      <c r="B1183" s="113"/>
      <c r="C1183" s="65"/>
      <c r="D1183" s="74"/>
      <c r="E1183" s="112"/>
      <c r="F1183" s="66"/>
      <c r="G1183" s="27"/>
      <c r="H1183" s="24"/>
      <c r="I1183" s="24"/>
      <c r="J1183" s="24"/>
      <c r="K1183" s="24"/>
      <c r="L1183" s="24"/>
      <c r="M1183" s="24"/>
      <c r="N1183" s="24"/>
      <c r="O1183" s="24"/>
      <c r="P1183" s="24"/>
      <c r="Q1183" s="24"/>
      <c r="R1183" s="24"/>
    </row>
    <row r="1184" spans="1:18" ht="14.25" customHeight="1">
      <c r="A1184" s="80">
        <v>1314</v>
      </c>
      <c r="B1184" s="101"/>
      <c r="C1184" s="65"/>
      <c r="D1184" s="74"/>
      <c r="E1184" s="112"/>
      <c r="F1184" s="66"/>
      <c r="G1184" s="27"/>
      <c r="H1184" s="24"/>
      <c r="I1184" s="24"/>
      <c r="J1184" s="24"/>
      <c r="K1184" s="24"/>
      <c r="L1184" s="24"/>
      <c r="M1184" s="24"/>
      <c r="N1184" s="24"/>
      <c r="O1184" s="24"/>
      <c r="P1184" s="24"/>
      <c r="Q1184" s="24"/>
      <c r="R1184" s="24"/>
    </row>
    <row r="1185" spans="1:18" ht="14.25" customHeight="1">
      <c r="A1185" s="80">
        <v>1315</v>
      </c>
      <c r="C1185" s="65"/>
      <c r="D1185" s="74"/>
      <c r="E1185" s="112"/>
      <c r="F1185" s="66"/>
      <c r="G1185" s="27"/>
      <c r="H1185" s="24"/>
      <c r="I1185" s="24"/>
      <c r="J1185" s="24"/>
      <c r="K1185" s="24"/>
      <c r="L1185" s="24"/>
      <c r="M1185" s="24"/>
      <c r="N1185" s="24"/>
      <c r="O1185" s="24"/>
      <c r="P1185" s="24"/>
      <c r="Q1185" s="24"/>
      <c r="R1185" s="24"/>
    </row>
    <row r="1186" spans="1:18" ht="14.25" customHeight="1">
      <c r="A1186" s="80">
        <v>1316</v>
      </c>
      <c r="C1186" s="65"/>
      <c r="D1186" s="74"/>
      <c r="E1186" s="112"/>
      <c r="F1186" s="66"/>
      <c r="G1186" s="27"/>
      <c r="H1186" s="24"/>
      <c r="I1186" s="24"/>
      <c r="J1186" s="24"/>
      <c r="K1186" s="24"/>
      <c r="L1186" s="24"/>
      <c r="M1186" s="24"/>
      <c r="N1186" s="24"/>
      <c r="O1186" s="24"/>
      <c r="P1186" s="24"/>
      <c r="Q1186" s="24"/>
      <c r="R1186" s="24"/>
    </row>
    <row r="1187" spans="1:18" ht="14.25" customHeight="1">
      <c r="A1187" s="80">
        <v>1317</v>
      </c>
      <c r="B1187" s="113"/>
      <c r="C1187" s="65"/>
      <c r="D1187" s="74"/>
      <c r="E1187" s="112"/>
      <c r="F1187" s="66"/>
      <c r="G1187" s="27"/>
      <c r="H1187" s="24"/>
      <c r="I1187" s="24"/>
      <c r="J1187" s="24"/>
      <c r="K1187" s="24"/>
      <c r="L1187" s="24"/>
      <c r="M1187" s="24"/>
      <c r="N1187" s="24"/>
      <c r="O1187" s="24"/>
      <c r="P1187" s="24"/>
      <c r="Q1187" s="24"/>
      <c r="R1187" s="24"/>
    </row>
    <row r="1188" spans="1:18" ht="14.25" customHeight="1">
      <c r="A1188" s="80">
        <v>1318</v>
      </c>
      <c r="B1188" s="113"/>
      <c r="C1188" s="65"/>
      <c r="D1188" s="74"/>
      <c r="E1188" s="112"/>
      <c r="F1188" s="66"/>
      <c r="G1188" s="27"/>
      <c r="H1188" s="24"/>
      <c r="I1188" s="24"/>
      <c r="J1188" s="24"/>
      <c r="K1188" s="24"/>
      <c r="L1188" s="24"/>
      <c r="M1188" s="24"/>
      <c r="N1188" s="24"/>
      <c r="O1188" s="24"/>
      <c r="P1188" s="24"/>
      <c r="Q1188" s="24"/>
      <c r="R1188" s="24"/>
    </row>
    <row r="1189" spans="1:18" ht="14.25" customHeight="1">
      <c r="A1189" s="80">
        <v>1319</v>
      </c>
      <c r="B1189" s="113"/>
      <c r="C1189" s="65"/>
      <c r="D1189" s="74"/>
      <c r="E1189" s="112"/>
      <c r="F1189" s="66"/>
      <c r="G1189" s="27"/>
      <c r="H1189" s="24"/>
      <c r="I1189" s="24"/>
      <c r="J1189" s="24"/>
      <c r="K1189" s="24"/>
      <c r="L1189" s="24"/>
      <c r="M1189" s="24"/>
      <c r="N1189" s="24"/>
      <c r="O1189" s="24"/>
      <c r="P1189" s="24"/>
      <c r="Q1189" s="24"/>
      <c r="R1189" s="24"/>
    </row>
    <row r="1190" spans="1:18" ht="14.25" customHeight="1">
      <c r="A1190" s="80">
        <v>1320</v>
      </c>
      <c r="B1190" s="113"/>
      <c r="C1190" s="65"/>
      <c r="D1190" s="74"/>
      <c r="E1190" s="112"/>
      <c r="F1190" s="66"/>
      <c r="G1190" s="27"/>
      <c r="H1190" s="24"/>
      <c r="I1190" s="24"/>
      <c r="J1190" s="24"/>
      <c r="K1190" s="24"/>
      <c r="L1190" s="24"/>
      <c r="M1190" s="24"/>
      <c r="N1190" s="24"/>
      <c r="O1190" s="24"/>
      <c r="P1190" s="24"/>
      <c r="Q1190" s="24"/>
      <c r="R1190" s="24"/>
    </row>
    <row r="1191" spans="1:18" ht="14.25" customHeight="1">
      <c r="A1191" s="80">
        <v>1321</v>
      </c>
      <c r="B1191" s="113"/>
      <c r="C1191" s="65"/>
      <c r="D1191" s="74"/>
      <c r="E1191" s="112"/>
      <c r="F1191" s="66"/>
      <c r="G1191" s="27"/>
      <c r="H1191" s="24"/>
      <c r="I1191" s="24"/>
      <c r="J1191" s="24"/>
      <c r="K1191" s="24"/>
      <c r="L1191" s="24"/>
      <c r="M1191" s="24"/>
      <c r="N1191" s="24"/>
      <c r="O1191" s="24"/>
      <c r="P1191" s="24"/>
      <c r="Q1191" s="24"/>
      <c r="R1191" s="24"/>
    </row>
    <row r="1192" spans="1:18" ht="14.25" customHeight="1">
      <c r="A1192" s="80">
        <v>1322</v>
      </c>
      <c r="B1192" s="113"/>
      <c r="C1192" s="65"/>
      <c r="D1192" s="74"/>
      <c r="E1192" s="112"/>
      <c r="F1192" s="66"/>
      <c r="G1192" s="27"/>
      <c r="H1192" s="24"/>
      <c r="I1192" s="24"/>
      <c r="J1192" s="24"/>
      <c r="K1192" s="24"/>
      <c r="L1192" s="24"/>
      <c r="M1192" s="24"/>
      <c r="N1192" s="24"/>
      <c r="O1192" s="24"/>
      <c r="P1192" s="24"/>
      <c r="Q1192" s="24"/>
      <c r="R1192" s="24"/>
    </row>
    <row r="1193" spans="1:18" ht="14.25" customHeight="1">
      <c r="A1193" s="80">
        <v>1323</v>
      </c>
      <c r="B1193" s="113"/>
      <c r="C1193" s="65"/>
      <c r="D1193" s="74"/>
      <c r="E1193" s="112"/>
      <c r="F1193" s="66"/>
      <c r="G1193" s="27"/>
      <c r="H1193" s="24"/>
      <c r="I1193" s="24"/>
      <c r="J1193" s="24"/>
      <c r="K1193" s="24"/>
      <c r="L1193" s="24"/>
      <c r="M1193" s="24"/>
      <c r="N1193" s="24"/>
      <c r="O1193" s="24"/>
      <c r="P1193" s="24"/>
      <c r="Q1193" s="24"/>
      <c r="R1193" s="24"/>
    </row>
    <row r="1194" spans="1:18" ht="14.25" customHeight="1">
      <c r="A1194" s="80">
        <v>1324</v>
      </c>
      <c r="B1194" s="73"/>
      <c r="C1194" s="65"/>
      <c r="D1194" s="74"/>
      <c r="E1194" s="112"/>
      <c r="F1194" s="66"/>
      <c r="G1194" s="27"/>
      <c r="H1194" s="24"/>
      <c r="I1194" s="24"/>
      <c r="J1194" s="24"/>
      <c r="K1194" s="24"/>
      <c r="L1194" s="24"/>
      <c r="M1194" s="24"/>
      <c r="N1194" s="24"/>
      <c r="O1194" s="24"/>
      <c r="P1194" s="24"/>
      <c r="Q1194" s="24"/>
      <c r="R1194" s="24"/>
    </row>
    <row r="1195" spans="1:18" ht="14.25" customHeight="1">
      <c r="A1195" s="80">
        <v>1325</v>
      </c>
      <c r="C1195" s="65"/>
      <c r="D1195" s="74"/>
      <c r="E1195" s="112"/>
      <c r="F1195" s="66"/>
      <c r="G1195" s="27"/>
      <c r="H1195" s="24"/>
      <c r="I1195" s="24"/>
      <c r="J1195" s="24"/>
      <c r="K1195" s="24"/>
      <c r="L1195" s="24"/>
      <c r="M1195" s="24"/>
      <c r="N1195" s="24"/>
      <c r="O1195" s="24"/>
      <c r="P1195" s="24"/>
      <c r="Q1195" s="24"/>
      <c r="R1195" s="24"/>
    </row>
    <row r="1196" spans="1:18" ht="14.25" customHeight="1">
      <c r="A1196" s="80">
        <v>1326</v>
      </c>
      <c r="B1196" s="113"/>
      <c r="C1196" s="65"/>
      <c r="D1196" s="74"/>
      <c r="E1196" s="112"/>
      <c r="F1196" s="66"/>
      <c r="G1196" s="27"/>
      <c r="H1196" s="24"/>
      <c r="I1196" s="24"/>
      <c r="J1196" s="24"/>
      <c r="K1196" s="24"/>
      <c r="L1196" s="24"/>
      <c r="M1196" s="24"/>
      <c r="N1196" s="24"/>
      <c r="O1196" s="24"/>
      <c r="P1196" s="24"/>
      <c r="Q1196" s="24"/>
      <c r="R1196" s="24"/>
    </row>
    <row r="1197" spans="1:18" ht="14.25" customHeight="1">
      <c r="A1197" s="80">
        <v>1327</v>
      </c>
      <c r="B1197" s="113"/>
      <c r="C1197" s="65"/>
      <c r="D1197" s="74"/>
      <c r="E1197" s="112"/>
      <c r="F1197" s="66"/>
      <c r="G1197" s="27"/>
      <c r="H1197" s="24"/>
      <c r="I1197" s="24"/>
      <c r="J1197" s="24"/>
      <c r="K1197" s="24"/>
      <c r="L1197" s="24"/>
      <c r="M1197" s="24"/>
      <c r="N1197" s="24"/>
      <c r="O1197" s="24"/>
      <c r="P1197" s="24"/>
      <c r="Q1197" s="24"/>
      <c r="R1197" s="24"/>
    </row>
    <row r="1198" spans="1:18" ht="14.25" customHeight="1">
      <c r="A1198" s="80">
        <v>1328</v>
      </c>
      <c r="B1198" s="113"/>
      <c r="C1198" s="65"/>
      <c r="D1198" s="74"/>
      <c r="E1198" s="112"/>
      <c r="F1198" s="66"/>
      <c r="G1198" s="27"/>
      <c r="H1198" s="24"/>
      <c r="I1198" s="24"/>
      <c r="J1198" s="24"/>
      <c r="K1198" s="24"/>
      <c r="L1198" s="24"/>
      <c r="M1198" s="24"/>
      <c r="N1198" s="24"/>
      <c r="O1198" s="24"/>
      <c r="P1198" s="24"/>
      <c r="Q1198" s="24"/>
      <c r="R1198" s="24"/>
    </row>
    <row r="1199" spans="1:18" ht="14.25" customHeight="1">
      <c r="A1199" s="80">
        <v>1329</v>
      </c>
      <c r="B1199" s="113"/>
      <c r="C1199" s="65"/>
      <c r="D1199" s="74"/>
      <c r="E1199" s="112"/>
      <c r="F1199" s="66"/>
      <c r="G1199" s="27"/>
      <c r="H1199" s="24"/>
      <c r="I1199" s="24"/>
      <c r="J1199" s="24"/>
      <c r="K1199" s="24"/>
      <c r="L1199" s="24"/>
      <c r="M1199" s="24"/>
      <c r="N1199" s="24"/>
      <c r="O1199" s="24"/>
      <c r="P1199" s="24"/>
      <c r="Q1199" s="24"/>
      <c r="R1199" s="24"/>
    </row>
    <row r="1200" spans="1:18" ht="14.25" customHeight="1">
      <c r="A1200" s="80">
        <v>1330</v>
      </c>
      <c r="B1200" s="113"/>
      <c r="C1200" s="65"/>
      <c r="D1200" s="74"/>
      <c r="E1200" s="112"/>
      <c r="F1200" s="66"/>
      <c r="G1200" s="27"/>
      <c r="H1200" s="24"/>
      <c r="I1200" s="24"/>
      <c r="J1200" s="24"/>
      <c r="K1200" s="24"/>
      <c r="L1200" s="24"/>
      <c r="M1200" s="24"/>
      <c r="N1200" s="24"/>
      <c r="O1200" s="24"/>
      <c r="P1200" s="24"/>
      <c r="Q1200" s="24"/>
      <c r="R1200" s="24"/>
    </row>
    <row r="1201" spans="1:18" ht="14.25" customHeight="1">
      <c r="A1201" s="80">
        <v>1331</v>
      </c>
      <c r="B1201" s="73"/>
      <c r="C1201" s="65"/>
      <c r="D1201" s="74"/>
      <c r="E1201" s="112"/>
      <c r="F1201" s="66"/>
      <c r="G1201" s="27"/>
      <c r="H1201" s="24"/>
      <c r="I1201" s="24"/>
      <c r="J1201" s="24"/>
      <c r="K1201" s="24"/>
      <c r="L1201" s="24"/>
      <c r="M1201" s="24"/>
      <c r="N1201" s="24"/>
      <c r="O1201" s="24"/>
      <c r="P1201" s="24"/>
      <c r="Q1201" s="24"/>
      <c r="R1201" s="24"/>
    </row>
    <row r="1202" spans="1:18" ht="14.25" customHeight="1">
      <c r="A1202" s="80">
        <v>1332</v>
      </c>
      <c r="C1202" s="65"/>
      <c r="D1202" s="74"/>
      <c r="E1202" s="112"/>
      <c r="F1202" s="66"/>
      <c r="G1202" s="27"/>
      <c r="H1202" s="24"/>
      <c r="I1202" s="24"/>
      <c r="J1202" s="24"/>
      <c r="K1202" s="24"/>
      <c r="L1202" s="24"/>
      <c r="M1202" s="24"/>
      <c r="N1202" s="24"/>
      <c r="O1202" s="24"/>
      <c r="P1202" s="24"/>
      <c r="Q1202" s="24"/>
      <c r="R1202" s="24"/>
    </row>
    <row r="1203" spans="1:18" ht="14.25" customHeight="1">
      <c r="A1203" s="80">
        <v>1333</v>
      </c>
      <c r="C1203" s="65"/>
      <c r="D1203" s="74"/>
      <c r="E1203" s="112"/>
      <c r="F1203" s="66"/>
      <c r="G1203" s="27"/>
      <c r="H1203" s="24"/>
      <c r="I1203" s="24"/>
      <c r="J1203" s="24"/>
      <c r="K1203" s="24"/>
      <c r="L1203" s="24"/>
      <c r="M1203" s="24"/>
      <c r="N1203" s="24"/>
      <c r="O1203" s="24"/>
      <c r="P1203" s="24"/>
      <c r="Q1203" s="24"/>
      <c r="R1203" s="24"/>
    </row>
    <row r="1204" spans="1:18" ht="14.25" customHeight="1">
      <c r="A1204" s="80">
        <v>1334</v>
      </c>
      <c r="C1204" s="65"/>
      <c r="D1204" s="74"/>
      <c r="E1204" s="112"/>
      <c r="F1204" s="66"/>
      <c r="G1204" s="27"/>
      <c r="H1204" s="24"/>
      <c r="I1204" s="24"/>
      <c r="J1204" s="24"/>
      <c r="K1204" s="24"/>
      <c r="L1204" s="24"/>
      <c r="M1204" s="24"/>
      <c r="N1204" s="24"/>
      <c r="O1204" s="24"/>
      <c r="P1204" s="24"/>
      <c r="Q1204" s="24"/>
      <c r="R1204" s="24"/>
    </row>
    <row r="1205" spans="1:18" ht="14.25" customHeight="1">
      <c r="A1205" s="80">
        <v>1335</v>
      </c>
      <c r="C1205" s="65"/>
      <c r="D1205" s="74"/>
      <c r="E1205" s="112"/>
      <c r="F1205" s="66"/>
      <c r="G1205" s="27"/>
      <c r="H1205" s="24"/>
      <c r="I1205" s="24"/>
      <c r="J1205" s="24"/>
      <c r="K1205" s="24"/>
      <c r="L1205" s="24"/>
      <c r="M1205" s="24"/>
      <c r="N1205" s="24"/>
      <c r="O1205" s="24"/>
      <c r="P1205" s="24"/>
      <c r="Q1205" s="24"/>
      <c r="R1205" s="24"/>
    </row>
    <row r="1206" spans="1:18" ht="14.25" customHeight="1">
      <c r="A1206" s="80">
        <v>1336</v>
      </c>
      <c r="C1206" s="65"/>
      <c r="D1206" s="74"/>
      <c r="E1206" s="112"/>
      <c r="F1206" s="66"/>
      <c r="G1206" s="27"/>
      <c r="H1206" s="24"/>
      <c r="I1206" s="24"/>
      <c r="J1206" s="24"/>
      <c r="K1206" s="24"/>
      <c r="L1206" s="24"/>
      <c r="M1206" s="24"/>
      <c r="N1206" s="24"/>
      <c r="O1206" s="24"/>
      <c r="P1206" s="24"/>
      <c r="Q1206" s="24"/>
      <c r="R1206" s="24"/>
    </row>
    <row r="1207" spans="1:18" ht="14.25" customHeight="1">
      <c r="A1207" s="80">
        <v>1337</v>
      </c>
      <c r="B1207" s="113"/>
      <c r="C1207" s="65"/>
      <c r="D1207" s="74"/>
      <c r="E1207" s="112"/>
      <c r="F1207" s="66"/>
      <c r="G1207" s="27"/>
      <c r="H1207" s="24"/>
      <c r="I1207" s="24"/>
      <c r="J1207" s="24"/>
      <c r="K1207" s="24"/>
      <c r="L1207" s="24"/>
      <c r="M1207" s="24"/>
      <c r="N1207" s="24"/>
      <c r="O1207" s="24"/>
      <c r="P1207" s="24"/>
      <c r="Q1207" s="24"/>
      <c r="R1207" s="24"/>
    </row>
    <row r="1208" spans="1:18" ht="14.25" customHeight="1">
      <c r="A1208" s="80">
        <v>1338</v>
      </c>
      <c r="B1208" s="113"/>
      <c r="C1208" s="65"/>
      <c r="D1208" s="74"/>
      <c r="E1208" s="112"/>
      <c r="F1208" s="66"/>
      <c r="G1208" s="27"/>
      <c r="H1208" s="24"/>
      <c r="I1208" s="24"/>
      <c r="J1208" s="24"/>
      <c r="K1208" s="24"/>
      <c r="L1208" s="24"/>
      <c r="M1208" s="24"/>
      <c r="N1208" s="24"/>
      <c r="O1208" s="24"/>
      <c r="P1208" s="24"/>
      <c r="Q1208" s="24"/>
      <c r="R1208" s="24"/>
    </row>
    <row r="1209" spans="1:18" ht="14.25" customHeight="1">
      <c r="A1209" s="80">
        <v>1339</v>
      </c>
      <c r="B1209" s="113"/>
      <c r="C1209" s="65"/>
      <c r="D1209" s="74"/>
      <c r="E1209" s="112"/>
      <c r="F1209" s="66"/>
      <c r="G1209" s="27"/>
      <c r="H1209" s="24"/>
      <c r="I1209" s="24"/>
      <c r="J1209" s="24"/>
      <c r="K1209" s="24"/>
      <c r="L1209" s="24"/>
      <c r="M1209" s="24"/>
      <c r="N1209" s="24"/>
      <c r="O1209" s="24"/>
      <c r="P1209" s="24"/>
      <c r="Q1209" s="24"/>
      <c r="R1209" s="24"/>
    </row>
    <row r="1210" spans="1:18" ht="14.25" customHeight="1">
      <c r="A1210" s="80">
        <v>1340</v>
      </c>
      <c r="B1210" s="113"/>
      <c r="C1210" s="65"/>
      <c r="D1210" s="74"/>
      <c r="E1210" s="112"/>
      <c r="F1210" s="66"/>
      <c r="G1210" s="27"/>
      <c r="H1210" s="24"/>
      <c r="I1210" s="24"/>
      <c r="J1210" s="24"/>
      <c r="K1210" s="24"/>
      <c r="L1210" s="24"/>
      <c r="M1210" s="24"/>
      <c r="N1210" s="24"/>
      <c r="O1210" s="24"/>
      <c r="P1210" s="24"/>
      <c r="Q1210" s="24"/>
      <c r="R1210" s="24"/>
    </row>
    <row r="1211" spans="1:18" ht="14.25" customHeight="1">
      <c r="A1211" s="80">
        <v>1341</v>
      </c>
      <c r="B1211" s="113"/>
      <c r="C1211" s="65"/>
      <c r="D1211" s="74"/>
      <c r="E1211" s="112"/>
      <c r="F1211" s="66"/>
      <c r="G1211" s="27"/>
      <c r="H1211" s="24"/>
      <c r="I1211" s="24"/>
      <c r="J1211" s="24"/>
      <c r="K1211" s="24"/>
      <c r="L1211" s="24"/>
      <c r="M1211" s="24"/>
      <c r="N1211" s="24"/>
      <c r="O1211" s="24"/>
      <c r="P1211" s="24"/>
      <c r="Q1211" s="24"/>
      <c r="R1211" s="24"/>
    </row>
    <row r="1212" spans="1:18" ht="14.25" customHeight="1">
      <c r="A1212" s="80">
        <v>1342</v>
      </c>
      <c r="B1212" s="73"/>
      <c r="C1212" s="65"/>
      <c r="D1212" s="74"/>
      <c r="E1212" s="112"/>
      <c r="F1212" s="66"/>
      <c r="G1212" s="27"/>
      <c r="H1212" s="24"/>
      <c r="I1212" s="24"/>
      <c r="J1212" s="24"/>
      <c r="K1212" s="24"/>
      <c r="L1212" s="24"/>
      <c r="M1212" s="24"/>
      <c r="N1212" s="24"/>
      <c r="O1212" s="24"/>
      <c r="P1212" s="24"/>
      <c r="Q1212" s="24"/>
      <c r="R1212" s="24"/>
    </row>
    <row r="1213" spans="1:18" ht="14.25" customHeight="1">
      <c r="A1213" s="80">
        <v>1343</v>
      </c>
      <c r="C1213" s="65"/>
      <c r="D1213" s="74"/>
      <c r="E1213" s="112"/>
      <c r="F1213" s="66"/>
      <c r="G1213" s="27"/>
      <c r="H1213" s="24"/>
      <c r="I1213" s="24"/>
      <c r="J1213" s="24"/>
      <c r="K1213" s="24"/>
      <c r="L1213" s="24"/>
      <c r="M1213" s="24"/>
      <c r="N1213" s="24"/>
      <c r="O1213" s="24"/>
      <c r="P1213" s="24"/>
      <c r="Q1213" s="24"/>
      <c r="R1213" s="24"/>
    </row>
    <row r="1214" spans="1:18" ht="14.25" customHeight="1">
      <c r="A1214" s="80">
        <v>1344</v>
      </c>
      <c r="C1214" s="65"/>
      <c r="D1214" s="74"/>
      <c r="E1214" s="112"/>
      <c r="F1214" s="66"/>
      <c r="G1214" s="27"/>
      <c r="H1214" s="24"/>
      <c r="I1214" s="24"/>
      <c r="J1214" s="24"/>
      <c r="K1214" s="24"/>
      <c r="L1214" s="24"/>
      <c r="M1214" s="24"/>
      <c r="N1214" s="24"/>
      <c r="O1214" s="24"/>
      <c r="P1214" s="24"/>
      <c r="Q1214" s="24"/>
      <c r="R1214" s="24"/>
    </row>
    <row r="1215" spans="1:18" ht="14.25" customHeight="1">
      <c r="A1215" s="80">
        <v>1345</v>
      </c>
      <c r="C1215" s="65"/>
      <c r="D1215" s="74"/>
      <c r="E1215" s="112"/>
      <c r="F1215" s="66"/>
      <c r="G1215" s="27"/>
      <c r="H1215" s="24"/>
      <c r="I1215" s="24"/>
      <c r="J1215" s="24"/>
      <c r="K1215" s="24"/>
      <c r="L1215" s="24"/>
      <c r="M1215" s="24"/>
      <c r="N1215" s="24"/>
      <c r="O1215" s="24"/>
      <c r="P1215" s="24"/>
      <c r="Q1215" s="24"/>
      <c r="R1215" s="24"/>
    </row>
    <row r="1216" spans="1:18" ht="14.25" customHeight="1">
      <c r="A1216" s="80">
        <v>1346</v>
      </c>
      <c r="C1216" s="65"/>
      <c r="D1216" s="74"/>
      <c r="E1216" s="112"/>
      <c r="F1216" s="66"/>
      <c r="G1216" s="27"/>
      <c r="H1216" s="24"/>
      <c r="I1216" s="24"/>
      <c r="J1216" s="24"/>
      <c r="K1216" s="24"/>
      <c r="L1216" s="24"/>
      <c r="M1216" s="24"/>
      <c r="N1216" s="24"/>
      <c r="O1216" s="24"/>
      <c r="P1216" s="24"/>
      <c r="Q1216" s="24"/>
      <c r="R1216" s="24"/>
    </row>
    <row r="1217" spans="1:18" ht="14.25" customHeight="1">
      <c r="A1217" s="80">
        <v>1347</v>
      </c>
      <c r="B1217" s="113"/>
      <c r="C1217" s="65"/>
      <c r="D1217" s="74"/>
      <c r="E1217" s="112"/>
      <c r="F1217" s="66"/>
      <c r="G1217" s="27"/>
      <c r="H1217" s="24"/>
      <c r="I1217" s="24"/>
      <c r="J1217" s="24"/>
      <c r="K1217" s="24"/>
      <c r="L1217" s="24"/>
      <c r="M1217" s="24"/>
      <c r="N1217" s="24"/>
      <c r="O1217" s="24"/>
      <c r="P1217" s="24"/>
      <c r="Q1217" s="24"/>
      <c r="R1217" s="24"/>
    </row>
    <row r="1218" spans="1:18" ht="14.25" customHeight="1">
      <c r="A1218" s="80">
        <v>1348</v>
      </c>
      <c r="B1218" s="113"/>
      <c r="C1218" s="65"/>
      <c r="D1218" s="74"/>
      <c r="E1218" s="112"/>
      <c r="F1218" s="66"/>
      <c r="G1218" s="27"/>
      <c r="H1218" s="24"/>
      <c r="I1218" s="24"/>
      <c r="J1218" s="24"/>
      <c r="K1218" s="24"/>
      <c r="L1218" s="24"/>
      <c r="M1218" s="24"/>
      <c r="N1218" s="24"/>
      <c r="O1218" s="24"/>
      <c r="P1218" s="24"/>
      <c r="Q1218" s="24"/>
      <c r="R1218" s="24"/>
    </row>
    <row r="1219" spans="1:18" ht="14.25" customHeight="1">
      <c r="A1219" s="80">
        <v>1349</v>
      </c>
      <c r="B1219" s="113"/>
      <c r="C1219" s="65"/>
      <c r="D1219" s="74"/>
      <c r="E1219" s="112"/>
      <c r="F1219" s="66"/>
      <c r="G1219" s="27"/>
      <c r="H1219" s="24"/>
      <c r="I1219" s="24"/>
      <c r="J1219" s="24"/>
      <c r="K1219" s="24"/>
      <c r="L1219" s="24"/>
      <c r="M1219" s="24"/>
      <c r="N1219" s="24"/>
      <c r="O1219" s="24"/>
      <c r="P1219" s="24"/>
      <c r="Q1219" s="24"/>
      <c r="R1219" s="24"/>
    </row>
    <row r="1220" spans="1:18" ht="14.25" customHeight="1">
      <c r="A1220" s="80">
        <v>1350</v>
      </c>
      <c r="B1220" s="113"/>
      <c r="C1220" s="65"/>
      <c r="D1220" s="74"/>
      <c r="E1220" s="112"/>
      <c r="F1220" s="66"/>
      <c r="G1220" s="27"/>
      <c r="H1220" s="24"/>
      <c r="I1220" s="24"/>
      <c r="J1220" s="24"/>
      <c r="K1220" s="24"/>
      <c r="L1220" s="24"/>
      <c r="M1220" s="24"/>
      <c r="N1220" s="24"/>
      <c r="O1220" s="24"/>
      <c r="P1220" s="24"/>
      <c r="Q1220" s="24"/>
      <c r="R1220" s="24"/>
    </row>
    <row r="1221" spans="1:18" ht="14.25" customHeight="1">
      <c r="A1221" s="80">
        <v>1351</v>
      </c>
      <c r="B1221" s="113"/>
      <c r="C1221" s="65"/>
      <c r="D1221" s="74"/>
      <c r="E1221" s="112"/>
      <c r="F1221" s="66"/>
      <c r="G1221" s="27"/>
      <c r="H1221" s="24"/>
      <c r="I1221" s="24"/>
      <c r="J1221" s="24"/>
      <c r="K1221" s="24"/>
      <c r="L1221" s="24"/>
      <c r="M1221" s="24"/>
      <c r="N1221" s="24"/>
      <c r="O1221" s="24"/>
      <c r="P1221" s="24"/>
      <c r="Q1221" s="24"/>
      <c r="R1221" s="24"/>
    </row>
    <row r="1222" spans="1:18" ht="14.25" customHeight="1">
      <c r="A1222" s="80">
        <v>1352</v>
      </c>
      <c r="B1222" s="73"/>
      <c r="C1222" s="65"/>
      <c r="D1222" s="74"/>
      <c r="E1222" s="112"/>
      <c r="F1222" s="66"/>
      <c r="G1222" s="27"/>
      <c r="H1222" s="24"/>
      <c r="I1222" s="24"/>
      <c r="J1222" s="24"/>
      <c r="K1222" s="24"/>
      <c r="L1222" s="24"/>
      <c r="M1222" s="24"/>
      <c r="N1222" s="24"/>
      <c r="O1222" s="24"/>
      <c r="P1222" s="24"/>
      <c r="Q1222" s="24"/>
      <c r="R1222" s="24"/>
    </row>
    <row r="1223" spans="1:18" ht="14.25" customHeight="1">
      <c r="A1223" s="80">
        <v>1353</v>
      </c>
      <c r="C1223" s="65"/>
      <c r="D1223" s="74"/>
      <c r="E1223" s="112"/>
      <c r="F1223" s="66"/>
      <c r="G1223" s="27"/>
      <c r="H1223" s="24"/>
      <c r="I1223" s="24"/>
      <c r="J1223" s="24"/>
      <c r="K1223" s="24"/>
      <c r="L1223" s="24"/>
      <c r="M1223" s="24"/>
      <c r="N1223" s="24"/>
      <c r="O1223" s="24"/>
      <c r="P1223" s="24"/>
      <c r="Q1223" s="24"/>
      <c r="R1223" s="24"/>
    </row>
    <row r="1224" spans="1:18" ht="14.25" customHeight="1">
      <c r="A1224" s="80">
        <v>1354</v>
      </c>
      <c r="C1224" s="65"/>
      <c r="D1224" s="74"/>
      <c r="E1224" s="112"/>
      <c r="F1224" s="66"/>
      <c r="G1224" s="27"/>
      <c r="H1224" s="24"/>
      <c r="I1224" s="24"/>
      <c r="J1224" s="24"/>
      <c r="K1224" s="24"/>
      <c r="L1224" s="24"/>
      <c r="M1224" s="24"/>
      <c r="N1224" s="24"/>
      <c r="O1224" s="24"/>
      <c r="P1224" s="24"/>
      <c r="Q1224" s="24"/>
      <c r="R1224" s="24"/>
    </row>
    <row r="1225" spans="1:18" ht="14.25" customHeight="1">
      <c r="A1225" s="80">
        <v>1355</v>
      </c>
      <c r="C1225" s="65"/>
      <c r="D1225" s="74"/>
      <c r="E1225" s="112"/>
      <c r="F1225" s="66"/>
      <c r="G1225" s="27"/>
      <c r="H1225" s="24"/>
      <c r="I1225" s="24"/>
      <c r="J1225" s="24"/>
      <c r="K1225" s="24"/>
      <c r="L1225" s="24"/>
      <c r="M1225" s="24"/>
      <c r="N1225" s="24"/>
      <c r="O1225" s="24"/>
      <c r="P1225" s="24"/>
      <c r="Q1225" s="24"/>
      <c r="R1225" s="24"/>
    </row>
    <row r="1226" spans="1:18" ht="14.25" customHeight="1">
      <c r="A1226" s="80">
        <v>1356</v>
      </c>
      <c r="B1226" s="113"/>
      <c r="C1226" s="65"/>
      <c r="D1226" s="74"/>
      <c r="E1226" s="112"/>
      <c r="F1226" s="66"/>
      <c r="G1226" s="27"/>
      <c r="H1226" s="24"/>
      <c r="I1226" s="24"/>
      <c r="J1226" s="24"/>
      <c r="K1226" s="24"/>
      <c r="L1226" s="24"/>
      <c r="M1226" s="24"/>
      <c r="N1226" s="24"/>
      <c r="O1226" s="24"/>
      <c r="P1226" s="24"/>
      <c r="Q1226" s="24"/>
      <c r="R1226" s="24"/>
    </row>
    <row r="1227" spans="1:18" ht="14.25" customHeight="1">
      <c r="A1227" s="80">
        <v>1357</v>
      </c>
      <c r="B1227" s="113"/>
      <c r="C1227" s="65"/>
      <c r="D1227" s="74"/>
      <c r="E1227" s="112"/>
      <c r="F1227" s="66"/>
      <c r="G1227" s="27"/>
      <c r="H1227" s="24"/>
      <c r="I1227" s="24"/>
      <c r="J1227" s="24"/>
      <c r="K1227" s="24"/>
      <c r="L1227" s="24"/>
      <c r="M1227" s="24"/>
      <c r="N1227" s="24"/>
      <c r="O1227" s="24"/>
      <c r="P1227" s="24"/>
      <c r="Q1227" s="24"/>
      <c r="R1227" s="24"/>
    </row>
    <row r="1228" spans="1:18" ht="14.25" customHeight="1">
      <c r="A1228" s="80">
        <v>1358</v>
      </c>
      <c r="B1228" s="113"/>
      <c r="C1228" s="65"/>
      <c r="D1228" s="74"/>
      <c r="E1228" s="112"/>
      <c r="F1228" s="66"/>
      <c r="G1228" s="27"/>
      <c r="H1228" s="24"/>
      <c r="I1228" s="24"/>
      <c r="J1228" s="24"/>
      <c r="K1228" s="24"/>
      <c r="L1228" s="24"/>
      <c r="M1228" s="24"/>
      <c r="N1228" s="24"/>
      <c r="O1228" s="24"/>
      <c r="P1228" s="24"/>
      <c r="Q1228" s="24"/>
      <c r="R1228" s="24"/>
    </row>
    <row r="1229" spans="1:18" ht="14.25" customHeight="1">
      <c r="A1229" s="80">
        <v>1359</v>
      </c>
      <c r="B1229" s="113"/>
      <c r="C1229" s="65"/>
      <c r="D1229" s="74"/>
      <c r="E1229" s="112"/>
      <c r="F1229" s="66"/>
      <c r="G1229" s="27"/>
      <c r="H1229" s="24"/>
      <c r="I1229" s="24"/>
      <c r="J1229" s="24"/>
      <c r="K1229" s="24"/>
      <c r="L1229" s="24"/>
      <c r="M1229" s="24"/>
      <c r="N1229" s="24"/>
      <c r="O1229" s="24"/>
      <c r="P1229" s="24"/>
      <c r="Q1229" s="24"/>
      <c r="R1229" s="24"/>
    </row>
    <row r="1230" spans="1:18" ht="14.25" customHeight="1">
      <c r="A1230" s="80">
        <v>1360</v>
      </c>
      <c r="B1230" s="113"/>
      <c r="C1230" s="65"/>
      <c r="D1230" s="74"/>
      <c r="E1230" s="112"/>
      <c r="F1230" s="66"/>
      <c r="G1230" s="27"/>
      <c r="H1230" s="24"/>
      <c r="I1230" s="24"/>
      <c r="J1230" s="24"/>
      <c r="K1230" s="24"/>
      <c r="L1230" s="24"/>
      <c r="M1230" s="24"/>
      <c r="N1230" s="24"/>
      <c r="O1230" s="24"/>
      <c r="P1230" s="24"/>
      <c r="Q1230" s="24"/>
      <c r="R1230" s="24"/>
    </row>
    <row r="1231" spans="1:18" ht="14.25" customHeight="1">
      <c r="A1231" s="80">
        <v>1361</v>
      </c>
      <c r="B1231" s="113"/>
      <c r="C1231" s="65"/>
      <c r="D1231" s="74"/>
      <c r="E1231" s="112"/>
      <c r="F1231" s="66"/>
      <c r="G1231" s="27"/>
      <c r="H1231" s="24"/>
      <c r="I1231" s="24"/>
      <c r="J1231" s="24"/>
      <c r="K1231" s="24"/>
      <c r="L1231" s="24"/>
      <c r="M1231" s="24"/>
      <c r="N1231" s="24"/>
      <c r="O1231" s="24"/>
      <c r="P1231" s="24"/>
      <c r="Q1231" s="24"/>
      <c r="R1231" s="24"/>
    </row>
    <row r="1232" spans="1:18" ht="14.25" customHeight="1">
      <c r="A1232" s="80">
        <v>1362</v>
      </c>
      <c r="B1232" s="113"/>
      <c r="C1232" s="65"/>
      <c r="D1232" s="74"/>
      <c r="E1232" s="112"/>
      <c r="F1232" s="66"/>
      <c r="G1232" s="27"/>
      <c r="H1232" s="24"/>
      <c r="I1232" s="24"/>
      <c r="J1232" s="24"/>
      <c r="K1232" s="24"/>
      <c r="L1232" s="24"/>
      <c r="M1232" s="24"/>
      <c r="N1232" s="24"/>
      <c r="O1232" s="24"/>
      <c r="P1232" s="24"/>
      <c r="Q1232" s="24"/>
      <c r="R1232" s="24"/>
    </row>
    <row r="1233" spans="1:18" ht="14.25" customHeight="1">
      <c r="A1233" s="80">
        <v>1363</v>
      </c>
      <c r="B1233" s="73"/>
      <c r="C1233" s="65"/>
      <c r="D1233" s="74"/>
      <c r="E1233" s="112"/>
      <c r="F1233" s="66"/>
      <c r="G1233" s="27"/>
      <c r="H1233" s="24"/>
      <c r="I1233" s="24"/>
      <c r="J1233" s="24"/>
      <c r="K1233" s="24"/>
      <c r="L1233" s="24"/>
      <c r="M1233" s="24"/>
      <c r="N1233" s="24"/>
      <c r="O1233" s="24"/>
      <c r="P1233" s="24"/>
      <c r="Q1233" s="24"/>
      <c r="R1233" s="24"/>
    </row>
    <row r="1234" spans="1:18" ht="14.25" customHeight="1">
      <c r="A1234" s="80">
        <v>1364</v>
      </c>
      <c r="C1234" s="65"/>
      <c r="D1234" s="74"/>
      <c r="E1234" s="112"/>
      <c r="F1234" s="66"/>
      <c r="G1234" s="27"/>
      <c r="H1234" s="24"/>
      <c r="I1234" s="24"/>
      <c r="J1234" s="24"/>
      <c r="K1234" s="24"/>
      <c r="L1234" s="24"/>
      <c r="M1234" s="24"/>
      <c r="N1234" s="24"/>
      <c r="O1234" s="24"/>
      <c r="P1234" s="24"/>
      <c r="Q1234" s="24"/>
      <c r="R1234" s="24"/>
    </row>
    <row r="1235" spans="1:18" ht="14.25" customHeight="1">
      <c r="A1235" s="80">
        <v>1365</v>
      </c>
      <c r="C1235" s="65"/>
      <c r="D1235" s="74"/>
      <c r="E1235" s="112"/>
      <c r="F1235" s="66"/>
      <c r="G1235" s="27"/>
      <c r="H1235" s="24"/>
      <c r="I1235" s="24"/>
      <c r="J1235" s="24"/>
      <c r="K1235" s="24"/>
      <c r="L1235" s="24"/>
      <c r="M1235" s="24"/>
      <c r="N1235" s="24"/>
      <c r="O1235" s="24"/>
      <c r="P1235" s="24"/>
      <c r="Q1235" s="24"/>
      <c r="R1235" s="24"/>
    </row>
    <row r="1236" spans="1:18" ht="14.25" customHeight="1">
      <c r="A1236" s="80">
        <v>1366</v>
      </c>
      <c r="B1236" s="113"/>
      <c r="C1236" s="65"/>
      <c r="D1236" s="74"/>
      <c r="E1236" s="112"/>
      <c r="F1236" s="66"/>
      <c r="G1236" s="27"/>
      <c r="H1236" s="24"/>
      <c r="I1236" s="24"/>
      <c r="J1236" s="24"/>
      <c r="K1236" s="24"/>
      <c r="L1236" s="24"/>
      <c r="M1236" s="24"/>
      <c r="N1236" s="24"/>
      <c r="O1236" s="24"/>
      <c r="P1236" s="24"/>
      <c r="Q1236" s="24"/>
      <c r="R1236" s="24"/>
    </row>
    <row r="1237" spans="1:18" ht="14.25" customHeight="1">
      <c r="A1237" s="80">
        <v>1367</v>
      </c>
      <c r="B1237" s="113"/>
      <c r="C1237" s="65"/>
      <c r="D1237" s="74"/>
      <c r="E1237" s="112"/>
      <c r="F1237" s="66"/>
      <c r="G1237" s="27"/>
      <c r="H1237" s="24"/>
      <c r="I1237" s="24"/>
      <c r="J1237" s="24"/>
      <c r="K1237" s="24"/>
      <c r="L1237" s="24"/>
      <c r="M1237" s="24"/>
      <c r="N1237" s="24"/>
      <c r="O1237" s="24"/>
      <c r="P1237" s="24"/>
      <c r="Q1237" s="24"/>
      <c r="R1237" s="24"/>
    </row>
    <row r="1238" spans="1:18" ht="14.25" customHeight="1">
      <c r="A1238" s="80">
        <v>1368</v>
      </c>
      <c r="B1238" s="113"/>
      <c r="C1238" s="65"/>
      <c r="D1238" s="74"/>
      <c r="E1238" s="112"/>
      <c r="F1238" s="66"/>
      <c r="G1238" s="27"/>
      <c r="H1238" s="24"/>
      <c r="I1238" s="24"/>
      <c r="J1238" s="24"/>
      <c r="K1238" s="24"/>
      <c r="L1238" s="24"/>
      <c r="M1238" s="24"/>
      <c r="N1238" s="24"/>
      <c r="O1238" s="24"/>
      <c r="P1238" s="24"/>
      <c r="Q1238" s="24"/>
      <c r="R1238" s="24"/>
    </row>
    <row r="1239" spans="1:18" ht="14.25" customHeight="1">
      <c r="A1239" s="80">
        <v>1369</v>
      </c>
      <c r="B1239" s="113"/>
      <c r="C1239" s="65"/>
      <c r="D1239" s="74"/>
      <c r="E1239" s="112"/>
      <c r="F1239" s="66"/>
      <c r="G1239" s="27"/>
      <c r="H1239" s="24"/>
      <c r="I1239" s="24"/>
      <c r="J1239" s="24"/>
      <c r="K1239" s="24"/>
      <c r="L1239" s="24"/>
      <c r="M1239" s="24"/>
      <c r="N1239" s="24"/>
      <c r="O1239" s="24"/>
      <c r="P1239" s="24"/>
      <c r="Q1239" s="24"/>
      <c r="R1239" s="24"/>
    </row>
    <row r="1240" spans="1:18" ht="14.25" customHeight="1">
      <c r="A1240" s="80">
        <v>1370</v>
      </c>
      <c r="B1240" s="113"/>
      <c r="C1240" s="65"/>
      <c r="D1240" s="74"/>
      <c r="E1240" s="112"/>
      <c r="F1240" s="66"/>
      <c r="G1240" s="27"/>
      <c r="H1240" s="24"/>
      <c r="I1240" s="24"/>
      <c r="J1240" s="24"/>
      <c r="K1240" s="24"/>
      <c r="L1240" s="24"/>
      <c r="M1240" s="24"/>
      <c r="N1240" s="24"/>
      <c r="O1240" s="24"/>
      <c r="P1240" s="24"/>
      <c r="Q1240" s="24"/>
      <c r="R1240" s="24"/>
    </row>
    <row r="1241" spans="1:18" ht="14.25" customHeight="1">
      <c r="A1241" s="80">
        <v>1371</v>
      </c>
      <c r="B1241" s="113"/>
      <c r="C1241" s="65"/>
      <c r="D1241" s="74"/>
      <c r="E1241" s="112"/>
      <c r="F1241" s="66"/>
      <c r="G1241" s="27"/>
      <c r="H1241" s="24"/>
      <c r="I1241" s="24"/>
      <c r="J1241" s="24"/>
      <c r="K1241" s="24"/>
      <c r="L1241" s="24"/>
      <c r="M1241" s="24"/>
      <c r="N1241" s="24"/>
      <c r="O1241" s="24"/>
      <c r="P1241" s="24"/>
      <c r="Q1241" s="24"/>
      <c r="R1241" s="24"/>
    </row>
    <row r="1242" spans="1:18" ht="14.25" customHeight="1">
      <c r="A1242" s="80">
        <v>1372</v>
      </c>
      <c r="B1242" s="113"/>
      <c r="C1242" s="65"/>
      <c r="D1242" s="74"/>
      <c r="E1242" s="112"/>
      <c r="F1242" s="66"/>
      <c r="G1242" s="27"/>
      <c r="H1242" s="24"/>
      <c r="I1242" s="24"/>
      <c r="J1242" s="24"/>
      <c r="K1242" s="24"/>
      <c r="L1242" s="24"/>
      <c r="M1242" s="24"/>
      <c r="N1242" s="24"/>
      <c r="O1242" s="24"/>
      <c r="P1242" s="24"/>
      <c r="Q1242" s="24"/>
      <c r="R1242" s="24"/>
    </row>
    <row r="1243" spans="1:18" ht="14.25" customHeight="1">
      <c r="A1243" s="80">
        <v>1373</v>
      </c>
      <c r="B1243" s="113"/>
      <c r="C1243" s="65"/>
      <c r="D1243" s="74"/>
      <c r="E1243" s="112"/>
      <c r="F1243" s="66"/>
      <c r="G1243" s="27"/>
      <c r="H1243" s="24"/>
      <c r="I1243" s="24"/>
      <c r="J1243" s="24"/>
      <c r="K1243" s="24"/>
      <c r="L1243" s="24"/>
      <c r="M1243" s="24"/>
      <c r="N1243" s="24"/>
      <c r="O1243" s="24"/>
      <c r="P1243" s="24"/>
      <c r="Q1243" s="24"/>
      <c r="R1243" s="24"/>
    </row>
    <row r="1244" spans="1:18" ht="14.25" customHeight="1">
      <c r="A1244" s="80">
        <v>1374</v>
      </c>
      <c r="B1244" s="113"/>
      <c r="C1244" s="65"/>
      <c r="D1244" s="74"/>
      <c r="E1244" s="112"/>
      <c r="F1244" s="66"/>
      <c r="G1244" s="27"/>
      <c r="H1244" s="24"/>
      <c r="I1244" s="24"/>
      <c r="J1244" s="24"/>
      <c r="K1244" s="24"/>
      <c r="L1244" s="24"/>
      <c r="M1244" s="24"/>
      <c r="N1244" s="24"/>
      <c r="O1244" s="24"/>
      <c r="P1244" s="24"/>
      <c r="Q1244" s="24"/>
      <c r="R1244" s="24"/>
    </row>
    <row r="1245" spans="1:18" ht="14.25" customHeight="1">
      <c r="A1245" s="80">
        <v>1375</v>
      </c>
      <c r="B1245" s="113"/>
      <c r="C1245" s="65"/>
      <c r="D1245" s="74"/>
      <c r="E1245" s="112"/>
      <c r="F1245" s="66"/>
      <c r="G1245" s="27"/>
      <c r="H1245" s="24"/>
      <c r="I1245" s="24"/>
      <c r="J1245" s="24"/>
      <c r="K1245" s="24"/>
      <c r="L1245" s="24"/>
      <c r="M1245" s="24"/>
      <c r="N1245" s="24"/>
      <c r="O1245" s="24"/>
      <c r="P1245" s="24"/>
      <c r="Q1245" s="24"/>
      <c r="R1245" s="24"/>
    </row>
    <row r="1246" spans="1:18" ht="14.25" customHeight="1">
      <c r="A1246" s="80">
        <v>1376</v>
      </c>
      <c r="B1246" s="113"/>
      <c r="C1246" s="65"/>
      <c r="D1246" s="74"/>
      <c r="E1246" s="112"/>
      <c r="F1246" s="66"/>
      <c r="G1246" s="27"/>
      <c r="H1246" s="24"/>
      <c r="I1246" s="24"/>
      <c r="J1246" s="24"/>
      <c r="K1246" s="24"/>
      <c r="L1246" s="24"/>
      <c r="M1246" s="24"/>
      <c r="N1246" s="24"/>
      <c r="O1246" s="24"/>
      <c r="P1246" s="24"/>
      <c r="Q1246" s="24"/>
      <c r="R1246" s="24"/>
    </row>
    <row r="1247" spans="1:18" ht="14.25" customHeight="1">
      <c r="A1247" s="80">
        <v>1377</v>
      </c>
      <c r="B1247" s="113"/>
      <c r="C1247" s="65"/>
      <c r="D1247" s="74"/>
      <c r="E1247" s="112"/>
      <c r="F1247" s="66"/>
      <c r="G1247" s="27"/>
      <c r="H1247" s="24"/>
      <c r="I1247" s="24"/>
      <c r="J1247" s="24"/>
      <c r="K1247" s="24"/>
      <c r="L1247" s="24"/>
      <c r="M1247" s="24"/>
      <c r="N1247" s="24"/>
      <c r="O1247" s="24"/>
      <c r="P1247" s="24"/>
      <c r="Q1247" s="24"/>
      <c r="R1247" s="24"/>
    </row>
    <row r="1248" spans="1:18" ht="14.25" customHeight="1">
      <c r="A1248" s="80">
        <v>1378</v>
      </c>
      <c r="B1248" s="113"/>
      <c r="C1248" s="65"/>
      <c r="D1248" s="74"/>
      <c r="E1248" s="112"/>
      <c r="F1248" s="66"/>
      <c r="G1248" s="27"/>
      <c r="H1248" s="24"/>
      <c r="I1248" s="24"/>
      <c r="J1248" s="24"/>
      <c r="K1248" s="24"/>
      <c r="L1248" s="24"/>
      <c r="M1248" s="24"/>
      <c r="N1248" s="24"/>
      <c r="O1248" s="24"/>
      <c r="P1248" s="24"/>
      <c r="Q1248" s="24"/>
      <c r="R1248" s="24"/>
    </row>
    <row r="1249" spans="1:18" ht="14.25" customHeight="1">
      <c r="A1249" s="80">
        <v>1379</v>
      </c>
      <c r="B1249" s="113"/>
      <c r="C1249" s="65"/>
      <c r="D1249" s="74"/>
      <c r="E1249" s="112"/>
      <c r="F1249" s="66"/>
      <c r="G1249" s="27"/>
      <c r="H1249" s="24"/>
      <c r="I1249" s="24"/>
      <c r="J1249" s="24"/>
      <c r="K1249" s="24"/>
      <c r="L1249" s="24"/>
      <c r="M1249" s="24"/>
      <c r="N1249" s="24"/>
      <c r="O1249" s="24"/>
      <c r="P1249" s="24"/>
      <c r="Q1249" s="24"/>
      <c r="R1249" s="24"/>
    </row>
    <row r="1250" spans="1:18" ht="14.25" customHeight="1">
      <c r="A1250" s="80">
        <v>1380</v>
      </c>
      <c r="B1250" s="113"/>
      <c r="C1250" s="65"/>
      <c r="D1250" s="74"/>
      <c r="E1250" s="112"/>
      <c r="F1250" s="66"/>
      <c r="G1250" s="27"/>
      <c r="H1250" s="24"/>
      <c r="I1250" s="24"/>
      <c r="J1250" s="24"/>
      <c r="K1250" s="24"/>
      <c r="L1250" s="24"/>
      <c r="M1250" s="24"/>
      <c r="N1250" s="24"/>
      <c r="O1250" s="24"/>
      <c r="P1250" s="24"/>
      <c r="Q1250" s="24"/>
      <c r="R1250" s="24"/>
    </row>
    <row r="1251" spans="1:18" ht="14.25" customHeight="1">
      <c r="A1251" s="80">
        <v>1381</v>
      </c>
      <c r="B1251" s="73"/>
      <c r="C1251" s="65"/>
      <c r="D1251" s="74"/>
      <c r="E1251" s="112"/>
      <c r="F1251" s="66"/>
      <c r="G1251" s="27"/>
      <c r="H1251" s="24"/>
      <c r="I1251" s="24"/>
      <c r="J1251" s="24"/>
      <c r="K1251" s="24"/>
      <c r="L1251" s="24"/>
      <c r="M1251" s="24"/>
      <c r="N1251" s="24"/>
      <c r="O1251" s="24"/>
      <c r="P1251" s="24"/>
      <c r="Q1251" s="24"/>
      <c r="R1251" s="24"/>
    </row>
    <row r="1252" spans="1:18" ht="14.25" customHeight="1">
      <c r="A1252" s="80">
        <v>1382</v>
      </c>
      <c r="C1252" s="65"/>
      <c r="D1252" s="74"/>
      <c r="E1252" s="112"/>
      <c r="F1252" s="66"/>
      <c r="G1252" s="27"/>
      <c r="H1252" s="24"/>
      <c r="I1252" s="24"/>
      <c r="J1252" s="24"/>
      <c r="K1252" s="24"/>
      <c r="L1252" s="24"/>
      <c r="M1252" s="24"/>
      <c r="N1252" s="24"/>
      <c r="O1252" s="24"/>
      <c r="P1252" s="24"/>
      <c r="Q1252" s="24"/>
      <c r="R1252" s="24"/>
    </row>
    <row r="1253" spans="1:18" ht="14.25" customHeight="1">
      <c r="A1253" s="80">
        <v>1383</v>
      </c>
      <c r="B1253" s="101"/>
      <c r="C1253" s="65"/>
      <c r="D1253" s="74"/>
      <c r="E1253" s="112"/>
      <c r="F1253" s="66"/>
      <c r="G1253" s="27"/>
      <c r="H1253" s="24"/>
      <c r="I1253" s="24"/>
      <c r="J1253" s="24"/>
      <c r="K1253" s="24"/>
      <c r="L1253" s="24"/>
      <c r="M1253" s="24"/>
      <c r="N1253" s="24"/>
      <c r="O1253" s="24"/>
      <c r="P1253" s="24"/>
      <c r="Q1253" s="24"/>
      <c r="R1253" s="24"/>
    </row>
    <row r="1254" spans="1:18" ht="14.25" customHeight="1">
      <c r="A1254" s="80">
        <v>1384</v>
      </c>
      <c r="C1254" s="65"/>
      <c r="D1254" s="74"/>
      <c r="E1254" s="112"/>
      <c r="F1254" s="66"/>
      <c r="G1254" s="27"/>
      <c r="H1254" s="24"/>
      <c r="I1254" s="24"/>
      <c r="J1254" s="24"/>
      <c r="K1254" s="24"/>
      <c r="L1254" s="24"/>
      <c r="M1254" s="24"/>
      <c r="N1254" s="24"/>
      <c r="O1254" s="24"/>
      <c r="P1254" s="24"/>
      <c r="Q1254" s="24"/>
      <c r="R1254" s="24"/>
    </row>
    <row r="1255" spans="1:18" ht="14.25" customHeight="1">
      <c r="A1255" s="80">
        <v>1385</v>
      </c>
      <c r="C1255" s="65"/>
      <c r="D1255" s="74"/>
      <c r="E1255" s="112"/>
      <c r="F1255" s="66"/>
      <c r="G1255" s="27"/>
      <c r="H1255" s="24"/>
      <c r="I1255" s="24"/>
      <c r="J1255" s="24"/>
      <c r="K1255" s="24"/>
      <c r="L1255" s="24"/>
      <c r="M1255" s="24"/>
      <c r="N1255" s="24"/>
      <c r="O1255" s="24"/>
      <c r="P1255" s="24"/>
      <c r="Q1255" s="24"/>
      <c r="R1255" s="24"/>
    </row>
    <row r="1256" spans="1:18" ht="14.25" customHeight="1">
      <c r="A1256" s="80">
        <v>1386</v>
      </c>
      <c r="C1256" s="65"/>
      <c r="D1256" s="74"/>
      <c r="E1256" s="112"/>
      <c r="F1256" s="66"/>
      <c r="G1256" s="27"/>
      <c r="H1256" s="24"/>
      <c r="I1256" s="24"/>
      <c r="J1256" s="24"/>
      <c r="K1256" s="24"/>
      <c r="L1256" s="24"/>
      <c r="M1256" s="24"/>
      <c r="N1256" s="24"/>
      <c r="O1256" s="24"/>
      <c r="P1256" s="24"/>
      <c r="Q1256" s="24"/>
      <c r="R1256" s="24"/>
    </row>
    <row r="1257" spans="1:18" ht="14.25" customHeight="1">
      <c r="A1257" s="80">
        <v>1387</v>
      </c>
      <c r="C1257" s="65"/>
      <c r="D1257" s="74"/>
      <c r="E1257" s="112"/>
      <c r="F1257" s="66"/>
      <c r="G1257" s="27"/>
      <c r="H1257" s="24"/>
      <c r="I1257" s="24"/>
      <c r="J1257" s="24"/>
      <c r="K1257" s="24"/>
      <c r="L1257" s="24"/>
      <c r="M1257" s="24"/>
      <c r="N1257" s="24"/>
      <c r="O1257" s="24"/>
      <c r="P1257" s="24"/>
      <c r="Q1257" s="24"/>
      <c r="R1257" s="24"/>
    </row>
    <row r="1258" spans="1:18" ht="14.25" customHeight="1">
      <c r="A1258" s="80">
        <v>1388</v>
      </c>
      <c r="C1258" s="65"/>
      <c r="D1258" s="74"/>
      <c r="E1258" s="112"/>
      <c r="F1258" s="66"/>
      <c r="G1258" s="27"/>
      <c r="H1258" s="24"/>
      <c r="I1258" s="24"/>
      <c r="J1258" s="24"/>
      <c r="K1258" s="24"/>
      <c r="L1258" s="24"/>
      <c r="M1258" s="24"/>
      <c r="N1258" s="24"/>
      <c r="O1258" s="24"/>
      <c r="P1258" s="24"/>
      <c r="Q1258" s="24"/>
      <c r="R1258" s="24"/>
    </row>
    <row r="1259" spans="1:18" ht="14.25" customHeight="1">
      <c r="A1259" s="80">
        <v>1389</v>
      </c>
      <c r="C1259" s="65"/>
      <c r="D1259" s="74"/>
      <c r="E1259" s="112"/>
      <c r="F1259" s="66"/>
      <c r="G1259" s="27"/>
      <c r="H1259" s="24"/>
      <c r="I1259" s="24"/>
      <c r="J1259" s="24"/>
      <c r="K1259" s="24"/>
      <c r="L1259" s="24"/>
      <c r="M1259" s="24"/>
      <c r="N1259" s="24"/>
      <c r="O1259" s="24"/>
      <c r="P1259" s="24"/>
      <c r="Q1259" s="24"/>
      <c r="R1259" s="24"/>
    </row>
    <row r="1260" spans="1:18" ht="14.25" customHeight="1">
      <c r="A1260" s="80">
        <v>1390</v>
      </c>
      <c r="B1260" s="113"/>
      <c r="C1260" s="65"/>
      <c r="D1260" s="74"/>
      <c r="E1260" s="112"/>
      <c r="F1260" s="66"/>
      <c r="G1260" s="27"/>
      <c r="H1260" s="24"/>
      <c r="I1260" s="24"/>
      <c r="J1260" s="24"/>
      <c r="K1260" s="24"/>
      <c r="L1260" s="24"/>
      <c r="M1260" s="24"/>
      <c r="N1260" s="24"/>
      <c r="O1260" s="24"/>
      <c r="P1260" s="24"/>
      <c r="Q1260" s="24"/>
      <c r="R1260" s="24"/>
    </row>
    <row r="1261" spans="1:18" ht="14.25" customHeight="1">
      <c r="A1261" s="80">
        <v>1391</v>
      </c>
      <c r="B1261" s="113"/>
      <c r="C1261" s="65"/>
      <c r="D1261" s="74"/>
      <c r="E1261" s="112"/>
      <c r="F1261" s="66"/>
      <c r="G1261" s="27"/>
      <c r="H1261" s="24"/>
      <c r="I1261" s="24"/>
      <c r="J1261" s="24"/>
      <c r="K1261" s="24"/>
      <c r="L1261" s="24"/>
      <c r="M1261" s="24"/>
      <c r="N1261" s="24"/>
      <c r="O1261" s="24"/>
      <c r="P1261" s="24"/>
      <c r="Q1261" s="24"/>
      <c r="R1261" s="24"/>
    </row>
    <row r="1262" spans="1:18" ht="14.25" customHeight="1">
      <c r="A1262" s="80">
        <v>1392</v>
      </c>
      <c r="B1262" s="113"/>
      <c r="C1262" s="65"/>
      <c r="D1262" s="74"/>
      <c r="E1262" s="112"/>
      <c r="F1262" s="66"/>
      <c r="G1262" s="27"/>
      <c r="H1262" s="24"/>
      <c r="I1262" s="24"/>
      <c r="J1262" s="24"/>
      <c r="K1262" s="24"/>
      <c r="L1262" s="24"/>
      <c r="M1262" s="24"/>
      <c r="N1262" s="24"/>
      <c r="O1262" s="24"/>
      <c r="P1262" s="24"/>
      <c r="Q1262" s="24"/>
      <c r="R1262" s="24"/>
    </row>
    <row r="1263" spans="1:18" ht="14.25" customHeight="1">
      <c r="A1263" s="80">
        <v>1393</v>
      </c>
      <c r="B1263" s="101"/>
      <c r="C1263" s="65"/>
      <c r="D1263" s="74"/>
      <c r="E1263" s="112"/>
      <c r="F1263" s="66"/>
      <c r="G1263" s="27"/>
      <c r="H1263" s="24"/>
      <c r="I1263" s="24"/>
      <c r="J1263" s="24"/>
      <c r="K1263" s="24"/>
      <c r="L1263" s="24"/>
      <c r="M1263" s="24"/>
      <c r="N1263" s="24"/>
      <c r="O1263" s="24"/>
      <c r="P1263" s="24"/>
      <c r="Q1263" s="24"/>
      <c r="R1263" s="24"/>
    </row>
    <row r="1264" spans="1:18" ht="14.25" customHeight="1">
      <c r="A1264" s="80">
        <v>1394</v>
      </c>
      <c r="C1264" s="65"/>
      <c r="D1264" s="74"/>
      <c r="E1264" s="112"/>
      <c r="F1264" s="66"/>
      <c r="G1264" s="27"/>
      <c r="H1264" s="24"/>
      <c r="I1264" s="24"/>
      <c r="J1264" s="24"/>
      <c r="K1264" s="24"/>
      <c r="L1264" s="24"/>
      <c r="M1264" s="24"/>
      <c r="N1264" s="24"/>
      <c r="O1264" s="24"/>
      <c r="P1264" s="24"/>
      <c r="Q1264" s="24"/>
      <c r="R1264" s="24"/>
    </row>
    <row r="1265" spans="1:18" ht="14.25" customHeight="1">
      <c r="A1265" s="80">
        <v>1395</v>
      </c>
      <c r="C1265" s="65"/>
      <c r="D1265" s="74"/>
      <c r="E1265" s="112"/>
      <c r="F1265" s="66"/>
      <c r="G1265" s="27"/>
      <c r="H1265" s="24"/>
      <c r="I1265" s="24"/>
      <c r="J1265" s="24"/>
      <c r="K1265" s="24"/>
      <c r="L1265" s="24"/>
      <c r="M1265" s="24"/>
      <c r="N1265" s="24"/>
      <c r="O1265" s="24"/>
      <c r="P1265" s="24"/>
      <c r="Q1265" s="24"/>
      <c r="R1265" s="24"/>
    </row>
    <row r="1266" spans="1:18" ht="14.25" customHeight="1">
      <c r="A1266" s="80">
        <v>1396</v>
      </c>
      <c r="C1266" s="65"/>
      <c r="D1266" s="74"/>
      <c r="E1266" s="112"/>
      <c r="F1266" s="66"/>
      <c r="G1266" s="27"/>
      <c r="H1266" s="24"/>
      <c r="I1266" s="24"/>
      <c r="J1266" s="24"/>
      <c r="K1266" s="24"/>
      <c r="L1266" s="24"/>
      <c r="M1266" s="24"/>
      <c r="N1266" s="24"/>
      <c r="O1266" s="24"/>
      <c r="P1266" s="24"/>
      <c r="Q1266" s="24"/>
      <c r="R1266" s="24"/>
    </row>
    <row r="1267" spans="1:18" ht="14.25" customHeight="1">
      <c r="A1267" s="80">
        <v>1397</v>
      </c>
      <c r="C1267" s="65"/>
      <c r="D1267" s="74"/>
      <c r="E1267" s="112"/>
      <c r="F1267" s="66"/>
      <c r="G1267" s="27"/>
      <c r="H1267" s="24"/>
      <c r="I1267" s="24"/>
      <c r="J1267" s="24"/>
      <c r="K1267" s="24"/>
      <c r="L1267" s="24"/>
      <c r="M1267" s="24"/>
      <c r="N1267" s="24"/>
      <c r="O1267" s="24"/>
      <c r="P1267" s="24"/>
      <c r="Q1267" s="24"/>
      <c r="R1267" s="24"/>
    </row>
    <row r="1268" spans="1:18" ht="14.25" customHeight="1">
      <c r="A1268" s="80">
        <v>1398</v>
      </c>
      <c r="C1268" s="65"/>
      <c r="D1268" s="74"/>
      <c r="E1268" s="112"/>
      <c r="F1268" s="66"/>
      <c r="G1268" s="27"/>
      <c r="H1268" s="24"/>
      <c r="I1268" s="24"/>
      <c r="J1268" s="24"/>
      <c r="K1268" s="24"/>
      <c r="L1268" s="24"/>
      <c r="M1268" s="24"/>
      <c r="N1268" s="24"/>
      <c r="O1268" s="24"/>
      <c r="P1268" s="24"/>
      <c r="Q1268" s="24"/>
      <c r="R1268" s="24"/>
    </row>
    <row r="1269" spans="1:18" ht="14.25" customHeight="1">
      <c r="A1269" s="80">
        <v>1399</v>
      </c>
      <c r="B1269" s="113"/>
      <c r="C1269" s="65"/>
      <c r="D1269" s="74"/>
      <c r="E1269" s="112"/>
      <c r="F1269" s="66"/>
      <c r="G1269" s="27"/>
      <c r="H1269" s="24"/>
      <c r="I1269" s="24"/>
      <c r="J1269" s="24"/>
      <c r="K1269" s="24"/>
      <c r="L1269" s="24"/>
      <c r="M1269" s="24"/>
      <c r="N1269" s="24"/>
      <c r="O1269" s="24"/>
      <c r="P1269" s="24"/>
      <c r="Q1269" s="24"/>
      <c r="R1269" s="24"/>
    </row>
    <row r="1270" spans="1:18" ht="14.25" customHeight="1">
      <c r="A1270" s="80">
        <v>1400</v>
      </c>
      <c r="B1270" s="113"/>
      <c r="C1270" s="65"/>
      <c r="D1270" s="74"/>
      <c r="E1270" s="112"/>
      <c r="F1270" s="66"/>
      <c r="G1270" s="27"/>
      <c r="H1270" s="24"/>
      <c r="I1270" s="24"/>
      <c r="J1270" s="24"/>
      <c r="K1270" s="24"/>
      <c r="L1270" s="24"/>
      <c r="M1270" s="24"/>
      <c r="N1270" s="24"/>
      <c r="O1270" s="24"/>
      <c r="P1270" s="24"/>
      <c r="Q1270" s="24"/>
      <c r="R1270" s="24"/>
    </row>
    <row r="1271" spans="1:18" ht="14.25" customHeight="1">
      <c r="A1271" s="80">
        <v>1401</v>
      </c>
      <c r="B1271" s="113"/>
      <c r="C1271" s="65"/>
      <c r="D1271" s="74"/>
      <c r="E1271" s="112"/>
      <c r="F1271" s="66"/>
      <c r="G1271" s="27"/>
      <c r="H1271" s="24"/>
      <c r="I1271" s="24"/>
      <c r="J1271" s="24"/>
      <c r="K1271" s="24"/>
      <c r="L1271" s="24"/>
      <c r="M1271" s="24"/>
      <c r="N1271" s="24"/>
      <c r="O1271" s="24"/>
      <c r="P1271" s="24"/>
      <c r="Q1271" s="24"/>
      <c r="R1271" s="24"/>
    </row>
    <row r="1272" spans="1:18" ht="14.25" customHeight="1">
      <c r="A1272" s="80">
        <v>1402</v>
      </c>
      <c r="B1272" s="101"/>
      <c r="C1272" s="65"/>
      <c r="D1272" s="74"/>
      <c r="E1272" s="112"/>
      <c r="F1272" s="66"/>
      <c r="G1272" s="27"/>
      <c r="H1272" s="24"/>
      <c r="I1272" s="24"/>
      <c r="J1272" s="24"/>
      <c r="K1272" s="24"/>
      <c r="L1272" s="24"/>
      <c r="M1272" s="24"/>
      <c r="N1272" s="24"/>
      <c r="O1272" s="24"/>
      <c r="P1272" s="24"/>
      <c r="Q1272" s="24"/>
      <c r="R1272" s="24"/>
    </row>
    <row r="1273" spans="1:18" ht="14.25" customHeight="1">
      <c r="A1273" s="80">
        <v>1403</v>
      </c>
      <c r="C1273" s="65"/>
      <c r="D1273" s="74"/>
      <c r="E1273" s="112"/>
      <c r="F1273" s="66"/>
      <c r="G1273" s="27"/>
      <c r="H1273" s="24"/>
      <c r="I1273" s="24"/>
      <c r="J1273" s="24"/>
      <c r="K1273" s="24"/>
      <c r="L1273" s="24"/>
      <c r="M1273" s="24"/>
      <c r="N1273" s="24"/>
      <c r="O1273" s="24"/>
      <c r="P1273" s="24"/>
      <c r="Q1273" s="24"/>
      <c r="R1273" s="24"/>
    </row>
    <row r="1274" spans="1:18" ht="14.25" customHeight="1">
      <c r="A1274" s="80">
        <v>1404</v>
      </c>
      <c r="C1274" s="65"/>
      <c r="D1274" s="74"/>
      <c r="E1274" s="112"/>
      <c r="F1274" s="66"/>
      <c r="G1274" s="27"/>
      <c r="H1274" s="24"/>
      <c r="I1274" s="24"/>
      <c r="J1274" s="24"/>
      <c r="K1274" s="24"/>
      <c r="L1274" s="24"/>
      <c r="M1274" s="24"/>
      <c r="N1274" s="24"/>
      <c r="O1274" s="24"/>
      <c r="P1274" s="24"/>
      <c r="Q1274" s="24"/>
      <c r="R1274" s="24"/>
    </row>
    <row r="1275" spans="1:18" ht="14.25" customHeight="1">
      <c r="A1275" s="80">
        <v>1405</v>
      </c>
      <c r="C1275" s="65"/>
      <c r="D1275" s="74"/>
      <c r="E1275" s="112"/>
      <c r="F1275" s="66"/>
      <c r="G1275" s="27"/>
      <c r="H1275" s="24"/>
      <c r="I1275" s="24"/>
      <c r="J1275" s="24"/>
      <c r="K1275" s="24"/>
      <c r="L1275" s="24"/>
      <c r="M1275" s="24"/>
      <c r="N1275" s="24"/>
      <c r="O1275" s="24"/>
      <c r="P1275" s="24"/>
      <c r="Q1275" s="24"/>
      <c r="R1275" s="24"/>
    </row>
    <row r="1276" spans="1:18" ht="14.25" customHeight="1">
      <c r="A1276" s="80">
        <v>1406</v>
      </c>
      <c r="C1276" s="65"/>
      <c r="D1276" s="74"/>
      <c r="E1276" s="112"/>
      <c r="F1276" s="66"/>
      <c r="G1276" s="27"/>
      <c r="H1276" s="24"/>
      <c r="I1276" s="24"/>
      <c r="J1276" s="24"/>
      <c r="K1276" s="24"/>
      <c r="L1276" s="24"/>
      <c r="M1276" s="24"/>
      <c r="N1276" s="24"/>
      <c r="O1276" s="24"/>
      <c r="P1276" s="24"/>
      <c r="Q1276" s="24"/>
      <c r="R1276" s="24"/>
    </row>
    <row r="1277" spans="1:18" ht="14.25" customHeight="1">
      <c r="A1277" s="80">
        <v>1407</v>
      </c>
      <c r="B1277" s="113"/>
      <c r="C1277" s="65"/>
      <c r="D1277" s="74"/>
      <c r="E1277" s="112"/>
      <c r="F1277" s="66"/>
      <c r="G1277" s="27"/>
      <c r="H1277" s="24"/>
      <c r="I1277" s="24"/>
      <c r="J1277" s="24"/>
      <c r="K1277" s="24"/>
      <c r="L1277" s="24"/>
      <c r="M1277" s="24"/>
      <c r="N1277" s="24"/>
      <c r="O1277" s="24"/>
      <c r="P1277" s="24"/>
      <c r="Q1277" s="24"/>
      <c r="R1277" s="24"/>
    </row>
    <row r="1278" spans="1:18" ht="14.25" customHeight="1">
      <c r="A1278" s="80">
        <v>1408</v>
      </c>
      <c r="B1278" s="113"/>
      <c r="C1278" s="65"/>
      <c r="D1278" s="74"/>
      <c r="E1278" s="112"/>
      <c r="F1278" s="66"/>
      <c r="G1278" s="27"/>
      <c r="H1278" s="24"/>
      <c r="I1278" s="24"/>
      <c r="J1278" s="24"/>
      <c r="K1278" s="24"/>
      <c r="L1278" s="24"/>
      <c r="M1278" s="24"/>
      <c r="N1278" s="24"/>
      <c r="O1278" s="24"/>
      <c r="P1278" s="24"/>
      <c r="Q1278" s="24"/>
      <c r="R1278" s="24"/>
    </row>
    <row r="1279" spans="1:18" ht="14.25" customHeight="1">
      <c r="A1279" s="80">
        <v>1409</v>
      </c>
      <c r="B1279" s="113"/>
      <c r="C1279" s="65"/>
      <c r="D1279" s="74"/>
      <c r="E1279" s="112"/>
      <c r="F1279" s="66"/>
      <c r="G1279" s="27"/>
      <c r="H1279" s="24"/>
      <c r="I1279" s="24"/>
      <c r="J1279" s="24"/>
      <c r="K1279" s="24"/>
      <c r="L1279" s="24"/>
      <c r="M1279" s="24"/>
      <c r="N1279" s="24"/>
      <c r="O1279" s="24"/>
      <c r="P1279" s="24"/>
      <c r="Q1279" s="24"/>
      <c r="R1279" s="24"/>
    </row>
    <row r="1280" spans="1:18" ht="14.25" customHeight="1">
      <c r="A1280" s="80">
        <v>1410</v>
      </c>
      <c r="B1280" s="113"/>
      <c r="C1280" s="65"/>
      <c r="D1280" s="74"/>
      <c r="E1280" s="112"/>
      <c r="F1280" s="66"/>
      <c r="G1280" s="27"/>
      <c r="H1280" s="24"/>
      <c r="I1280" s="24"/>
      <c r="J1280" s="24"/>
      <c r="K1280" s="24"/>
      <c r="L1280" s="24"/>
      <c r="M1280" s="24"/>
      <c r="N1280" s="24"/>
      <c r="O1280" s="24"/>
      <c r="P1280" s="24"/>
      <c r="Q1280" s="24"/>
      <c r="R1280" s="24"/>
    </row>
    <row r="1281" spans="1:18" ht="14.25" customHeight="1">
      <c r="A1281" s="80">
        <v>1411</v>
      </c>
      <c r="B1281" s="113"/>
      <c r="C1281" s="65"/>
      <c r="D1281" s="74"/>
      <c r="E1281" s="112"/>
      <c r="F1281" s="66"/>
      <c r="G1281" s="27"/>
      <c r="H1281" s="24"/>
      <c r="I1281" s="24"/>
      <c r="J1281" s="24"/>
      <c r="K1281" s="24"/>
      <c r="L1281" s="24"/>
      <c r="M1281" s="24"/>
      <c r="N1281" s="24"/>
      <c r="O1281" s="24"/>
      <c r="P1281" s="24"/>
      <c r="Q1281" s="24"/>
      <c r="R1281" s="24"/>
    </row>
    <row r="1282" spans="1:18" ht="14.25" customHeight="1">
      <c r="A1282" s="80">
        <v>1412</v>
      </c>
      <c r="B1282" s="113"/>
      <c r="C1282" s="65"/>
      <c r="D1282" s="74"/>
      <c r="E1282" s="112"/>
      <c r="F1282" s="66"/>
      <c r="G1282" s="27"/>
      <c r="H1282" s="24"/>
      <c r="I1282" s="24"/>
      <c r="J1282" s="24"/>
      <c r="K1282" s="24"/>
      <c r="L1282" s="24"/>
      <c r="M1282" s="24"/>
      <c r="N1282" s="24"/>
      <c r="O1282" s="24"/>
      <c r="P1282" s="24"/>
      <c r="Q1282" s="24"/>
      <c r="R1282" s="24"/>
    </row>
    <row r="1283" spans="1:18" ht="14.25" customHeight="1">
      <c r="A1283" s="80">
        <v>1413</v>
      </c>
      <c r="B1283" s="101"/>
      <c r="C1283" s="65"/>
      <c r="D1283" s="74"/>
      <c r="E1283" s="112"/>
      <c r="F1283" s="66"/>
      <c r="G1283" s="27"/>
      <c r="H1283" s="24"/>
      <c r="I1283" s="24"/>
      <c r="J1283" s="24"/>
      <c r="K1283" s="24"/>
      <c r="L1283" s="24"/>
      <c r="M1283" s="24"/>
      <c r="N1283" s="24"/>
      <c r="O1283" s="24"/>
      <c r="P1283" s="24"/>
      <c r="Q1283" s="24"/>
      <c r="R1283" s="24"/>
    </row>
    <row r="1284" spans="1:18" ht="14.25" customHeight="1">
      <c r="A1284" s="80">
        <v>1414</v>
      </c>
      <c r="C1284" s="65"/>
      <c r="D1284" s="74"/>
      <c r="E1284" s="112"/>
      <c r="F1284" s="66"/>
      <c r="G1284" s="27"/>
      <c r="H1284" s="24"/>
      <c r="I1284" s="24"/>
      <c r="J1284" s="24"/>
      <c r="K1284" s="24"/>
      <c r="L1284" s="24"/>
      <c r="M1284" s="24"/>
      <c r="N1284" s="24"/>
      <c r="O1284" s="24"/>
      <c r="P1284" s="24"/>
      <c r="Q1284" s="24"/>
      <c r="R1284" s="24"/>
    </row>
    <row r="1285" spans="1:18" ht="14.25" customHeight="1">
      <c r="A1285" s="80">
        <v>1415</v>
      </c>
      <c r="C1285" s="65"/>
      <c r="D1285" s="74"/>
      <c r="E1285" s="112"/>
      <c r="F1285" s="66"/>
      <c r="G1285" s="27"/>
      <c r="H1285" s="24"/>
      <c r="I1285" s="24"/>
      <c r="J1285" s="24"/>
      <c r="K1285" s="24"/>
      <c r="L1285" s="24"/>
      <c r="M1285" s="24"/>
      <c r="N1285" s="24"/>
      <c r="O1285" s="24"/>
      <c r="P1285" s="24"/>
      <c r="Q1285" s="24"/>
      <c r="R1285" s="24"/>
    </row>
    <row r="1286" spans="1:18" ht="14.25" customHeight="1">
      <c r="A1286" s="80">
        <v>1416</v>
      </c>
      <c r="C1286" s="65"/>
      <c r="D1286" s="74"/>
      <c r="E1286" s="112"/>
      <c r="F1286" s="66"/>
      <c r="G1286" s="27"/>
      <c r="H1286" s="24"/>
      <c r="I1286" s="24"/>
      <c r="J1286" s="24"/>
      <c r="K1286" s="24"/>
      <c r="L1286" s="24"/>
      <c r="M1286" s="24"/>
      <c r="N1286" s="24"/>
      <c r="O1286" s="24"/>
      <c r="P1286" s="24"/>
      <c r="Q1286" s="24"/>
      <c r="R1286" s="24"/>
    </row>
    <row r="1287" spans="1:18" ht="14.25" customHeight="1">
      <c r="A1287" s="80">
        <v>1417</v>
      </c>
      <c r="B1287" s="113"/>
      <c r="C1287" s="65"/>
      <c r="D1287" s="74"/>
      <c r="E1287" s="112"/>
      <c r="F1287" s="66"/>
      <c r="G1287" s="27"/>
      <c r="H1287" s="24"/>
      <c r="I1287" s="24"/>
      <c r="J1287" s="24"/>
      <c r="K1287" s="24"/>
      <c r="L1287" s="24"/>
      <c r="M1287" s="24"/>
      <c r="N1287" s="24"/>
      <c r="O1287" s="24"/>
      <c r="P1287" s="24"/>
      <c r="Q1287" s="24"/>
      <c r="R1287" s="24"/>
    </row>
    <row r="1288" spans="1:18" ht="14.25" customHeight="1">
      <c r="A1288" s="80">
        <v>1418</v>
      </c>
      <c r="B1288" s="113"/>
      <c r="C1288" s="65"/>
      <c r="D1288" s="74"/>
      <c r="E1288" s="112"/>
      <c r="F1288" s="66"/>
      <c r="G1288" s="27"/>
      <c r="H1288" s="24"/>
      <c r="I1288" s="24"/>
      <c r="J1288" s="24"/>
      <c r="K1288" s="24"/>
      <c r="L1288" s="24"/>
      <c r="M1288" s="24"/>
      <c r="N1288" s="24"/>
      <c r="O1288" s="24"/>
      <c r="P1288" s="24"/>
      <c r="Q1288" s="24"/>
      <c r="R1288" s="24"/>
    </row>
    <row r="1289" spans="1:18" ht="14.25" customHeight="1">
      <c r="A1289" s="80">
        <v>1419</v>
      </c>
      <c r="B1289" s="113"/>
      <c r="C1289" s="65"/>
      <c r="D1289" s="74"/>
      <c r="E1289" s="112"/>
      <c r="F1289" s="66"/>
      <c r="G1289" s="27"/>
      <c r="H1289" s="24"/>
      <c r="I1289" s="24"/>
      <c r="J1289" s="24"/>
      <c r="K1289" s="24"/>
      <c r="L1289" s="24"/>
      <c r="M1289" s="24"/>
      <c r="N1289" s="24"/>
      <c r="O1289" s="24"/>
      <c r="P1289" s="24"/>
      <c r="Q1289" s="24"/>
      <c r="R1289" s="24"/>
    </row>
    <row r="1290" spans="1:18" ht="14.25" customHeight="1">
      <c r="A1290" s="80">
        <v>1420</v>
      </c>
      <c r="B1290" s="113"/>
      <c r="C1290" s="65"/>
      <c r="D1290" s="74"/>
      <c r="E1290" s="112"/>
      <c r="F1290" s="66"/>
      <c r="G1290" s="27"/>
      <c r="H1290" s="24"/>
      <c r="I1290" s="24"/>
      <c r="J1290" s="24"/>
      <c r="K1290" s="24"/>
      <c r="L1290" s="24"/>
      <c r="M1290" s="24"/>
      <c r="N1290" s="24"/>
      <c r="O1290" s="24"/>
      <c r="P1290" s="24"/>
      <c r="Q1290" s="24"/>
      <c r="R1290" s="24"/>
    </row>
    <row r="1291" spans="1:18" ht="14.25" customHeight="1">
      <c r="A1291" s="80">
        <v>1421</v>
      </c>
      <c r="B1291" s="113"/>
      <c r="C1291" s="65"/>
      <c r="D1291" s="74"/>
      <c r="E1291" s="112"/>
      <c r="F1291" s="66"/>
      <c r="G1291" s="27"/>
      <c r="H1291" s="24"/>
      <c r="I1291" s="24"/>
      <c r="J1291" s="24"/>
      <c r="K1291" s="24"/>
      <c r="L1291" s="24"/>
      <c r="M1291" s="24"/>
      <c r="N1291" s="24"/>
      <c r="O1291" s="24"/>
      <c r="P1291" s="24"/>
      <c r="Q1291" s="24"/>
      <c r="R1291" s="24"/>
    </row>
    <row r="1292" spans="1:18" ht="14.25" customHeight="1">
      <c r="A1292" s="80">
        <v>1422</v>
      </c>
      <c r="B1292" s="113"/>
      <c r="C1292" s="65"/>
      <c r="D1292" s="74"/>
      <c r="E1292" s="112"/>
      <c r="F1292" s="66"/>
      <c r="G1292" s="27"/>
      <c r="H1292" s="24"/>
      <c r="I1292" s="24"/>
      <c r="J1292" s="24"/>
      <c r="K1292" s="24"/>
      <c r="L1292" s="24"/>
      <c r="M1292" s="24"/>
      <c r="N1292" s="24"/>
      <c r="O1292" s="24"/>
      <c r="P1292" s="24"/>
      <c r="Q1292" s="24"/>
      <c r="R1292" s="24"/>
    </row>
    <row r="1293" spans="1:18" ht="14.25" customHeight="1">
      <c r="A1293" s="80">
        <v>1423</v>
      </c>
      <c r="B1293" s="101"/>
      <c r="C1293" s="65"/>
      <c r="D1293" s="74"/>
      <c r="E1293" s="112"/>
      <c r="F1293" s="66"/>
      <c r="G1293" s="27"/>
      <c r="H1293" s="24"/>
      <c r="I1293" s="24"/>
      <c r="J1293" s="24"/>
      <c r="K1293" s="24"/>
      <c r="L1293" s="24"/>
      <c r="M1293" s="24"/>
      <c r="N1293" s="24"/>
      <c r="O1293" s="24"/>
      <c r="P1293" s="24"/>
      <c r="Q1293" s="24"/>
      <c r="R1293" s="24"/>
    </row>
    <row r="1294" spans="1:18" ht="14.25" customHeight="1">
      <c r="A1294" s="80">
        <v>1424</v>
      </c>
      <c r="C1294" s="65"/>
      <c r="D1294" s="74"/>
      <c r="E1294" s="112"/>
      <c r="F1294" s="66"/>
      <c r="G1294" s="27"/>
      <c r="H1294" s="24"/>
      <c r="I1294" s="24"/>
      <c r="J1294" s="24"/>
      <c r="K1294" s="24"/>
      <c r="L1294" s="24"/>
      <c r="M1294" s="24"/>
      <c r="N1294" s="24"/>
      <c r="O1294" s="24"/>
      <c r="P1294" s="24"/>
      <c r="Q1294" s="24"/>
      <c r="R1294" s="24"/>
    </row>
    <row r="1295" spans="1:18" ht="14.25" customHeight="1">
      <c r="A1295" s="80">
        <v>1425</v>
      </c>
      <c r="C1295" s="65"/>
      <c r="D1295" s="74"/>
      <c r="E1295" s="112"/>
      <c r="F1295" s="66"/>
      <c r="G1295" s="27"/>
      <c r="H1295" s="24"/>
      <c r="I1295" s="24"/>
      <c r="J1295" s="24"/>
      <c r="K1295" s="24"/>
      <c r="L1295" s="24"/>
      <c r="M1295" s="24"/>
      <c r="N1295" s="24"/>
      <c r="O1295" s="24"/>
      <c r="P1295" s="24"/>
      <c r="Q1295" s="24"/>
      <c r="R1295" s="24"/>
    </row>
    <row r="1296" spans="1:18" ht="14.25" customHeight="1">
      <c r="A1296" s="80">
        <v>1426</v>
      </c>
      <c r="B1296" s="113"/>
      <c r="C1296" s="65"/>
      <c r="D1296" s="74"/>
      <c r="E1296" s="112"/>
      <c r="F1296" s="66"/>
      <c r="G1296" s="27"/>
      <c r="H1296" s="24"/>
      <c r="I1296" s="24"/>
      <c r="J1296" s="24"/>
      <c r="K1296" s="24"/>
      <c r="L1296" s="24"/>
      <c r="M1296" s="24"/>
      <c r="N1296" s="24"/>
      <c r="O1296" s="24"/>
      <c r="P1296" s="24"/>
      <c r="Q1296" s="24"/>
      <c r="R1296" s="24"/>
    </row>
    <row r="1297" spans="1:18" ht="14.25" customHeight="1">
      <c r="A1297" s="80">
        <v>1427</v>
      </c>
      <c r="B1297" s="113"/>
      <c r="C1297" s="65"/>
      <c r="D1297" s="74"/>
      <c r="E1297" s="112"/>
      <c r="F1297" s="66"/>
      <c r="G1297" s="27"/>
      <c r="H1297" s="24"/>
      <c r="I1297" s="24"/>
      <c r="J1297" s="24"/>
      <c r="K1297" s="24"/>
      <c r="L1297" s="24"/>
      <c r="M1297" s="24"/>
      <c r="N1297" s="24"/>
      <c r="O1297" s="24"/>
      <c r="P1297" s="24"/>
      <c r="Q1297" s="24"/>
      <c r="R1297" s="24"/>
    </row>
    <row r="1298" spans="1:18" ht="14.25" customHeight="1">
      <c r="A1298" s="80">
        <v>1428</v>
      </c>
      <c r="B1298" s="113"/>
      <c r="C1298" s="65"/>
      <c r="D1298" s="74"/>
      <c r="E1298" s="112"/>
      <c r="F1298" s="66"/>
      <c r="G1298" s="27"/>
      <c r="H1298" s="24"/>
      <c r="I1298" s="24"/>
      <c r="J1298" s="24"/>
      <c r="K1298" s="24"/>
      <c r="L1298" s="24"/>
      <c r="M1298" s="24"/>
      <c r="N1298" s="24"/>
      <c r="O1298" s="24"/>
      <c r="P1298" s="24"/>
      <c r="Q1298" s="24"/>
      <c r="R1298" s="24"/>
    </row>
    <row r="1299" spans="1:18" ht="14.25" customHeight="1">
      <c r="A1299" s="80">
        <v>1429</v>
      </c>
      <c r="B1299" s="113"/>
      <c r="C1299" s="65"/>
      <c r="D1299" s="74"/>
      <c r="E1299" s="112"/>
      <c r="F1299" s="66"/>
      <c r="G1299" s="27"/>
      <c r="H1299" s="24"/>
      <c r="I1299" s="24"/>
      <c r="J1299" s="24"/>
      <c r="K1299" s="24"/>
      <c r="L1299" s="24"/>
      <c r="M1299" s="24"/>
      <c r="N1299" s="24"/>
      <c r="O1299" s="24"/>
      <c r="P1299" s="24"/>
      <c r="Q1299" s="24"/>
      <c r="R1299" s="24"/>
    </row>
    <row r="1300" spans="1:18" ht="14.25" customHeight="1">
      <c r="A1300" s="80">
        <v>1430</v>
      </c>
      <c r="B1300" s="113"/>
      <c r="C1300" s="65"/>
      <c r="D1300" s="74"/>
      <c r="E1300" s="112"/>
      <c r="F1300" s="66"/>
      <c r="G1300" s="27"/>
      <c r="H1300" s="24"/>
      <c r="I1300" s="24"/>
      <c r="J1300" s="24"/>
      <c r="K1300" s="24"/>
      <c r="L1300" s="24"/>
      <c r="M1300" s="24"/>
      <c r="N1300" s="24"/>
      <c r="O1300" s="24"/>
      <c r="P1300" s="24"/>
      <c r="Q1300" s="24"/>
      <c r="R1300" s="24"/>
    </row>
    <row r="1301" spans="1:18" ht="14.25" customHeight="1">
      <c r="A1301" s="80">
        <v>1431</v>
      </c>
      <c r="B1301" s="113"/>
      <c r="C1301" s="65"/>
      <c r="D1301" s="74"/>
      <c r="E1301" s="112"/>
      <c r="F1301" s="66"/>
      <c r="G1301" s="27"/>
      <c r="H1301" s="24"/>
      <c r="I1301" s="24"/>
      <c r="J1301" s="24"/>
      <c r="K1301" s="24"/>
      <c r="L1301" s="24"/>
      <c r="M1301" s="24"/>
      <c r="N1301" s="24"/>
      <c r="O1301" s="24"/>
      <c r="P1301" s="24"/>
      <c r="Q1301" s="24"/>
      <c r="R1301" s="24"/>
    </row>
    <row r="1302" spans="1:18" ht="14.25" customHeight="1">
      <c r="A1302" s="80">
        <v>1432</v>
      </c>
      <c r="B1302" s="113"/>
      <c r="C1302" s="65"/>
      <c r="D1302" s="74"/>
      <c r="E1302" s="112"/>
      <c r="F1302" s="66"/>
      <c r="G1302" s="27"/>
      <c r="H1302" s="24"/>
      <c r="I1302" s="24"/>
      <c r="J1302" s="24"/>
      <c r="K1302" s="24"/>
      <c r="L1302" s="24"/>
      <c r="M1302" s="24"/>
      <c r="N1302" s="24"/>
      <c r="O1302" s="24"/>
      <c r="P1302" s="24"/>
      <c r="Q1302" s="24"/>
      <c r="R1302" s="24"/>
    </row>
    <row r="1303" spans="1:18" ht="14.25" customHeight="1">
      <c r="A1303" s="80">
        <v>1433</v>
      </c>
      <c r="B1303" s="101"/>
      <c r="C1303" s="65"/>
      <c r="D1303" s="74"/>
      <c r="E1303" s="112"/>
      <c r="F1303" s="66"/>
      <c r="G1303" s="27"/>
      <c r="H1303" s="24"/>
      <c r="I1303" s="24"/>
      <c r="J1303" s="24"/>
      <c r="K1303" s="24"/>
      <c r="L1303" s="24"/>
      <c r="M1303" s="24"/>
      <c r="N1303" s="24"/>
      <c r="O1303" s="24"/>
      <c r="P1303" s="24"/>
      <c r="Q1303" s="24"/>
      <c r="R1303" s="24"/>
    </row>
    <row r="1304" spans="1:18" ht="14.25" customHeight="1">
      <c r="A1304" s="80">
        <v>1434</v>
      </c>
      <c r="C1304" s="65"/>
      <c r="D1304" s="74"/>
      <c r="E1304" s="112"/>
      <c r="F1304" s="66"/>
      <c r="G1304" s="27"/>
      <c r="H1304" s="24"/>
      <c r="I1304" s="24"/>
      <c r="J1304" s="24"/>
      <c r="K1304" s="24"/>
      <c r="L1304" s="24"/>
      <c r="M1304" s="24"/>
      <c r="N1304" s="24"/>
      <c r="O1304" s="24"/>
      <c r="P1304" s="24"/>
      <c r="Q1304" s="24"/>
      <c r="R1304" s="24"/>
    </row>
    <row r="1305" spans="1:18" ht="14.25" customHeight="1">
      <c r="A1305" s="80">
        <v>1435</v>
      </c>
      <c r="B1305" s="113"/>
      <c r="C1305" s="65"/>
      <c r="D1305" s="74"/>
      <c r="E1305" s="112"/>
      <c r="F1305" s="66"/>
      <c r="G1305" s="27"/>
      <c r="H1305" s="24"/>
      <c r="I1305" s="24"/>
      <c r="J1305" s="24"/>
      <c r="K1305" s="24"/>
      <c r="L1305" s="24"/>
      <c r="M1305" s="24"/>
      <c r="N1305" s="24"/>
      <c r="O1305" s="24"/>
      <c r="P1305" s="24"/>
      <c r="Q1305" s="24"/>
      <c r="R1305" s="24"/>
    </row>
    <row r="1306" spans="1:18" ht="14.25" customHeight="1">
      <c r="A1306" s="80">
        <v>1436</v>
      </c>
      <c r="B1306" s="113"/>
      <c r="C1306" s="65"/>
      <c r="D1306" s="74"/>
      <c r="E1306" s="112"/>
      <c r="F1306" s="66"/>
      <c r="G1306" s="27"/>
      <c r="H1306" s="24"/>
      <c r="I1306" s="24"/>
      <c r="J1306" s="24"/>
      <c r="K1306" s="24"/>
      <c r="L1306" s="24"/>
      <c r="M1306" s="24"/>
      <c r="N1306" s="24"/>
      <c r="O1306" s="24"/>
      <c r="P1306" s="24"/>
      <c r="Q1306" s="24"/>
      <c r="R1306" s="24"/>
    </row>
    <row r="1307" spans="1:18" ht="14.25" customHeight="1">
      <c r="A1307" s="80">
        <v>1437</v>
      </c>
      <c r="B1307" s="101"/>
      <c r="C1307" s="65"/>
      <c r="D1307" s="74"/>
      <c r="E1307" s="112"/>
      <c r="F1307" s="66"/>
      <c r="G1307" s="27"/>
      <c r="H1307" s="24"/>
      <c r="I1307" s="24"/>
      <c r="J1307" s="24"/>
      <c r="K1307" s="24"/>
      <c r="L1307" s="24"/>
      <c r="M1307" s="24"/>
      <c r="N1307" s="24"/>
      <c r="O1307" s="24"/>
      <c r="P1307" s="24"/>
      <c r="Q1307" s="24"/>
      <c r="R1307" s="24"/>
    </row>
    <row r="1308" spans="1:18" ht="14.25" customHeight="1">
      <c r="A1308" s="80">
        <v>1438</v>
      </c>
      <c r="C1308" s="65"/>
      <c r="D1308" s="74"/>
      <c r="E1308" s="112"/>
      <c r="F1308" s="66"/>
      <c r="G1308" s="27"/>
      <c r="H1308" s="24"/>
      <c r="I1308" s="24"/>
      <c r="J1308" s="24"/>
      <c r="K1308" s="24"/>
      <c r="L1308" s="24"/>
      <c r="M1308" s="24"/>
      <c r="N1308" s="24"/>
      <c r="O1308" s="24"/>
      <c r="P1308" s="24"/>
      <c r="Q1308" s="24"/>
      <c r="R1308" s="24"/>
    </row>
    <row r="1309" spans="1:18" ht="14.25" customHeight="1">
      <c r="A1309" s="80">
        <v>1439</v>
      </c>
      <c r="C1309" s="65"/>
      <c r="D1309" s="74"/>
      <c r="E1309" s="112"/>
      <c r="F1309" s="66"/>
      <c r="G1309" s="27"/>
      <c r="H1309" s="24"/>
      <c r="I1309" s="24"/>
      <c r="J1309" s="24"/>
      <c r="K1309" s="24"/>
      <c r="L1309" s="24"/>
      <c r="M1309" s="24"/>
      <c r="N1309" s="24"/>
      <c r="O1309" s="24"/>
      <c r="P1309" s="24"/>
      <c r="Q1309" s="24"/>
      <c r="R1309" s="24"/>
    </row>
    <row r="1310" spans="1:18" ht="14.25" customHeight="1">
      <c r="A1310" s="80">
        <v>1440</v>
      </c>
      <c r="C1310" s="65"/>
      <c r="D1310" s="74"/>
      <c r="E1310" s="112"/>
      <c r="F1310" s="66"/>
      <c r="G1310" s="27"/>
      <c r="H1310" s="24"/>
      <c r="I1310" s="24"/>
      <c r="J1310" s="24"/>
      <c r="K1310" s="24"/>
      <c r="L1310" s="24"/>
      <c r="M1310" s="24"/>
      <c r="N1310" s="24"/>
      <c r="O1310" s="24"/>
      <c r="P1310" s="24"/>
      <c r="Q1310" s="24"/>
      <c r="R1310" s="24"/>
    </row>
    <row r="1311" spans="1:18" ht="14.25" customHeight="1">
      <c r="A1311" s="80">
        <v>1441</v>
      </c>
      <c r="C1311" s="65"/>
      <c r="D1311" s="74"/>
      <c r="E1311" s="112"/>
      <c r="F1311" s="66"/>
      <c r="G1311" s="27"/>
      <c r="H1311" s="24"/>
      <c r="I1311" s="24"/>
      <c r="J1311" s="24"/>
      <c r="K1311" s="24"/>
      <c r="L1311" s="24"/>
      <c r="M1311" s="24"/>
      <c r="N1311" s="24"/>
      <c r="O1311" s="24"/>
      <c r="P1311" s="24"/>
      <c r="Q1311" s="24"/>
      <c r="R1311" s="24"/>
    </row>
    <row r="1312" spans="1:18" ht="14.25" customHeight="1">
      <c r="A1312" s="80">
        <v>1442</v>
      </c>
      <c r="C1312" s="65"/>
      <c r="D1312" s="74"/>
      <c r="E1312" s="112"/>
      <c r="F1312" s="66"/>
      <c r="G1312" s="27"/>
      <c r="H1312" s="24"/>
      <c r="I1312" s="24"/>
      <c r="J1312" s="24"/>
      <c r="K1312" s="24"/>
      <c r="L1312" s="24"/>
      <c r="M1312" s="24"/>
      <c r="N1312" s="24"/>
      <c r="O1312" s="24"/>
      <c r="P1312" s="24"/>
      <c r="Q1312" s="24"/>
      <c r="R1312" s="24"/>
    </row>
    <row r="1313" spans="1:18" ht="14.25" customHeight="1">
      <c r="A1313" s="80">
        <v>1443</v>
      </c>
      <c r="B1313" s="113"/>
      <c r="C1313" s="65"/>
      <c r="D1313" s="74"/>
      <c r="E1313" s="112"/>
      <c r="F1313" s="66"/>
      <c r="G1313" s="27"/>
      <c r="H1313" s="24"/>
      <c r="I1313" s="24"/>
      <c r="J1313" s="24"/>
      <c r="K1313" s="24"/>
      <c r="L1313" s="24"/>
      <c r="M1313" s="24"/>
      <c r="N1313" s="24"/>
      <c r="O1313" s="24"/>
      <c r="P1313" s="24"/>
      <c r="Q1313" s="24"/>
      <c r="R1313" s="24"/>
    </row>
    <row r="1314" spans="1:18" ht="14.25" customHeight="1">
      <c r="A1314" s="80">
        <v>1444</v>
      </c>
      <c r="B1314" s="113"/>
      <c r="C1314" s="65"/>
      <c r="D1314" s="74"/>
      <c r="E1314" s="112"/>
      <c r="F1314" s="66"/>
      <c r="G1314" s="27"/>
      <c r="H1314" s="24"/>
      <c r="I1314" s="24"/>
      <c r="J1314" s="24"/>
      <c r="K1314" s="24"/>
      <c r="L1314" s="24"/>
      <c r="M1314" s="24"/>
      <c r="N1314" s="24"/>
      <c r="O1314" s="24"/>
      <c r="P1314" s="24"/>
      <c r="Q1314" s="24"/>
      <c r="R1314" s="24"/>
    </row>
    <row r="1315" spans="1:18" ht="14.25" customHeight="1">
      <c r="A1315" s="80">
        <v>1445</v>
      </c>
      <c r="B1315" s="113"/>
      <c r="C1315" s="65"/>
      <c r="D1315" s="74"/>
      <c r="E1315" s="112"/>
      <c r="F1315" s="66"/>
      <c r="G1315" s="27"/>
      <c r="H1315" s="24"/>
      <c r="I1315" s="24"/>
      <c r="J1315" s="24"/>
      <c r="K1315" s="24"/>
      <c r="L1315" s="24"/>
      <c r="M1315" s="24"/>
      <c r="N1315" s="24"/>
      <c r="O1315" s="24"/>
      <c r="P1315" s="24"/>
      <c r="Q1315" s="24"/>
      <c r="R1315" s="24"/>
    </row>
    <row r="1316" spans="1:18" ht="14.25" customHeight="1">
      <c r="A1316" s="80">
        <v>1446</v>
      </c>
      <c r="B1316" s="113"/>
      <c r="C1316" s="65"/>
      <c r="D1316" s="74"/>
      <c r="E1316" s="112"/>
      <c r="F1316" s="66"/>
      <c r="G1316" s="27"/>
      <c r="H1316" s="24"/>
      <c r="I1316" s="24"/>
      <c r="J1316" s="24"/>
      <c r="K1316" s="24"/>
      <c r="L1316" s="24"/>
      <c r="M1316" s="24"/>
      <c r="N1316" s="24"/>
      <c r="O1316" s="24"/>
      <c r="P1316" s="24"/>
      <c r="Q1316" s="24"/>
      <c r="R1316" s="24"/>
    </row>
    <row r="1317" spans="1:18" ht="14.25" customHeight="1">
      <c r="A1317" s="80">
        <v>1447</v>
      </c>
      <c r="B1317" s="101"/>
      <c r="C1317" s="65"/>
      <c r="D1317" s="74"/>
      <c r="E1317" s="112"/>
      <c r="F1317" s="66"/>
      <c r="G1317" s="27"/>
      <c r="H1317" s="24"/>
      <c r="I1317" s="24"/>
      <c r="J1317" s="24"/>
      <c r="K1317" s="24"/>
      <c r="L1317" s="24"/>
      <c r="M1317" s="24"/>
      <c r="N1317" s="24"/>
      <c r="O1317" s="24"/>
      <c r="P1317" s="24"/>
      <c r="Q1317" s="24"/>
      <c r="R1317" s="24"/>
    </row>
    <row r="1318" spans="1:18" ht="14.25" customHeight="1">
      <c r="A1318" s="80">
        <v>1448</v>
      </c>
      <c r="C1318" s="65"/>
      <c r="D1318" s="74"/>
      <c r="E1318" s="112"/>
      <c r="F1318" s="66"/>
      <c r="G1318" s="27"/>
      <c r="H1318" s="24"/>
      <c r="I1318" s="24"/>
      <c r="J1318" s="24"/>
      <c r="K1318" s="24"/>
      <c r="L1318" s="24"/>
      <c r="M1318" s="24"/>
      <c r="N1318" s="24"/>
      <c r="O1318" s="24"/>
      <c r="P1318" s="24"/>
      <c r="Q1318" s="24"/>
      <c r="R1318" s="24"/>
    </row>
    <row r="1319" spans="1:18" ht="14.25" customHeight="1">
      <c r="A1319" s="80">
        <v>1449</v>
      </c>
      <c r="C1319" s="65"/>
      <c r="D1319" s="74"/>
      <c r="E1319" s="112"/>
      <c r="F1319" s="66"/>
      <c r="G1319" s="27"/>
      <c r="H1319" s="24"/>
      <c r="I1319" s="24"/>
      <c r="J1319" s="24"/>
      <c r="K1319" s="24"/>
      <c r="L1319" s="24"/>
      <c r="M1319" s="24"/>
      <c r="N1319" s="24"/>
      <c r="O1319" s="24"/>
      <c r="P1319" s="24"/>
      <c r="Q1319" s="24"/>
      <c r="R1319" s="24"/>
    </row>
    <row r="1320" spans="1:18" ht="14.25" customHeight="1">
      <c r="A1320" s="80">
        <v>1450</v>
      </c>
      <c r="C1320" s="65"/>
      <c r="D1320" s="74"/>
      <c r="E1320" s="112"/>
      <c r="F1320" s="66"/>
      <c r="G1320" s="27"/>
      <c r="H1320" s="24"/>
      <c r="I1320" s="24"/>
      <c r="J1320" s="24"/>
      <c r="K1320" s="24"/>
      <c r="L1320" s="24"/>
      <c r="M1320" s="24"/>
      <c r="N1320" s="24"/>
      <c r="O1320" s="24"/>
      <c r="P1320" s="24"/>
      <c r="Q1320" s="24"/>
      <c r="R1320" s="24"/>
    </row>
    <row r="1321" spans="1:18" ht="14.25" customHeight="1">
      <c r="A1321" s="80">
        <v>1451</v>
      </c>
      <c r="C1321" s="65"/>
      <c r="D1321" s="74"/>
      <c r="E1321" s="112"/>
      <c r="F1321" s="66"/>
      <c r="G1321" s="27"/>
      <c r="H1321" s="24"/>
      <c r="I1321" s="24"/>
      <c r="J1321" s="24"/>
      <c r="K1321" s="24"/>
      <c r="L1321" s="24"/>
      <c r="M1321" s="24"/>
      <c r="N1321" s="24"/>
      <c r="O1321" s="24"/>
      <c r="P1321" s="24"/>
      <c r="Q1321" s="24"/>
      <c r="R1321" s="24"/>
    </row>
    <row r="1322" spans="1:18" ht="14.25" customHeight="1">
      <c r="A1322" s="80">
        <v>1452</v>
      </c>
      <c r="B1322" s="113"/>
      <c r="C1322" s="65"/>
      <c r="D1322" s="74"/>
      <c r="E1322" s="112"/>
      <c r="F1322" s="66"/>
      <c r="G1322" s="27"/>
      <c r="H1322" s="24"/>
      <c r="I1322" s="24"/>
      <c r="J1322" s="24"/>
      <c r="K1322" s="24"/>
      <c r="L1322" s="24"/>
      <c r="M1322" s="24"/>
      <c r="N1322" s="24"/>
      <c r="O1322" s="24"/>
      <c r="P1322" s="24"/>
      <c r="Q1322" s="24"/>
      <c r="R1322" s="24"/>
    </row>
    <row r="1323" spans="1:18" ht="14.25" customHeight="1">
      <c r="A1323" s="80">
        <v>1453</v>
      </c>
      <c r="B1323" s="113"/>
      <c r="C1323" s="65"/>
      <c r="D1323" s="74"/>
      <c r="E1323" s="112"/>
      <c r="F1323" s="66"/>
      <c r="G1323" s="27"/>
      <c r="H1323" s="24"/>
      <c r="I1323" s="24"/>
      <c r="J1323" s="24"/>
      <c r="K1323" s="24"/>
      <c r="L1323" s="24"/>
      <c r="M1323" s="24"/>
      <c r="N1323" s="24"/>
      <c r="O1323" s="24"/>
      <c r="P1323" s="24"/>
      <c r="Q1323" s="24"/>
      <c r="R1323" s="24"/>
    </row>
    <row r="1324" spans="1:18" ht="14.25" customHeight="1">
      <c r="A1324" s="80">
        <v>1454</v>
      </c>
      <c r="B1324" s="113"/>
      <c r="C1324" s="65"/>
      <c r="D1324" s="74"/>
      <c r="E1324" s="112"/>
      <c r="F1324" s="66"/>
      <c r="G1324" s="27"/>
      <c r="H1324" s="24"/>
      <c r="I1324" s="24"/>
      <c r="J1324" s="24"/>
      <c r="K1324" s="24"/>
      <c r="L1324" s="24"/>
      <c r="M1324" s="24"/>
      <c r="N1324" s="24"/>
      <c r="O1324" s="24"/>
      <c r="P1324" s="24"/>
      <c r="Q1324" s="24"/>
      <c r="R1324" s="24"/>
    </row>
    <row r="1325" spans="1:18" ht="14.25" customHeight="1">
      <c r="A1325" s="80">
        <v>1455</v>
      </c>
      <c r="B1325" s="113"/>
      <c r="C1325" s="65"/>
      <c r="D1325" s="74"/>
      <c r="E1325" s="112"/>
      <c r="F1325" s="66"/>
      <c r="G1325" s="27"/>
      <c r="H1325" s="24"/>
      <c r="I1325" s="24"/>
      <c r="J1325" s="24"/>
      <c r="K1325" s="24"/>
      <c r="L1325" s="24"/>
      <c r="M1325" s="24"/>
      <c r="N1325" s="24"/>
      <c r="O1325" s="24"/>
      <c r="P1325" s="24"/>
      <c r="Q1325" s="24"/>
      <c r="R1325" s="24"/>
    </row>
    <row r="1326" spans="1:18" ht="14.25" customHeight="1">
      <c r="A1326" s="80">
        <v>1456</v>
      </c>
      <c r="B1326" s="113"/>
      <c r="C1326" s="65"/>
      <c r="D1326" s="74"/>
      <c r="E1326" s="112"/>
      <c r="F1326" s="66"/>
      <c r="G1326" s="27"/>
      <c r="H1326" s="24"/>
      <c r="I1326" s="24"/>
      <c r="J1326" s="24"/>
      <c r="K1326" s="24"/>
      <c r="L1326" s="24"/>
      <c r="M1326" s="24"/>
      <c r="N1326" s="24"/>
      <c r="O1326" s="24"/>
      <c r="P1326" s="24"/>
      <c r="Q1326" s="24"/>
      <c r="R1326" s="24"/>
    </row>
    <row r="1327" spans="1:18" ht="14.25" customHeight="1">
      <c r="A1327" s="80">
        <v>1457</v>
      </c>
      <c r="B1327" s="113"/>
      <c r="C1327" s="65"/>
      <c r="D1327" s="74"/>
      <c r="E1327" s="112"/>
      <c r="F1327" s="66"/>
      <c r="G1327" s="27"/>
      <c r="H1327" s="24"/>
      <c r="I1327" s="24"/>
      <c r="J1327" s="24"/>
      <c r="K1327" s="24"/>
      <c r="L1327" s="24"/>
      <c r="M1327" s="24"/>
      <c r="N1327" s="24"/>
      <c r="O1327" s="24"/>
      <c r="P1327" s="24"/>
      <c r="Q1327" s="24"/>
      <c r="R1327" s="24"/>
    </row>
    <row r="1328" spans="1:18" ht="14.25" customHeight="1">
      <c r="A1328" s="80">
        <v>1458</v>
      </c>
      <c r="B1328" s="101"/>
      <c r="C1328" s="65"/>
      <c r="D1328" s="74"/>
      <c r="E1328" s="112"/>
      <c r="F1328" s="66"/>
      <c r="G1328" s="27"/>
      <c r="H1328" s="24"/>
      <c r="I1328" s="24"/>
      <c r="J1328" s="24"/>
      <c r="K1328" s="24"/>
      <c r="L1328" s="24"/>
      <c r="M1328" s="24"/>
      <c r="N1328" s="24"/>
      <c r="O1328" s="24"/>
      <c r="P1328" s="24"/>
      <c r="Q1328" s="24"/>
      <c r="R1328" s="24"/>
    </row>
    <row r="1329" spans="1:18" ht="14.25" customHeight="1">
      <c r="A1329" s="80">
        <v>1459</v>
      </c>
      <c r="B1329" s="113"/>
      <c r="C1329" s="65"/>
      <c r="D1329" s="74"/>
      <c r="E1329" s="112"/>
      <c r="F1329" s="66"/>
      <c r="G1329" s="27"/>
      <c r="H1329" s="24"/>
      <c r="I1329" s="24"/>
      <c r="J1329" s="24"/>
      <c r="K1329" s="24"/>
      <c r="L1329" s="24"/>
      <c r="M1329" s="24"/>
      <c r="N1329" s="24"/>
      <c r="O1329" s="24"/>
      <c r="P1329" s="24"/>
      <c r="Q1329" s="24"/>
      <c r="R1329" s="24"/>
    </row>
    <row r="1330" spans="1:18" ht="14.25" customHeight="1">
      <c r="A1330" s="80">
        <v>1460</v>
      </c>
      <c r="B1330" s="113"/>
      <c r="C1330" s="65"/>
      <c r="D1330" s="74"/>
      <c r="E1330" s="112"/>
      <c r="F1330" s="66"/>
      <c r="G1330" s="27"/>
      <c r="H1330" s="24"/>
      <c r="I1330" s="24"/>
      <c r="J1330" s="24"/>
      <c r="K1330" s="24"/>
      <c r="L1330" s="24"/>
      <c r="M1330" s="24"/>
      <c r="N1330" s="24"/>
      <c r="O1330" s="24"/>
      <c r="P1330" s="24"/>
      <c r="Q1330" s="24"/>
      <c r="R1330" s="24"/>
    </row>
    <row r="1331" spans="1:18" ht="14.25" customHeight="1">
      <c r="A1331" s="80">
        <v>1461</v>
      </c>
      <c r="B1331" s="101"/>
      <c r="C1331" s="65"/>
      <c r="D1331" s="74"/>
      <c r="E1331" s="112"/>
      <c r="F1331" s="66"/>
      <c r="G1331" s="27"/>
      <c r="H1331" s="24"/>
      <c r="I1331" s="24"/>
      <c r="J1331" s="24"/>
      <c r="K1331" s="24"/>
      <c r="L1331" s="24"/>
      <c r="M1331" s="24"/>
      <c r="N1331" s="24"/>
      <c r="O1331" s="24"/>
      <c r="P1331" s="24"/>
      <c r="Q1331" s="24"/>
      <c r="R1331" s="24"/>
    </row>
    <row r="1332" spans="1:18" ht="14.25" customHeight="1">
      <c r="A1332" s="80">
        <v>1462</v>
      </c>
      <c r="C1332" s="65"/>
      <c r="D1332" s="74"/>
      <c r="E1332" s="112"/>
      <c r="F1332" s="66"/>
      <c r="G1332" s="27"/>
      <c r="H1332" s="24"/>
      <c r="I1332" s="24"/>
      <c r="J1332" s="24"/>
      <c r="K1332" s="24"/>
      <c r="L1332" s="24"/>
      <c r="M1332" s="24"/>
      <c r="N1332" s="24"/>
      <c r="O1332" s="24"/>
      <c r="P1332" s="24"/>
      <c r="Q1332" s="24"/>
      <c r="R1332" s="24"/>
    </row>
    <row r="1333" spans="1:18" ht="14.25" customHeight="1">
      <c r="A1333" s="80">
        <v>1463</v>
      </c>
      <c r="C1333" s="65"/>
      <c r="D1333" s="74"/>
      <c r="E1333" s="112"/>
      <c r="F1333" s="66"/>
      <c r="G1333" s="27"/>
      <c r="H1333" s="24"/>
      <c r="I1333" s="24"/>
      <c r="J1333" s="24"/>
      <c r="K1333" s="24"/>
      <c r="L1333" s="24"/>
      <c r="M1333" s="24"/>
      <c r="N1333" s="24"/>
      <c r="O1333" s="24"/>
      <c r="P1333" s="24"/>
      <c r="Q1333" s="24"/>
      <c r="R1333" s="24"/>
    </row>
    <row r="1334" spans="1:18" ht="14.25" customHeight="1">
      <c r="A1334" s="80">
        <v>1464</v>
      </c>
      <c r="B1334" s="113"/>
      <c r="C1334" s="65"/>
      <c r="D1334" s="74"/>
      <c r="E1334" s="112"/>
      <c r="F1334" s="66"/>
      <c r="G1334" s="27"/>
      <c r="H1334" s="24"/>
      <c r="I1334" s="24"/>
      <c r="J1334" s="24"/>
      <c r="K1334" s="24"/>
      <c r="L1334" s="24"/>
      <c r="M1334" s="24"/>
      <c r="N1334" s="24"/>
      <c r="O1334" s="24"/>
      <c r="P1334" s="24"/>
      <c r="Q1334" s="24"/>
      <c r="R1334" s="24"/>
    </row>
    <row r="1335" spans="1:18" ht="14.25" customHeight="1">
      <c r="A1335" s="80">
        <v>1465</v>
      </c>
      <c r="B1335" s="113"/>
      <c r="C1335" s="65"/>
      <c r="D1335" s="74"/>
      <c r="E1335" s="112"/>
      <c r="F1335" s="66"/>
      <c r="G1335" s="27"/>
      <c r="H1335" s="24"/>
      <c r="I1335" s="24"/>
      <c r="J1335" s="24"/>
      <c r="K1335" s="24"/>
      <c r="L1335" s="24"/>
      <c r="M1335" s="24"/>
      <c r="N1335" s="24"/>
      <c r="O1335" s="24"/>
      <c r="P1335" s="24"/>
      <c r="Q1335" s="24"/>
      <c r="R1335" s="24"/>
    </row>
    <row r="1336" spans="1:18" ht="14.25" customHeight="1">
      <c r="A1336" s="80">
        <v>1466</v>
      </c>
      <c r="B1336" s="113"/>
      <c r="C1336" s="65"/>
      <c r="D1336" s="74"/>
      <c r="E1336" s="112"/>
      <c r="F1336" s="66"/>
      <c r="G1336" s="27"/>
      <c r="H1336" s="24"/>
      <c r="I1336" s="24"/>
      <c r="J1336" s="24"/>
      <c r="K1336" s="24"/>
      <c r="L1336" s="24"/>
      <c r="M1336" s="24"/>
      <c r="N1336" s="24"/>
      <c r="O1336" s="24"/>
      <c r="P1336" s="24"/>
      <c r="Q1336" s="24"/>
      <c r="R1336" s="24"/>
    </row>
    <row r="1337" spans="1:18" ht="14.25" customHeight="1">
      <c r="A1337" s="80">
        <v>1467</v>
      </c>
      <c r="B1337" s="113"/>
      <c r="C1337" s="65"/>
      <c r="D1337" s="74"/>
      <c r="E1337" s="112"/>
      <c r="F1337" s="66"/>
      <c r="G1337" s="27"/>
      <c r="H1337" s="24"/>
      <c r="I1337" s="24"/>
      <c r="J1337" s="24"/>
      <c r="K1337" s="24"/>
      <c r="L1337" s="24"/>
      <c r="M1337" s="24"/>
      <c r="N1337" s="24"/>
      <c r="O1337" s="24"/>
      <c r="P1337" s="24"/>
      <c r="Q1337" s="24"/>
      <c r="R1337" s="24"/>
    </row>
    <row r="1338" spans="1:18" ht="14.25" customHeight="1">
      <c r="A1338" s="80">
        <v>1468</v>
      </c>
      <c r="B1338" s="113"/>
      <c r="C1338" s="65"/>
      <c r="D1338" s="74"/>
      <c r="E1338" s="112"/>
      <c r="F1338" s="66"/>
      <c r="G1338" s="27"/>
      <c r="H1338" s="24"/>
      <c r="I1338" s="24"/>
      <c r="J1338" s="24"/>
      <c r="K1338" s="24"/>
      <c r="L1338" s="24"/>
      <c r="M1338" s="24"/>
      <c r="N1338" s="24"/>
      <c r="O1338" s="24"/>
      <c r="P1338" s="24"/>
      <c r="Q1338" s="24"/>
      <c r="R1338" s="24"/>
    </row>
    <row r="1339" spans="1:18" ht="14.25" customHeight="1">
      <c r="A1339" s="80">
        <v>1469</v>
      </c>
      <c r="B1339" s="101"/>
      <c r="C1339" s="65"/>
      <c r="D1339" s="74"/>
      <c r="E1339" s="112"/>
      <c r="F1339" s="66"/>
      <c r="G1339" s="27"/>
      <c r="H1339" s="24"/>
      <c r="I1339" s="24"/>
      <c r="J1339" s="24"/>
      <c r="K1339" s="24"/>
      <c r="L1339" s="24"/>
      <c r="M1339" s="24"/>
      <c r="N1339" s="24"/>
      <c r="O1339" s="24"/>
      <c r="P1339" s="24"/>
      <c r="Q1339" s="24"/>
      <c r="R1339" s="24"/>
    </row>
    <row r="1340" spans="1:18" ht="14.25" customHeight="1">
      <c r="A1340" s="80">
        <v>1470</v>
      </c>
      <c r="C1340" s="65"/>
      <c r="D1340" s="74"/>
      <c r="E1340" s="112"/>
      <c r="F1340" s="66"/>
      <c r="G1340" s="27"/>
      <c r="H1340" s="24"/>
      <c r="I1340" s="24"/>
      <c r="J1340" s="24"/>
      <c r="K1340" s="24"/>
      <c r="L1340" s="24"/>
      <c r="M1340" s="24"/>
      <c r="N1340" s="24"/>
      <c r="O1340" s="24"/>
      <c r="P1340" s="24"/>
      <c r="Q1340" s="24"/>
      <c r="R1340" s="24"/>
    </row>
    <row r="1341" spans="1:18" ht="14.25" customHeight="1">
      <c r="A1341" s="80">
        <v>1471</v>
      </c>
      <c r="B1341" s="113"/>
      <c r="C1341" s="65"/>
      <c r="D1341" s="74"/>
      <c r="E1341" s="112"/>
      <c r="F1341" s="66"/>
      <c r="G1341" s="27"/>
      <c r="H1341" s="24"/>
      <c r="I1341" s="24"/>
      <c r="J1341" s="24"/>
      <c r="K1341" s="24"/>
      <c r="L1341" s="24"/>
      <c r="M1341" s="24"/>
      <c r="N1341" s="24"/>
      <c r="O1341" s="24"/>
      <c r="P1341" s="24"/>
      <c r="Q1341" s="24"/>
      <c r="R1341" s="24"/>
    </row>
    <row r="1342" spans="1:18" ht="14.25" customHeight="1">
      <c r="A1342" s="80">
        <v>1472</v>
      </c>
      <c r="B1342" s="113"/>
      <c r="C1342" s="65"/>
      <c r="D1342" s="74"/>
      <c r="E1342" s="112"/>
      <c r="F1342" s="66"/>
      <c r="G1342" s="27"/>
      <c r="H1342" s="24"/>
      <c r="I1342" s="24"/>
      <c r="J1342" s="24"/>
      <c r="K1342" s="24"/>
      <c r="L1342" s="24"/>
      <c r="M1342" s="24"/>
      <c r="N1342" s="24"/>
      <c r="O1342" s="24"/>
      <c r="P1342" s="24"/>
      <c r="Q1342" s="24"/>
      <c r="R1342" s="24"/>
    </row>
    <row r="1343" spans="1:18" ht="14.25" customHeight="1">
      <c r="A1343" s="80">
        <v>1473</v>
      </c>
      <c r="B1343" s="113"/>
      <c r="C1343" s="65"/>
      <c r="D1343" s="74"/>
      <c r="E1343" s="112"/>
      <c r="F1343" s="66"/>
      <c r="G1343" s="27"/>
      <c r="H1343" s="24"/>
      <c r="I1343" s="24"/>
      <c r="J1343" s="24"/>
      <c r="K1343" s="24"/>
      <c r="L1343" s="24"/>
      <c r="M1343" s="24"/>
      <c r="N1343" s="24"/>
      <c r="O1343" s="24"/>
      <c r="P1343" s="24"/>
      <c r="Q1343" s="24"/>
      <c r="R1343" s="24"/>
    </row>
    <row r="1344" spans="1:18" ht="14.25" customHeight="1">
      <c r="A1344" s="80">
        <v>1474</v>
      </c>
      <c r="B1344" s="113"/>
      <c r="C1344" s="65"/>
      <c r="D1344" s="74"/>
      <c r="E1344" s="112"/>
      <c r="F1344" s="66"/>
      <c r="G1344" s="27"/>
      <c r="H1344" s="24"/>
      <c r="I1344" s="24"/>
      <c r="J1344" s="24"/>
      <c r="K1344" s="24"/>
      <c r="L1344" s="24"/>
      <c r="M1344" s="24"/>
      <c r="N1344" s="24"/>
      <c r="O1344" s="24"/>
      <c r="P1344" s="24"/>
      <c r="Q1344" s="24"/>
      <c r="R1344" s="24"/>
    </row>
    <row r="1345" spans="1:18" ht="14.25" customHeight="1">
      <c r="A1345" s="80">
        <v>1475</v>
      </c>
      <c r="B1345" s="113"/>
      <c r="C1345" s="65"/>
      <c r="D1345" s="74"/>
      <c r="E1345" s="112"/>
      <c r="F1345" s="66"/>
      <c r="G1345" s="27"/>
      <c r="H1345" s="24"/>
      <c r="I1345" s="24"/>
      <c r="J1345" s="24"/>
      <c r="K1345" s="24"/>
      <c r="L1345" s="24"/>
      <c r="M1345" s="24"/>
      <c r="N1345" s="24"/>
      <c r="O1345" s="24"/>
      <c r="P1345" s="24"/>
      <c r="Q1345" s="24"/>
      <c r="R1345" s="24"/>
    </row>
    <row r="1346" spans="1:18" ht="14.25" customHeight="1">
      <c r="A1346" s="80">
        <v>1476</v>
      </c>
      <c r="B1346" s="113"/>
      <c r="C1346" s="65"/>
      <c r="D1346" s="74"/>
      <c r="E1346" s="112"/>
      <c r="F1346" s="66"/>
      <c r="G1346" s="27"/>
      <c r="H1346" s="24"/>
      <c r="I1346" s="24"/>
      <c r="J1346" s="24"/>
      <c r="K1346" s="24"/>
      <c r="L1346" s="24"/>
      <c r="M1346" s="24"/>
      <c r="N1346" s="24"/>
      <c r="O1346" s="24"/>
      <c r="P1346" s="24"/>
      <c r="Q1346" s="24"/>
      <c r="R1346" s="24"/>
    </row>
    <row r="1347" spans="1:18" ht="14.25" customHeight="1">
      <c r="A1347" s="80">
        <v>1477</v>
      </c>
      <c r="B1347" s="113"/>
      <c r="C1347" s="65"/>
      <c r="D1347" s="74"/>
      <c r="E1347" s="112"/>
      <c r="F1347" s="66"/>
      <c r="G1347" s="27"/>
      <c r="H1347" s="24"/>
      <c r="I1347" s="24"/>
      <c r="J1347" s="24"/>
      <c r="K1347" s="24"/>
      <c r="L1347" s="24"/>
      <c r="M1347" s="24"/>
      <c r="N1347" s="24"/>
      <c r="O1347" s="24"/>
      <c r="P1347" s="24"/>
      <c r="Q1347" s="24"/>
      <c r="R1347" s="24"/>
    </row>
    <row r="1348" spans="1:18" ht="14.25" customHeight="1">
      <c r="A1348" s="80">
        <v>1478</v>
      </c>
      <c r="B1348" s="113"/>
      <c r="C1348" s="65"/>
      <c r="D1348" s="74"/>
      <c r="E1348" s="112"/>
      <c r="F1348" s="66"/>
      <c r="G1348" s="27"/>
      <c r="H1348" s="24"/>
      <c r="I1348" s="24"/>
      <c r="J1348" s="24"/>
      <c r="K1348" s="24"/>
      <c r="L1348" s="24"/>
      <c r="M1348" s="24"/>
      <c r="N1348" s="24"/>
      <c r="O1348" s="24"/>
      <c r="P1348" s="24"/>
      <c r="Q1348" s="24"/>
      <c r="R1348" s="24"/>
    </row>
    <row r="1349" spans="1:18" ht="14.25" customHeight="1">
      <c r="A1349" s="80">
        <v>1479</v>
      </c>
      <c r="B1349" s="101"/>
      <c r="C1349" s="65"/>
      <c r="D1349" s="74"/>
      <c r="E1349" s="112"/>
      <c r="F1349" s="66"/>
      <c r="G1349" s="27"/>
      <c r="H1349" s="24"/>
      <c r="I1349" s="24"/>
      <c r="J1349" s="24"/>
      <c r="K1349" s="24"/>
      <c r="L1349" s="24"/>
      <c r="M1349" s="24"/>
      <c r="N1349" s="24"/>
      <c r="O1349" s="24"/>
      <c r="P1349" s="24"/>
      <c r="Q1349" s="24"/>
      <c r="R1349" s="24"/>
    </row>
    <row r="1350" spans="1:18" ht="14.25" customHeight="1">
      <c r="A1350" s="80">
        <v>1480</v>
      </c>
      <c r="C1350" s="65"/>
      <c r="D1350" s="74"/>
      <c r="E1350" s="112"/>
      <c r="F1350" s="66"/>
      <c r="G1350" s="27"/>
      <c r="H1350" s="24"/>
      <c r="I1350" s="24"/>
      <c r="J1350" s="24"/>
      <c r="K1350" s="24"/>
      <c r="L1350" s="24"/>
      <c r="M1350" s="24"/>
      <c r="N1350" s="24"/>
      <c r="O1350" s="24"/>
      <c r="P1350" s="24"/>
      <c r="Q1350" s="24"/>
      <c r="R1350" s="24"/>
    </row>
    <row r="1351" spans="1:18" ht="14.25" customHeight="1">
      <c r="A1351" s="80">
        <v>1481</v>
      </c>
      <c r="C1351" s="65"/>
      <c r="D1351" s="74"/>
      <c r="E1351" s="112"/>
      <c r="F1351" s="66"/>
      <c r="G1351" s="27"/>
      <c r="H1351" s="24"/>
      <c r="I1351" s="24"/>
      <c r="J1351" s="24"/>
      <c r="K1351" s="24"/>
      <c r="L1351" s="24"/>
      <c r="M1351" s="24"/>
      <c r="N1351" s="24"/>
      <c r="O1351" s="24"/>
      <c r="P1351" s="24"/>
      <c r="Q1351" s="24"/>
      <c r="R1351" s="24"/>
    </row>
    <row r="1352" spans="1:18" ht="14.25" customHeight="1">
      <c r="A1352" s="80">
        <v>1482</v>
      </c>
      <c r="C1352" s="65"/>
      <c r="D1352" s="74"/>
      <c r="E1352" s="112"/>
      <c r="F1352" s="66"/>
      <c r="G1352" s="27"/>
      <c r="H1352" s="24"/>
      <c r="I1352" s="24"/>
      <c r="J1352" s="24"/>
      <c r="K1352" s="24"/>
      <c r="L1352" s="24"/>
      <c r="M1352" s="24"/>
      <c r="N1352" s="24"/>
      <c r="O1352" s="24"/>
      <c r="P1352" s="24"/>
      <c r="Q1352" s="24"/>
      <c r="R1352" s="24"/>
    </row>
    <row r="1353" spans="1:18" ht="14.25" customHeight="1">
      <c r="A1353" s="80">
        <v>1483</v>
      </c>
      <c r="C1353" s="65"/>
      <c r="D1353" s="74"/>
      <c r="E1353" s="112"/>
      <c r="F1353" s="66"/>
      <c r="G1353" s="27"/>
      <c r="H1353" s="24"/>
      <c r="I1353" s="24"/>
      <c r="J1353" s="24"/>
      <c r="K1353" s="24"/>
      <c r="L1353" s="24"/>
      <c r="M1353" s="24"/>
      <c r="N1353" s="24"/>
      <c r="O1353" s="24"/>
      <c r="P1353" s="24"/>
      <c r="Q1353" s="24"/>
      <c r="R1353" s="24"/>
    </row>
    <row r="1354" spans="1:18" ht="14.25" customHeight="1">
      <c r="A1354" s="80">
        <v>1484</v>
      </c>
      <c r="C1354" s="65"/>
      <c r="D1354" s="74"/>
      <c r="E1354" s="112"/>
      <c r="F1354" s="66"/>
      <c r="G1354" s="27"/>
      <c r="H1354" s="24"/>
      <c r="I1354" s="24"/>
      <c r="J1354" s="24"/>
      <c r="K1354" s="24"/>
      <c r="L1354" s="24"/>
      <c r="M1354" s="24"/>
      <c r="N1354" s="24"/>
      <c r="O1354" s="24"/>
      <c r="P1354" s="24"/>
      <c r="Q1354" s="24"/>
      <c r="R1354" s="24"/>
    </row>
    <row r="1355" spans="1:18" ht="14.25" customHeight="1">
      <c r="A1355" s="80">
        <v>1485</v>
      </c>
      <c r="C1355" s="65"/>
      <c r="D1355" s="74"/>
      <c r="E1355" s="112"/>
      <c r="F1355" s="66"/>
      <c r="G1355" s="27"/>
      <c r="H1355" s="24"/>
      <c r="I1355" s="24"/>
      <c r="J1355" s="24"/>
      <c r="K1355" s="24"/>
      <c r="L1355" s="24"/>
      <c r="M1355" s="24"/>
      <c r="N1355" s="24"/>
      <c r="O1355" s="24"/>
      <c r="P1355" s="24"/>
      <c r="Q1355" s="24"/>
      <c r="R1355" s="24"/>
    </row>
    <row r="1356" spans="1:18" ht="14.25" customHeight="1">
      <c r="A1356" s="80">
        <v>1486</v>
      </c>
      <c r="C1356" s="65"/>
      <c r="D1356" s="74"/>
      <c r="E1356" s="112"/>
      <c r="F1356" s="66"/>
      <c r="G1356" s="27"/>
      <c r="H1356" s="24"/>
      <c r="I1356" s="24"/>
      <c r="J1356" s="24"/>
      <c r="K1356" s="24"/>
      <c r="L1356" s="24"/>
      <c r="M1356" s="24"/>
      <c r="N1356" s="24"/>
      <c r="O1356" s="24"/>
      <c r="P1356" s="24"/>
      <c r="Q1356" s="24"/>
      <c r="R1356" s="24"/>
    </row>
    <row r="1357" spans="1:18" ht="14.25" customHeight="1">
      <c r="A1357" s="80">
        <v>1487</v>
      </c>
      <c r="C1357" s="65"/>
      <c r="D1357" s="74"/>
      <c r="E1357" s="112"/>
      <c r="F1357" s="66"/>
      <c r="G1357" s="27"/>
      <c r="H1357" s="24"/>
      <c r="I1357" s="24"/>
      <c r="J1357" s="24"/>
      <c r="K1357" s="24"/>
      <c r="L1357" s="24"/>
      <c r="M1357" s="24"/>
      <c r="N1357" s="24"/>
      <c r="O1357" s="24"/>
      <c r="P1357" s="24"/>
      <c r="Q1357" s="24"/>
      <c r="R1357" s="24"/>
    </row>
    <row r="1358" spans="1:18" ht="14.25" customHeight="1">
      <c r="A1358" s="80">
        <v>1488</v>
      </c>
      <c r="B1358" s="113"/>
      <c r="C1358" s="65"/>
      <c r="D1358" s="74"/>
      <c r="E1358" s="112"/>
      <c r="F1358" s="66"/>
      <c r="G1358" s="27"/>
      <c r="H1358" s="24"/>
      <c r="I1358" s="24"/>
      <c r="J1358" s="24"/>
      <c r="K1358" s="24"/>
      <c r="L1358" s="24"/>
      <c r="M1358" s="24"/>
      <c r="N1358" s="24"/>
      <c r="O1358" s="24"/>
      <c r="P1358" s="24"/>
      <c r="Q1358" s="24"/>
      <c r="R1358" s="24"/>
    </row>
    <row r="1359" spans="1:18" ht="14.25" customHeight="1">
      <c r="A1359" s="80">
        <v>1489</v>
      </c>
      <c r="B1359" s="113"/>
      <c r="C1359" s="65"/>
      <c r="D1359" s="74"/>
      <c r="E1359" s="112"/>
      <c r="F1359" s="66"/>
      <c r="G1359" s="27"/>
      <c r="H1359" s="24"/>
      <c r="I1359" s="24"/>
      <c r="J1359" s="24"/>
      <c r="K1359" s="24"/>
      <c r="L1359" s="24"/>
      <c r="M1359" s="24"/>
      <c r="N1359" s="24"/>
      <c r="O1359" s="24"/>
      <c r="P1359" s="24"/>
      <c r="Q1359" s="24"/>
      <c r="R1359" s="24"/>
    </row>
    <row r="1360" spans="1:18" ht="14.25" customHeight="1">
      <c r="A1360" s="80">
        <v>1490</v>
      </c>
      <c r="B1360" s="113"/>
      <c r="C1360" s="65"/>
      <c r="D1360" s="74"/>
      <c r="E1360" s="112"/>
      <c r="F1360" s="66"/>
      <c r="G1360" s="27"/>
      <c r="H1360" s="24"/>
      <c r="I1360" s="24"/>
      <c r="J1360" s="24"/>
      <c r="K1360" s="24"/>
      <c r="L1360" s="24"/>
      <c r="M1360" s="24"/>
      <c r="N1360" s="24"/>
      <c r="O1360" s="24"/>
      <c r="P1360" s="24"/>
      <c r="Q1360" s="24"/>
      <c r="R1360" s="24"/>
    </row>
    <row r="1361" spans="1:18" ht="14.25" customHeight="1">
      <c r="A1361" s="80">
        <v>1491</v>
      </c>
      <c r="B1361" s="101"/>
      <c r="C1361" s="65"/>
      <c r="D1361" s="74"/>
      <c r="E1361" s="112"/>
      <c r="F1361" s="66"/>
      <c r="G1361" s="27"/>
      <c r="H1361" s="24"/>
      <c r="I1361" s="24"/>
      <c r="J1361" s="24"/>
      <c r="K1361" s="24"/>
      <c r="L1361" s="24"/>
      <c r="M1361" s="24"/>
      <c r="N1361" s="24"/>
      <c r="O1361" s="24"/>
      <c r="P1361" s="24"/>
      <c r="Q1361" s="24"/>
      <c r="R1361" s="24"/>
    </row>
    <row r="1362" spans="1:18" ht="14.25" customHeight="1">
      <c r="A1362" s="80">
        <v>1492</v>
      </c>
      <c r="B1362" s="113"/>
      <c r="C1362" s="65"/>
      <c r="D1362" s="74"/>
      <c r="E1362" s="112"/>
      <c r="F1362" s="66"/>
      <c r="G1362" s="27"/>
      <c r="H1362" s="24"/>
      <c r="I1362" s="24"/>
      <c r="J1362" s="24"/>
      <c r="K1362" s="24"/>
      <c r="L1362" s="24"/>
      <c r="M1362" s="24"/>
      <c r="N1362" s="24"/>
      <c r="O1362" s="24"/>
      <c r="P1362" s="24"/>
      <c r="Q1362" s="24"/>
      <c r="R1362" s="24"/>
    </row>
    <row r="1363" spans="1:18" ht="14.25" customHeight="1">
      <c r="A1363" s="80">
        <v>1493</v>
      </c>
      <c r="B1363" s="101"/>
      <c r="C1363" s="65"/>
      <c r="D1363" s="74"/>
      <c r="E1363" s="112"/>
      <c r="F1363" s="66"/>
      <c r="G1363" s="27"/>
      <c r="H1363" s="24"/>
      <c r="I1363" s="24"/>
      <c r="J1363" s="24"/>
      <c r="K1363" s="24"/>
      <c r="L1363" s="24"/>
      <c r="M1363" s="24"/>
      <c r="N1363" s="24"/>
      <c r="O1363" s="24"/>
      <c r="P1363" s="24"/>
      <c r="Q1363" s="24"/>
      <c r="R1363" s="24"/>
    </row>
    <row r="1364" spans="1:18" ht="14.25" customHeight="1">
      <c r="A1364" s="80">
        <v>1494</v>
      </c>
      <c r="C1364" s="65"/>
      <c r="D1364" s="74"/>
      <c r="E1364" s="112"/>
      <c r="F1364" s="66"/>
      <c r="G1364" s="27"/>
      <c r="H1364" s="24"/>
      <c r="I1364" s="24"/>
      <c r="J1364" s="24"/>
      <c r="K1364" s="24"/>
      <c r="L1364" s="24"/>
      <c r="M1364" s="24"/>
      <c r="N1364" s="24"/>
      <c r="O1364" s="24"/>
      <c r="P1364" s="24"/>
      <c r="Q1364" s="24"/>
      <c r="R1364" s="24"/>
    </row>
    <row r="1365" spans="1:18" ht="14.25" customHeight="1">
      <c r="A1365" s="80">
        <v>1495</v>
      </c>
      <c r="C1365" s="65"/>
      <c r="D1365" s="74"/>
      <c r="E1365" s="112"/>
      <c r="F1365" s="66"/>
      <c r="G1365" s="27"/>
      <c r="H1365" s="24"/>
      <c r="I1365" s="24"/>
      <c r="J1365" s="24"/>
      <c r="K1365" s="24"/>
      <c r="L1365" s="24"/>
      <c r="M1365" s="24"/>
      <c r="N1365" s="24"/>
      <c r="O1365" s="24"/>
      <c r="P1365" s="24"/>
      <c r="Q1365" s="24"/>
      <c r="R1365" s="24"/>
    </row>
    <row r="1366" spans="1:18" ht="14.25" customHeight="1">
      <c r="A1366" s="80">
        <v>1496</v>
      </c>
      <c r="C1366" s="65"/>
      <c r="D1366" s="74"/>
      <c r="E1366" s="112"/>
      <c r="F1366" s="66"/>
      <c r="G1366" s="27"/>
      <c r="H1366" s="24"/>
      <c r="I1366" s="24"/>
      <c r="J1366" s="24"/>
      <c r="K1366" s="24"/>
      <c r="L1366" s="24"/>
      <c r="M1366" s="24"/>
      <c r="N1366" s="24"/>
      <c r="O1366" s="24"/>
      <c r="P1366" s="24"/>
      <c r="Q1366" s="24"/>
      <c r="R1366" s="24"/>
    </row>
    <row r="1367" spans="1:18" ht="14.25" customHeight="1">
      <c r="A1367" s="80">
        <v>1497</v>
      </c>
      <c r="C1367" s="65"/>
      <c r="D1367" s="74"/>
      <c r="E1367" s="112"/>
      <c r="F1367" s="66"/>
      <c r="G1367" s="27"/>
      <c r="H1367" s="24"/>
      <c r="I1367" s="24"/>
      <c r="J1367" s="24"/>
      <c r="K1367" s="24"/>
      <c r="L1367" s="24"/>
      <c r="M1367" s="24"/>
      <c r="N1367" s="24"/>
      <c r="O1367" s="24"/>
      <c r="P1367" s="24"/>
      <c r="Q1367" s="24"/>
      <c r="R1367" s="24"/>
    </row>
    <row r="1368" spans="1:18" ht="14.25" customHeight="1">
      <c r="A1368" s="80">
        <v>1498</v>
      </c>
      <c r="C1368" s="65"/>
      <c r="D1368" s="74"/>
      <c r="E1368" s="112"/>
      <c r="F1368" s="66"/>
      <c r="G1368" s="27"/>
      <c r="H1368" s="24"/>
      <c r="I1368" s="24"/>
      <c r="J1368" s="24"/>
      <c r="K1368" s="24"/>
      <c r="L1368" s="24"/>
      <c r="M1368" s="24"/>
      <c r="N1368" s="24"/>
      <c r="O1368" s="24"/>
      <c r="P1368" s="24"/>
      <c r="Q1368" s="24"/>
      <c r="R1368" s="24"/>
    </row>
    <row r="1369" spans="1:18" ht="14.25" customHeight="1">
      <c r="A1369" s="80">
        <v>1499</v>
      </c>
      <c r="C1369" s="65"/>
      <c r="D1369" s="74"/>
      <c r="E1369" s="112"/>
      <c r="F1369" s="66"/>
      <c r="G1369" s="27"/>
      <c r="H1369" s="24"/>
      <c r="I1369" s="24"/>
      <c r="J1369" s="24"/>
      <c r="K1369" s="24"/>
      <c r="L1369" s="24"/>
      <c r="M1369" s="24"/>
      <c r="N1369" s="24"/>
      <c r="O1369" s="24"/>
      <c r="P1369" s="24"/>
      <c r="Q1369" s="24"/>
      <c r="R1369" s="24"/>
    </row>
    <row r="1370" spans="1:18" ht="14.25" customHeight="1">
      <c r="A1370" s="80">
        <v>1500</v>
      </c>
      <c r="B1370" s="113"/>
      <c r="C1370" s="65"/>
      <c r="D1370" s="74"/>
      <c r="E1370" s="112"/>
      <c r="F1370" s="66"/>
      <c r="G1370" s="27"/>
      <c r="H1370" s="24"/>
      <c r="I1370" s="24"/>
      <c r="J1370" s="24"/>
      <c r="K1370" s="24"/>
      <c r="L1370" s="24"/>
      <c r="M1370" s="24"/>
      <c r="N1370" s="24"/>
      <c r="O1370" s="24"/>
      <c r="P1370" s="24"/>
      <c r="Q1370" s="24"/>
      <c r="R1370" s="24"/>
    </row>
    <row r="1371" spans="1:18" ht="14.25" customHeight="1">
      <c r="A1371" s="80">
        <v>1501</v>
      </c>
      <c r="B1371" s="113"/>
      <c r="C1371" s="65"/>
      <c r="D1371" s="74"/>
      <c r="E1371" s="112"/>
      <c r="F1371" s="66"/>
      <c r="G1371" s="27"/>
      <c r="H1371" s="24"/>
      <c r="I1371" s="24"/>
      <c r="J1371" s="24"/>
      <c r="K1371" s="24"/>
      <c r="L1371" s="24"/>
      <c r="M1371" s="24"/>
      <c r="N1371" s="24"/>
      <c r="O1371" s="24"/>
      <c r="P1371" s="24"/>
      <c r="Q1371" s="24"/>
      <c r="R1371" s="24"/>
    </row>
    <row r="1372" spans="1:18" ht="14.25" customHeight="1">
      <c r="A1372" s="80">
        <v>1502</v>
      </c>
      <c r="B1372" s="113"/>
      <c r="C1372" s="65"/>
      <c r="D1372" s="74"/>
      <c r="E1372" s="112"/>
      <c r="F1372" s="66"/>
      <c r="G1372" s="27"/>
      <c r="H1372" s="24"/>
      <c r="I1372" s="24"/>
      <c r="J1372" s="24"/>
      <c r="K1372" s="24"/>
      <c r="L1372" s="24"/>
      <c r="M1372" s="24"/>
      <c r="N1372" s="24"/>
      <c r="O1372" s="24"/>
      <c r="P1372" s="24"/>
      <c r="Q1372" s="24"/>
      <c r="R1372" s="24"/>
    </row>
    <row r="1373" spans="1:18" ht="14.25" customHeight="1">
      <c r="A1373" s="80">
        <v>1503</v>
      </c>
      <c r="B1373" s="113"/>
      <c r="C1373" s="65"/>
      <c r="D1373" s="74"/>
      <c r="E1373" s="112"/>
      <c r="F1373" s="66"/>
      <c r="G1373" s="27"/>
      <c r="H1373" s="24"/>
      <c r="I1373" s="24"/>
      <c r="J1373" s="24"/>
      <c r="K1373" s="24"/>
      <c r="L1373" s="24"/>
      <c r="M1373" s="24"/>
      <c r="N1373" s="24"/>
      <c r="O1373" s="24"/>
      <c r="P1373" s="24"/>
      <c r="Q1373" s="24"/>
      <c r="R1373" s="24"/>
    </row>
    <row r="1374" spans="1:18" ht="14.25" customHeight="1">
      <c r="A1374" s="80">
        <v>1504</v>
      </c>
      <c r="B1374" s="101"/>
      <c r="C1374" s="65"/>
      <c r="D1374" s="74"/>
      <c r="E1374" s="112"/>
      <c r="F1374" s="66"/>
      <c r="G1374" s="27"/>
      <c r="H1374" s="24"/>
      <c r="I1374" s="24"/>
      <c r="J1374" s="24"/>
      <c r="K1374" s="24"/>
      <c r="L1374" s="24"/>
      <c r="M1374" s="24"/>
      <c r="N1374" s="24"/>
      <c r="O1374" s="24"/>
      <c r="P1374" s="24"/>
      <c r="Q1374" s="24"/>
      <c r="R1374" s="24"/>
    </row>
    <row r="1375" spans="1:18" ht="14.25" customHeight="1">
      <c r="A1375" s="80">
        <v>1505</v>
      </c>
      <c r="C1375" s="65"/>
      <c r="D1375" s="74"/>
      <c r="E1375" s="112"/>
      <c r="F1375" s="66"/>
      <c r="G1375" s="27"/>
      <c r="H1375" s="24"/>
      <c r="I1375" s="24"/>
      <c r="J1375" s="24"/>
      <c r="K1375" s="24"/>
      <c r="L1375" s="24"/>
      <c r="M1375" s="24"/>
      <c r="N1375" s="24"/>
      <c r="O1375" s="24"/>
      <c r="P1375" s="24"/>
      <c r="Q1375" s="24"/>
      <c r="R1375" s="24"/>
    </row>
    <row r="1376" spans="1:18" ht="14.25" customHeight="1">
      <c r="A1376" s="80">
        <v>1506</v>
      </c>
      <c r="C1376" s="65"/>
      <c r="D1376" s="74"/>
      <c r="E1376" s="112"/>
      <c r="F1376" s="66"/>
      <c r="G1376" s="27"/>
      <c r="H1376" s="24"/>
      <c r="I1376" s="24"/>
      <c r="J1376" s="24"/>
      <c r="K1376" s="24"/>
      <c r="L1376" s="24"/>
      <c r="M1376" s="24"/>
      <c r="N1376" s="24"/>
      <c r="O1376" s="24"/>
      <c r="P1376" s="24"/>
      <c r="Q1376" s="24"/>
      <c r="R1376" s="24"/>
    </row>
    <row r="1377" spans="1:18" ht="14.25" customHeight="1">
      <c r="A1377" s="80">
        <v>1507</v>
      </c>
      <c r="C1377" s="65"/>
      <c r="D1377" s="74"/>
      <c r="E1377" s="112"/>
      <c r="F1377" s="66"/>
      <c r="G1377" s="27"/>
      <c r="H1377" s="24"/>
      <c r="I1377" s="24"/>
      <c r="J1377" s="24"/>
      <c r="K1377" s="24"/>
      <c r="L1377" s="24"/>
      <c r="M1377" s="24"/>
      <c r="N1377" s="24"/>
      <c r="O1377" s="24"/>
      <c r="P1377" s="24"/>
      <c r="Q1377" s="24"/>
      <c r="R1377" s="24"/>
    </row>
    <row r="1378" spans="1:18" ht="14.25" customHeight="1">
      <c r="A1378" s="80">
        <v>1508</v>
      </c>
      <c r="C1378" s="65"/>
      <c r="D1378" s="74"/>
      <c r="E1378" s="112"/>
      <c r="F1378" s="66"/>
      <c r="G1378" s="27"/>
      <c r="H1378" s="24"/>
      <c r="I1378" s="24"/>
      <c r="J1378" s="24"/>
      <c r="K1378" s="24"/>
      <c r="L1378" s="24"/>
      <c r="M1378" s="24"/>
      <c r="N1378" s="24"/>
      <c r="O1378" s="24"/>
      <c r="P1378" s="24"/>
      <c r="Q1378" s="24"/>
      <c r="R1378" s="24"/>
    </row>
    <row r="1379" spans="1:18" ht="14.25" customHeight="1">
      <c r="A1379" s="80">
        <v>1509</v>
      </c>
      <c r="C1379" s="65"/>
      <c r="D1379" s="74"/>
      <c r="E1379" s="112"/>
      <c r="F1379" s="66"/>
      <c r="G1379" s="27"/>
      <c r="H1379" s="24"/>
      <c r="I1379" s="24"/>
      <c r="J1379" s="24"/>
      <c r="K1379" s="24"/>
      <c r="L1379" s="24"/>
      <c r="M1379" s="24"/>
      <c r="N1379" s="24"/>
      <c r="O1379" s="24"/>
      <c r="P1379" s="24"/>
      <c r="Q1379" s="24"/>
      <c r="R1379" s="24"/>
    </row>
    <row r="1380" spans="1:18" ht="14.25" customHeight="1">
      <c r="A1380" s="80">
        <v>1510</v>
      </c>
      <c r="B1380" s="113"/>
      <c r="C1380" s="65"/>
      <c r="D1380" s="74"/>
      <c r="E1380" s="112"/>
      <c r="F1380" s="66"/>
      <c r="G1380" s="27"/>
      <c r="H1380" s="24"/>
      <c r="I1380" s="24"/>
      <c r="J1380" s="24"/>
      <c r="K1380" s="24"/>
      <c r="L1380" s="24"/>
      <c r="M1380" s="24"/>
      <c r="N1380" s="24"/>
      <c r="O1380" s="24"/>
      <c r="P1380" s="24"/>
      <c r="Q1380" s="24"/>
      <c r="R1380" s="24"/>
    </row>
    <row r="1381" spans="1:18" ht="14.25" customHeight="1">
      <c r="A1381" s="80">
        <v>1511</v>
      </c>
      <c r="B1381" s="113"/>
      <c r="C1381" s="65"/>
      <c r="D1381" s="74"/>
      <c r="E1381" s="112"/>
      <c r="F1381" s="66"/>
      <c r="G1381" s="27"/>
      <c r="H1381" s="24"/>
      <c r="I1381" s="24"/>
      <c r="J1381" s="24"/>
      <c r="K1381" s="24"/>
      <c r="L1381" s="24"/>
      <c r="M1381" s="24"/>
      <c r="N1381" s="24"/>
      <c r="O1381" s="24"/>
      <c r="P1381" s="24"/>
      <c r="Q1381" s="24"/>
      <c r="R1381" s="24"/>
    </row>
    <row r="1382" spans="1:18" ht="14.25" customHeight="1">
      <c r="A1382" s="80">
        <v>1512</v>
      </c>
      <c r="B1382" s="113"/>
      <c r="C1382" s="65"/>
      <c r="D1382" s="74"/>
      <c r="E1382" s="112"/>
      <c r="F1382" s="66"/>
      <c r="G1382" s="27"/>
      <c r="H1382" s="24"/>
      <c r="I1382" s="24"/>
      <c r="J1382" s="24"/>
      <c r="K1382" s="24"/>
      <c r="L1382" s="24"/>
      <c r="M1382" s="24"/>
      <c r="N1382" s="24"/>
      <c r="O1382" s="24"/>
      <c r="P1382" s="24"/>
      <c r="Q1382" s="24"/>
      <c r="R1382" s="24"/>
    </row>
    <row r="1383" spans="1:18" ht="14.25" customHeight="1">
      <c r="A1383" s="80">
        <v>1513</v>
      </c>
      <c r="B1383" s="113"/>
      <c r="C1383" s="65"/>
      <c r="D1383" s="74"/>
      <c r="E1383" s="112"/>
      <c r="F1383" s="66"/>
      <c r="G1383" s="27"/>
      <c r="H1383" s="24"/>
      <c r="I1383" s="24"/>
      <c r="J1383" s="24"/>
      <c r="K1383" s="24"/>
      <c r="L1383" s="24"/>
      <c r="M1383" s="24"/>
      <c r="N1383" s="24"/>
      <c r="O1383" s="24"/>
      <c r="P1383" s="24"/>
      <c r="Q1383" s="24"/>
      <c r="R1383" s="24"/>
    </row>
    <row r="1384" spans="1:18" ht="14.25" customHeight="1">
      <c r="A1384" s="80">
        <v>1514</v>
      </c>
      <c r="B1384" s="113"/>
      <c r="C1384" s="65"/>
      <c r="D1384" s="74"/>
      <c r="E1384" s="112"/>
      <c r="F1384" s="66"/>
      <c r="G1384" s="27"/>
      <c r="H1384" s="24"/>
      <c r="I1384" s="24"/>
      <c r="J1384" s="24"/>
      <c r="K1384" s="24"/>
      <c r="L1384" s="24"/>
      <c r="M1384" s="24"/>
      <c r="N1384" s="24"/>
      <c r="O1384" s="24"/>
      <c r="P1384" s="24"/>
      <c r="Q1384" s="24"/>
      <c r="R1384" s="24"/>
    </row>
    <row r="1385" spans="1:18" ht="14.25" customHeight="1">
      <c r="A1385" s="80">
        <v>1515</v>
      </c>
      <c r="B1385" s="101"/>
      <c r="C1385" s="65"/>
      <c r="D1385" s="74"/>
      <c r="E1385" s="112"/>
      <c r="F1385" s="66"/>
      <c r="G1385" s="27"/>
      <c r="H1385" s="24"/>
      <c r="I1385" s="24"/>
      <c r="J1385" s="24"/>
      <c r="K1385" s="24"/>
      <c r="L1385" s="24"/>
      <c r="M1385" s="24"/>
      <c r="N1385" s="24"/>
      <c r="O1385" s="24"/>
      <c r="P1385" s="24"/>
      <c r="Q1385" s="24"/>
      <c r="R1385" s="24"/>
    </row>
    <row r="1386" spans="1:18" ht="14.25" customHeight="1">
      <c r="A1386" s="80">
        <v>1516</v>
      </c>
      <c r="B1386" s="113"/>
      <c r="C1386" s="65"/>
      <c r="D1386" s="74"/>
      <c r="E1386" s="112"/>
      <c r="F1386" s="66"/>
      <c r="G1386" s="27"/>
      <c r="H1386" s="24"/>
      <c r="I1386" s="24"/>
      <c r="J1386" s="24"/>
      <c r="K1386" s="24"/>
      <c r="L1386" s="24"/>
      <c r="M1386" s="24"/>
      <c r="N1386" s="24"/>
      <c r="O1386" s="24"/>
      <c r="P1386" s="24"/>
      <c r="Q1386" s="24"/>
      <c r="R1386" s="24"/>
    </row>
    <row r="1387" spans="1:18" ht="14.25" customHeight="1">
      <c r="A1387" s="80">
        <v>1517</v>
      </c>
      <c r="B1387" s="113"/>
      <c r="C1387" s="65"/>
      <c r="D1387" s="74"/>
      <c r="E1387" s="112"/>
      <c r="F1387" s="66"/>
      <c r="G1387" s="27"/>
      <c r="H1387" s="24"/>
      <c r="I1387" s="24"/>
      <c r="J1387" s="24"/>
      <c r="K1387" s="24"/>
      <c r="L1387" s="24"/>
      <c r="M1387" s="24"/>
      <c r="N1387" s="24"/>
      <c r="O1387" s="24"/>
      <c r="P1387" s="24"/>
      <c r="Q1387" s="24"/>
      <c r="R1387" s="24"/>
    </row>
    <row r="1388" spans="1:18" ht="14.25" customHeight="1">
      <c r="A1388" s="80">
        <v>1518</v>
      </c>
      <c r="B1388" s="113"/>
      <c r="C1388" s="65"/>
      <c r="D1388" s="74"/>
      <c r="E1388" s="112"/>
      <c r="F1388" s="66"/>
      <c r="G1388" s="27"/>
      <c r="H1388" s="24"/>
      <c r="I1388" s="24"/>
      <c r="J1388" s="24"/>
      <c r="K1388" s="24"/>
      <c r="L1388" s="24"/>
      <c r="M1388" s="24"/>
      <c r="N1388" s="24"/>
      <c r="O1388" s="24"/>
      <c r="P1388" s="24"/>
      <c r="Q1388" s="24"/>
      <c r="R1388" s="24"/>
    </row>
    <row r="1389" spans="1:18" ht="14.25" customHeight="1">
      <c r="A1389" s="80">
        <v>1519</v>
      </c>
      <c r="B1389" s="101"/>
      <c r="C1389" s="65"/>
      <c r="D1389" s="74"/>
      <c r="E1389" s="112"/>
      <c r="F1389" s="66"/>
      <c r="G1389" s="27"/>
      <c r="H1389" s="24"/>
      <c r="I1389" s="24"/>
      <c r="J1389" s="24"/>
      <c r="K1389" s="24"/>
      <c r="L1389" s="24"/>
      <c r="M1389" s="24"/>
      <c r="N1389" s="24"/>
      <c r="O1389" s="24"/>
      <c r="P1389" s="24"/>
      <c r="Q1389" s="24"/>
      <c r="R1389" s="24"/>
    </row>
    <row r="1390" spans="1:18" ht="14.25" customHeight="1">
      <c r="A1390" s="80">
        <v>1520</v>
      </c>
      <c r="C1390" s="65"/>
      <c r="D1390" s="74"/>
      <c r="E1390" s="112"/>
      <c r="F1390" s="66"/>
      <c r="G1390" s="27"/>
      <c r="H1390" s="24"/>
      <c r="I1390" s="24"/>
      <c r="J1390" s="24"/>
      <c r="K1390" s="24"/>
      <c r="L1390" s="24"/>
      <c r="M1390" s="24"/>
      <c r="N1390" s="24"/>
      <c r="O1390" s="24"/>
      <c r="P1390" s="24"/>
      <c r="Q1390" s="24"/>
      <c r="R1390" s="24"/>
    </row>
    <row r="1391" spans="1:18" ht="14.25" customHeight="1">
      <c r="A1391" s="80">
        <v>1521</v>
      </c>
      <c r="C1391" s="65"/>
      <c r="D1391" s="74"/>
      <c r="E1391" s="112"/>
      <c r="F1391" s="66"/>
      <c r="G1391" s="27"/>
      <c r="H1391" s="24"/>
      <c r="I1391" s="24"/>
      <c r="J1391" s="24"/>
      <c r="K1391" s="24"/>
      <c r="L1391" s="24"/>
      <c r="M1391" s="24"/>
      <c r="N1391" s="24"/>
      <c r="O1391" s="24"/>
      <c r="P1391" s="24"/>
      <c r="Q1391" s="24"/>
      <c r="R1391" s="24"/>
    </row>
    <row r="1392" spans="1:18" ht="14.25" customHeight="1">
      <c r="A1392" s="80">
        <v>1522</v>
      </c>
      <c r="C1392" s="65"/>
      <c r="D1392" s="74"/>
      <c r="E1392" s="112"/>
      <c r="F1392" s="66"/>
      <c r="G1392" s="27"/>
      <c r="H1392" s="24"/>
      <c r="I1392" s="24"/>
      <c r="J1392" s="24"/>
      <c r="K1392" s="24"/>
      <c r="L1392" s="24"/>
      <c r="M1392" s="24"/>
      <c r="N1392" s="24"/>
      <c r="O1392" s="24"/>
      <c r="P1392" s="24"/>
      <c r="Q1392" s="24"/>
      <c r="R1392" s="24"/>
    </row>
    <row r="1393" spans="1:18" ht="14.25" customHeight="1">
      <c r="A1393" s="80">
        <v>1523</v>
      </c>
      <c r="B1393" s="113"/>
      <c r="C1393" s="65"/>
      <c r="D1393" s="74"/>
      <c r="E1393" s="112"/>
      <c r="F1393" s="66"/>
      <c r="G1393" s="27"/>
      <c r="H1393" s="24"/>
      <c r="I1393" s="24"/>
      <c r="J1393" s="24"/>
      <c r="K1393" s="24"/>
      <c r="L1393" s="24"/>
      <c r="M1393" s="24"/>
      <c r="N1393" s="24"/>
      <c r="O1393" s="24"/>
      <c r="P1393" s="24"/>
      <c r="Q1393" s="24"/>
      <c r="R1393" s="24"/>
    </row>
    <row r="1394" spans="1:18" ht="14.25" customHeight="1">
      <c r="A1394" s="80">
        <v>1524</v>
      </c>
      <c r="B1394" s="113"/>
      <c r="C1394" s="65"/>
      <c r="D1394" s="74"/>
      <c r="E1394" s="112"/>
      <c r="F1394" s="66"/>
      <c r="G1394" s="27"/>
      <c r="H1394" s="24"/>
      <c r="I1394" s="24"/>
      <c r="J1394" s="24"/>
      <c r="K1394" s="24"/>
      <c r="L1394" s="24"/>
      <c r="M1394" s="24"/>
      <c r="N1394" s="24"/>
      <c r="O1394" s="24"/>
      <c r="P1394" s="24"/>
      <c r="Q1394" s="24"/>
      <c r="R1394" s="24"/>
    </row>
    <row r="1395" spans="1:18" ht="14.25" customHeight="1">
      <c r="A1395" s="80">
        <v>1525</v>
      </c>
      <c r="B1395" s="113"/>
      <c r="C1395" s="65"/>
      <c r="D1395" s="74"/>
      <c r="E1395" s="112"/>
      <c r="F1395" s="66"/>
      <c r="G1395" s="27"/>
      <c r="H1395" s="24"/>
      <c r="I1395" s="24"/>
      <c r="J1395" s="24"/>
      <c r="K1395" s="24"/>
      <c r="L1395" s="24"/>
      <c r="M1395" s="24"/>
      <c r="N1395" s="24"/>
      <c r="O1395" s="24"/>
      <c r="P1395" s="24"/>
      <c r="Q1395" s="24"/>
      <c r="R1395" s="24"/>
    </row>
    <row r="1396" spans="1:18" ht="14.25" customHeight="1">
      <c r="A1396" s="80">
        <v>1526</v>
      </c>
      <c r="B1396" s="113"/>
      <c r="C1396" s="65"/>
      <c r="D1396" s="74"/>
      <c r="E1396" s="112"/>
      <c r="F1396" s="66"/>
      <c r="G1396" s="27"/>
      <c r="H1396" s="24"/>
      <c r="I1396" s="24"/>
      <c r="J1396" s="24"/>
      <c r="K1396" s="24"/>
      <c r="L1396" s="24"/>
      <c r="M1396" s="24"/>
      <c r="N1396" s="24"/>
      <c r="O1396" s="24"/>
      <c r="P1396" s="24"/>
      <c r="Q1396" s="24"/>
      <c r="R1396" s="24"/>
    </row>
    <row r="1397" spans="1:18" ht="14.25" customHeight="1">
      <c r="A1397" s="80">
        <v>1527</v>
      </c>
      <c r="B1397" s="113"/>
      <c r="C1397" s="65"/>
      <c r="D1397" s="74"/>
      <c r="E1397" s="112"/>
      <c r="F1397" s="66"/>
      <c r="G1397" s="27"/>
      <c r="H1397" s="24"/>
      <c r="I1397" s="24"/>
      <c r="J1397" s="24"/>
      <c r="K1397" s="24" t="s">
        <v>116</v>
      </c>
      <c r="L1397" s="24"/>
      <c r="M1397" s="24"/>
      <c r="N1397" s="24"/>
      <c r="O1397" s="24"/>
      <c r="P1397" s="24"/>
      <c r="Q1397" s="24"/>
      <c r="R1397" s="24"/>
    </row>
    <row r="1398" spans="1:18" ht="14.25" customHeight="1">
      <c r="A1398" s="80">
        <v>1528</v>
      </c>
      <c r="B1398" s="113"/>
      <c r="C1398" s="65"/>
      <c r="D1398" s="74"/>
      <c r="E1398" s="112"/>
      <c r="F1398" s="66"/>
      <c r="G1398" s="27"/>
      <c r="H1398" s="24"/>
      <c r="I1398" s="24"/>
      <c r="J1398" s="24"/>
      <c r="K1398" s="24" t="s">
        <v>116</v>
      </c>
      <c r="L1398" s="24"/>
      <c r="M1398" s="24"/>
      <c r="N1398" s="24"/>
      <c r="O1398" s="24"/>
      <c r="P1398" s="24"/>
      <c r="Q1398" s="24"/>
      <c r="R1398" s="24"/>
    </row>
    <row r="1399" spans="1:18" ht="14.25" customHeight="1">
      <c r="A1399" s="80">
        <v>1529</v>
      </c>
      <c r="B1399" s="113"/>
      <c r="C1399" s="65"/>
      <c r="D1399" s="74"/>
      <c r="E1399" s="112"/>
      <c r="F1399" s="66"/>
      <c r="G1399" s="27"/>
      <c r="H1399" s="24"/>
      <c r="I1399" s="24"/>
      <c r="J1399" s="24"/>
      <c r="K1399" s="24"/>
      <c r="L1399" s="24"/>
      <c r="M1399" s="24"/>
      <c r="N1399" s="24"/>
      <c r="O1399" s="24"/>
      <c r="P1399" s="24"/>
      <c r="Q1399" s="24"/>
      <c r="R1399" s="24"/>
    </row>
    <row r="1400" spans="1:18" ht="14.25" customHeight="1">
      <c r="A1400" s="80">
        <v>1530</v>
      </c>
      <c r="B1400" s="101"/>
      <c r="C1400" s="65"/>
      <c r="D1400" s="74"/>
      <c r="E1400" s="112"/>
      <c r="F1400" s="66"/>
      <c r="G1400" s="27"/>
      <c r="H1400" s="24"/>
      <c r="I1400" s="24"/>
      <c r="J1400" s="24"/>
      <c r="K1400" s="24"/>
      <c r="L1400" s="24"/>
      <c r="M1400" s="24"/>
      <c r="N1400" s="24"/>
      <c r="O1400" s="24"/>
      <c r="P1400" s="24"/>
      <c r="Q1400" s="24"/>
      <c r="R1400" s="24"/>
    </row>
    <row r="1401" spans="1:18" ht="14.25" customHeight="1">
      <c r="A1401" s="80">
        <v>1531</v>
      </c>
      <c r="C1401" s="65"/>
      <c r="D1401" s="74"/>
      <c r="E1401" s="112"/>
      <c r="F1401" s="66"/>
      <c r="G1401" s="27"/>
      <c r="H1401" s="24"/>
      <c r="I1401" s="24"/>
      <c r="J1401" s="24"/>
      <c r="K1401" s="24"/>
      <c r="L1401" s="24"/>
      <c r="M1401" s="24"/>
      <c r="N1401" s="24"/>
      <c r="O1401" s="24"/>
      <c r="P1401" s="24"/>
      <c r="Q1401" s="24"/>
      <c r="R1401" s="24"/>
    </row>
    <row r="1402" spans="1:18" ht="14.25" customHeight="1">
      <c r="A1402" s="80">
        <v>1532</v>
      </c>
      <c r="C1402" s="65"/>
      <c r="D1402" s="74"/>
      <c r="E1402" s="112"/>
      <c r="F1402" s="66"/>
      <c r="G1402" s="27"/>
      <c r="H1402" s="24"/>
      <c r="I1402" s="24"/>
      <c r="J1402" s="24"/>
      <c r="K1402" s="24"/>
      <c r="L1402" s="24"/>
      <c r="M1402" s="24"/>
      <c r="N1402" s="24"/>
      <c r="O1402" s="24"/>
      <c r="P1402" s="24"/>
      <c r="Q1402" s="24"/>
      <c r="R1402" s="24"/>
    </row>
    <row r="1403" spans="1:18" ht="14.25" customHeight="1">
      <c r="A1403" s="80">
        <v>1533</v>
      </c>
      <c r="B1403" s="113"/>
      <c r="C1403" s="65"/>
      <c r="D1403" s="74"/>
      <c r="E1403" s="112"/>
      <c r="F1403" s="66"/>
      <c r="G1403" s="27"/>
      <c r="H1403" s="24"/>
      <c r="I1403" s="24"/>
      <c r="J1403" s="24"/>
      <c r="K1403" s="24"/>
      <c r="L1403" s="24"/>
      <c r="M1403" s="24"/>
      <c r="N1403" s="24"/>
      <c r="O1403" s="24"/>
      <c r="P1403" s="24"/>
      <c r="Q1403" s="24"/>
      <c r="R1403" s="24"/>
    </row>
    <row r="1404" spans="1:18" ht="14.25" customHeight="1">
      <c r="A1404" s="80">
        <v>1534</v>
      </c>
      <c r="B1404" s="113"/>
      <c r="C1404" s="65"/>
      <c r="D1404" s="74"/>
      <c r="E1404" s="112"/>
      <c r="F1404" s="66"/>
      <c r="G1404" s="27"/>
      <c r="H1404" s="24"/>
      <c r="I1404" s="24"/>
      <c r="J1404" s="24"/>
      <c r="K1404" s="24"/>
      <c r="L1404" s="24"/>
      <c r="M1404" s="24"/>
      <c r="N1404" s="24"/>
      <c r="O1404" s="24"/>
      <c r="P1404" s="24"/>
      <c r="Q1404" s="24"/>
      <c r="R1404" s="24"/>
    </row>
    <row r="1405" spans="1:18" ht="14.25" customHeight="1">
      <c r="A1405" s="80">
        <v>1535</v>
      </c>
      <c r="B1405" s="113"/>
      <c r="C1405" s="65"/>
      <c r="D1405" s="74"/>
      <c r="E1405" s="112"/>
      <c r="F1405" s="66"/>
      <c r="G1405" s="27"/>
      <c r="H1405" s="24"/>
      <c r="I1405" s="24"/>
      <c r="J1405" s="24"/>
      <c r="K1405" s="24"/>
      <c r="L1405" s="24"/>
      <c r="M1405" s="24"/>
      <c r="N1405" s="24"/>
      <c r="O1405" s="24"/>
      <c r="P1405" s="24"/>
      <c r="Q1405" s="24"/>
      <c r="R1405" s="24"/>
    </row>
    <row r="1406" spans="1:18" ht="14.25" customHeight="1">
      <c r="A1406" s="80">
        <v>1536</v>
      </c>
      <c r="B1406" s="113"/>
      <c r="C1406" s="65"/>
      <c r="D1406" s="74"/>
      <c r="E1406" s="112"/>
      <c r="F1406" s="66"/>
      <c r="G1406" s="27"/>
      <c r="H1406" s="24"/>
      <c r="I1406" s="24"/>
      <c r="J1406" s="24"/>
      <c r="K1406" s="24"/>
      <c r="L1406" s="24"/>
      <c r="M1406" s="24"/>
      <c r="N1406" s="24"/>
      <c r="O1406" s="24"/>
      <c r="P1406" s="24"/>
      <c r="Q1406" s="24"/>
      <c r="R1406" s="24"/>
    </row>
    <row r="1407" spans="1:18" ht="14.25" customHeight="1">
      <c r="A1407" s="80">
        <v>1537</v>
      </c>
      <c r="B1407" s="113"/>
      <c r="C1407" s="65"/>
      <c r="D1407" s="74"/>
      <c r="E1407" s="112"/>
      <c r="F1407" s="66"/>
      <c r="G1407" s="27"/>
      <c r="H1407" s="24"/>
      <c r="I1407" s="24"/>
      <c r="J1407" s="24"/>
      <c r="K1407" s="24"/>
      <c r="L1407" s="24"/>
      <c r="M1407" s="24"/>
      <c r="N1407" s="24"/>
      <c r="O1407" s="24"/>
      <c r="P1407" s="24"/>
      <c r="Q1407" s="24"/>
      <c r="R1407" s="24"/>
    </row>
    <row r="1408" spans="1:18" ht="14.25" customHeight="1">
      <c r="A1408" s="80">
        <v>1538</v>
      </c>
      <c r="B1408" s="101"/>
      <c r="C1408" s="65"/>
      <c r="D1408" s="74"/>
      <c r="E1408" s="112"/>
      <c r="F1408" s="66"/>
      <c r="G1408" s="27"/>
      <c r="H1408" s="24"/>
      <c r="I1408" s="24"/>
      <c r="J1408" s="24"/>
      <c r="K1408" s="24"/>
      <c r="L1408" s="24"/>
      <c r="M1408" s="24"/>
      <c r="N1408" s="24"/>
      <c r="O1408" s="24"/>
      <c r="P1408" s="24"/>
      <c r="Q1408" s="24"/>
      <c r="R1408" s="24"/>
    </row>
    <row r="1409" spans="1:18" ht="14.25" customHeight="1">
      <c r="A1409" s="80">
        <v>1539</v>
      </c>
      <c r="C1409" s="65"/>
      <c r="D1409" s="74"/>
      <c r="E1409" s="112"/>
      <c r="F1409" s="66"/>
      <c r="G1409" s="27"/>
      <c r="H1409" s="24"/>
      <c r="I1409" s="24"/>
      <c r="J1409" s="24"/>
      <c r="K1409" s="24"/>
      <c r="L1409" s="24"/>
      <c r="M1409" s="24"/>
      <c r="N1409" s="24"/>
      <c r="O1409" s="24"/>
      <c r="P1409" s="24"/>
      <c r="Q1409" s="24"/>
      <c r="R1409" s="24"/>
    </row>
    <row r="1410" spans="1:18" ht="14.25" customHeight="1">
      <c r="A1410" s="80">
        <v>1540</v>
      </c>
      <c r="B1410" s="113"/>
      <c r="C1410" s="65"/>
      <c r="D1410" s="74"/>
      <c r="E1410" s="112"/>
      <c r="F1410" s="66"/>
      <c r="G1410" s="27"/>
      <c r="H1410" s="24"/>
      <c r="I1410" s="24"/>
      <c r="J1410" s="24"/>
      <c r="K1410" s="24"/>
      <c r="L1410" s="24"/>
      <c r="M1410" s="24"/>
      <c r="N1410" s="24"/>
      <c r="O1410" s="24"/>
      <c r="P1410" s="24"/>
      <c r="Q1410" s="24"/>
      <c r="R1410" s="24"/>
    </row>
    <row r="1411" spans="1:18" ht="14.25" customHeight="1">
      <c r="A1411" s="80">
        <v>1541</v>
      </c>
      <c r="B1411" s="113"/>
      <c r="C1411" s="65"/>
      <c r="D1411" s="74"/>
      <c r="E1411" s="112"/>
      <c r="F1411" s="66"/>
      <c r="G1411" s="27"/>
      <c r="H1411" s="24"/>
      <c r="I1411" s="24"/>
      <c r="J1411" s="24"/>
      <c r="K1411" s="24"/>
      <c r="L1411" s="24"/>
      <c r="M1411" s="24"/>
      <c r="N1411" s="24"/>
      <c r="O1411" s="24"/>
      <c r="P1411" s="24"/>
      <c r="Q1411" s="24"/>
      <c r="R1411" s="24"/>
    </row>
    <row r="1412" spans="1:18" ht="14.25" customHeight="1">
      <c r="A1412" s="80">
        <v>1542</v>
      </c>
      <c r="B1412" s="113"/>
      <c r="C1412" s="65"/>
      <c r="D1412" s="74"/>
      <c r="E1412" s="112"/>
      <c r="F1412" s="66"/>
      <c r="G1412" s="27"/>
      <c r="H1412" s="24"/>
      <c r="I1412" s="24"/>
      <c r="J1412" s="24"/>
      <c r="K1412" s="24"/>
      <c r="L1412" s="24"/>
      <c r="M1412" s="24"/>
      <c r="N1412" s="24"/>
      <c r="O1412" s="24"/>
      <c r="P1412" s="24"/>
      <c r="Q1412" s="24"/>
      <c r="R1412" s="24"/>
    </row>
    <row r="1413" spans="1:18" ht="14.25" customHeight="1">
      <c r="A1413" s="80">
        <v>1543</v>
      </c>
      <c r="B1413" s="113"/>
      <c r="C1413" s="65"/>
      <c r="D1413" s="74"/>
      <c r="E1413" s="112"/>
      <c r="F1413" s="66"/>
      <c r="G1413" s="27"/>
      <c r="H1413" s="24"/>
      <c r="I1413" s="24"/>
      <c r="J1413" s="24"/>
      <c r="K1413" s="24"/>
      <c r="L1413" s="24"/>
      <c r="M1413" s="24"/>
      <c r="N1413" s="24"/>
      <c r="O1413" s="24"/>
      <c r="P1413" s="24"/>
      <c r="Q1413" s="24"/>
      <c r="R1413" s="24"/>
    </row>
    <row r="1414" spans="1:18" ht="14.25" customHeight="1">
      <c r="A1414" s="80">
        <v>1544</v>
      </c>
      <c r="B1414" s="113"/>
      <c r="C1414" s="65"/>
      <c r="D1414" s="74"/>
      <c r="E1414" s="112"/>
      <c r="F1414" s="66"/>
      <c r="G1414" s="27"/>
      <c r="H1414" s="24"/>
      <c r="I1414" s="24"/>
      <c r="J1414" s="24"/>
      <c r="K1414" s="24"/>
      <c r="L1414" s="24"/>
      <c r="M1414" s="24"/>
      <c r="N1414" s="24"/>
      <c r="O1414" s="24"/>
      <c r="P1414" s="24"/>
      <c r="Q1414" s="24"/>
      <c r="R1414" s="24"/>
    </row>
    <row r="1415" spans="1:18" ht="14.25" customHeight="1">
      <c r="A1415" s="80">
        <v>1545</v>
      </c>
      <c r="B1415" s="113"/>
      <c r="C1415" s="65"/>
      <c r="D1415" s="74"/>
      <c r="E1415" s="112"/>
      <c r="F1415" s="66"/>
      <c r="G1415" s="27"/>
      <c r="H1415" s="24"/>
      <c r="I1415" s="24"/>
      <c r="J1415" s="24"/>
      <c r="K1415" s="24"/>
      <c r="L1415" s="24"/>
      <c r="M1415" s="24"/>
      <c r="N1415" s="24"/>
      <c r="O1415" s="24"/>
      <c r="P1415" s="24"/>
      <c r="Q1415" s="24"/>
      <c r="R1415" s="24"/>
    </row>
    <row r="1416" spans="1:18" ht="14.25" customHeight="1">
      <c r="A1416" s="80">
        <v>1546</v>
      </c>
      <c r="B1416" s="113"/>
      <c r="C1416" s="65"/>
      <c r="D1416" s="74"/>
      <c r="E1416" s="112"/>
      <c r="F1416" s="66"/>
      <c r="G1416" s="27"/>
      <c r="H1416" s="24"/>
      <c r="I1416" s="24"/>
      <c r="J1416" s="24"/>
      <c r="K1416" s="24"/>
      <c r="L1416" s="24"/>
      <c r="M1416" s="24"/>
      <c r="N1416" s="24"/>
      <c r="O1416" s="24"/>
      <c r="P1416" s="24"/>
      <c r="Q1416" s="24"/>
      <c r="R1416" s="24"/>
    </row>
    <row r="1417" spans="1:18" ht="14.25" customHeight="1">
      <c r="A1417" s="80">
        <v>1547</v>
      </c>
      <c r="B1417" s="113"/>
      <c r="C1417" s="65"/>
      <c r="D1417" s="74"/>
      <c r="E1417" s="112"/>
      <c r="F1417" s="66"/>
      <c r="G1417" s="27"/>
      <c r="H1417" s="24"/>
      <c r="I1417" s="24"/>
      <c r="J1417" s="24"/>
      <c r="K1417" s="24"/>
      <c r="L1417" s="24"/>
      <c r="M1417" s="24"/>
      <c r="N1417" s="24"/>
      <c r="O1417" s="24"/>
      <c r="P1417" s="24"/>
      <c r="Q1417" s="24"/>
      <c r="R1417" s="24"/>
    </row>
    <row r="1418" spans="1:18" ht="14.25" customHeight="1">
      <c r="A1418" s="80">
        <v>1548</v>
      </c>
      <c r="B1418" s="113"/>
      <c r="C1418" s="65"/>
      <c r="D1418" s="74"/>
      <c r="E1418" s="112"/>
      <c r="F1418" s="66"/>
      <c r="G1418" s="27"/>
      <c r="H1418" s="24"/>
      <c r="I1418" s="24"/>
      <c r="J1418" s="24"/>
      <c r="K1418" s="24"/>
      <c r="L1418" s="24"/>
      <c r="M1418" s="24"/>
      <c r="N1418" s="24"/>
      <c r="O1418" s="24"/>
      <c r="P1418" s="24"/>
      <c r="Q1418" s="24"/>
      <c r="R1418" s="24"/>
    </row>
    <row r="1419" spans="1:18" ht="14.25" customHeight="1">
      <c r="A1419" s="80">
        <v>1549</v>
      </c>
      <c r="B1419" s="113"/>
      <c r="C1419" s="65"/>
      <c r="D1419" s="74"/>
      <c r="E1419" s="112"/>
      <c r="F1419" s="66"/>
      <c r="G1419" s="27"/>
      <c r="H1419" s="24"/>
      <c r="I1419" s="24"/>
      <c r="J1419" s="24"/>
      <c r="K1419" s="24"/>
      <c r="L1419" s="24"/>
      <c r="M1419" s="24"/>
      <c r="N1419" s="24"/>
      <c r="O1419" s="24"/>
      <c r="P1419" s="24"/>
      <c r="Q1419" s="24"/>
      <c r="R1419" s="24"/>
    </row>
    <row r="1420" spans="1:18" ht="14.25" customHeight="1">
      <c r="A1420" s="80">
        <v>1550</v>
      </c>
      <c r="B1420" s="101"/>
      <c r="C1420" s="65"/>
      <c r="D1420" s="74"/>
      <c r="E1420" s="112"/>
      <c r="F1420" s="66"/>
      <c r="G1420" s="27"/>
      <c r="H1420" s="24"/>
      <c r="I1420" s="24"/>
      <c r="J1420" s="24"/>
      <c r="K1420" s="24"/>
      <c r="L1420" s="24"/>
      <c r="M1420" s="24"/>
      <c r="N1420" s="24"/>
      <c r="O1420" s="24"/>
      <c r="P1420" s="24"/>
      <c r="Q1420" s="24"/>
      <c r="R1420" s="24"/>
    </row>
    <row r="1421" spans="1:18" ht="14.25" customHeight="1">
      <c r="A1421" s="80">
        <v>1551</v>
      </c>
      <c r="C1421" s="65"/>
      <c r="D1421" s="74"/>
      <c r="E1421" s="112"/>
      <c r="F1421" s="66"/>
      <c r="G1421" s="27"/>
      <c r="H1421" s="24"/>
      <c r="I1421" s="24"/>
      <c r="J1421" s="24"/>
      <c r="K1421" s="24"/>
      <c r="L1421" s="24"/>
      <c r="M1421" s="24"/>
      <c r="N1421" s="24"/>
      <c r="O1421" s="24"/>
      <c r="P1421" s="24"/>
      <c r="Q1421" s="24"/>
      <c r="R1421" s="24"/>
    </row>
    <row r="1422" spans="1:18" ht="14.25" customHeight="1">
      <c r="A1422" s="80">
        <v>1552</v>
      </c>
      <c r="B1422" s="101"/>
      <c r="C1422" s="65"/>
      <c r="D1422" s="74"/>
      <c r="E1422" s="112"/>
      <c r="F1422" s="66"/>
      <c r="G1422" s="27"/>
      <c r="H1422" s="24"/>
      <c r="I1422" s="24"/>
      <c r="J1422" s="24"/>
      <c r="K1422" s="24"/>
      <c r="L1422" s="24"/>
      <c r="M1422" s="24"/>
      <c r="N1422" s="24"/>
      <c r="O1422" s="24"/>
      <c r="P1422" s="24"/>
      <c r="Q1422" s="24"/>
      <c r="R1422" s="24"/>
    </row>
    <row r="1423" spans="1:18" ht="14.25" customHeight="1">
      <c r="A1423" s="80">
        <v>1553</v>
      </c>
      <c r="C1423" s="65"/>
      <c r="D1423" s="74"/>
      <c r="E1423" s="112"/>
      <c r="F1423" s="66"/>
      <c r="G1423" s="27"/>
      <c r="H1423" s="24"/>
      <c r="I1423" s="24"/>
      <c r="J1423" s="24"/>
      <c r="K1423" s="24"/>
      <c r="L1423" s="24"/>
      <c r="M1423" s="24"/>
      <c r="N1423" s="24"/>
      <c r="O1423" s="24"/>
      <c r="P1423" s="24"/>
      <c r="Q1423" s="24"/>
      <c r="R1423" s="24"/>
    </row>
    <row r="1424" spans="1:18" ht="14.25" customHeight="1">
      <c r="A1424" s="80">
        <v>1554</v>
      </c>
      <c r="C1424" s="65"/>
      <c r="D1424" s="74"/>
      <c r="E1424" s="112"/>
      <c r="F1424" s="66"/>
      <c r="G1424" s="27"/>
      <c r="H1424" s="24"/>
      <c r="I1424" s="24"/>
      <c r="J1424" s="24"/>
      <c r="K1424" s="24"/>
      <c r="L1424" s="24"/>
      <c r="M1424" s="24"/>
      <c r="N1424" s="24"/>
      <c r="O1424" s="24"/>
      <c r="P1424" s="24"/>
      <c r="Q1424" s="24"/>
      <c r="R1424" s="24"/>
    </row>
    <row r="1425" spans="1:18" ht="14.25" customHeight="1">
      <c r="A1425" s="80">
        <v>1555</v>
      </c>
      <c r="C1425" s="65"/>
      <c r="D1425" s="74"/>
      <c r="E1425" s="112"/>
      <c r="F1425" s="66"/>
      <c r="G1425" s="27"/>
      <c r="H1425" s="24"/>
      <c r="I1425" s="24"/>
      <c r="J1425" s="24"/>
      <c r="K1425" s="24"/>
      <c r="L1425" s="24"/>
      <c r="M1425" s="24"/>
      <c r="N1425" s="24"/>
      <c r="O1425" s="24"/>
      <c r="P1425" s="24"/>
      <c r="Q1425" s="24"/>
      <c r="R1425" s="24"/>
    </row>
    <row r="1426" spans="1:18" ht="14.25" customHeight="1">
      <c r="A1426" s="80">
        <v>1556</v>
      </c>
      <c r="C1426" s="65"/>
      <c r="D1426" s="74"/>
      <c r="E1426" s="112"/>
      <c r="F1426" s="66"/>
      <c r="G1426" s="27"/>
      <c r="H1426" s="24"/>
      <c r="I1426" s="24"/>
      <c r="J1426" s="24"/>
      <c r="K1426" s="24"/>
      <c r="L1426" s="24"/>
      <c r="M1426" s="24"/>
      <c r="N1426" s="24"/>
      <c r="O1426" s="24"/>
      <c r="P1426" s="24"/>
      <c r="Q1426" s="24"/>
      <c r="R1426" s="24"/>
    </row>
    <row r="1427" spans="1:18" ht="14.25" customHeight="1">
      <c r="A1427" s="80">
        <v>1557</v>
      </c>
      <c r="C1427" s="65"/>
      <c r="D1427" s="74"/>
      <c r="E1427" s="112"/>
      <c r="F1427" s="66"/>
      <c r="G1427" s="27"/>
      <c r="H1427" s="24"/>
      <c r="I1427" s="24"/>
      <c r="J1427" s="24"/>
      <c r="K1427" s="24"/>
      <c r="L1427" s="24"/>
      <c r="M1427" s="24"/>
      <c r="N1427" s="24"/>
      <c r="O1427" s="24"/>
      <c r="P1427" s="24"/>
      <c r="Q1427" s="24"/>
      <c r="R1427" s="24"/>
    </row>
    <row r="1428" spans="1:18" ht="14.25" customHeight="1">
      <c r="A1428" s="80">
        <v>1558</v>
      </c>
      <c r="C1428" s="65"/>
      <c r="D1428" s="74"/>
      <c r="E1428" s="112"/>
      <c r="F1428" s="66"/>
      <c r="G1428" s="27"/>
      <c r="H1428" s="24"/>
      <c r="I1428" s="24"/>
      <c r="J1428" s="24"/>
      <c r="K1428" s="24"/>
      <c r="L1428" s="24"/>
      <c r="M1428" s="24"/>
      <c r="N1428" s="24"/>
      <c r="O1428" s="24"/>
      <c r="P1428" s="24"/>
      <c r="Q1428" s="24"/>
      <c r="R1428" s="24"/>
    </row>
    <row r="1429" spans="1:18" ht="14.25" customHeight="1">
      <c r="A1429" s="80">
        <v>1559</v>
      </c>
      <c r="B1429" s="101"/>
      <c r="C1429" s="65"/>
      <c r="D1429" s="74"/>
      <c r="E1429" s="112"/>
      <c r="F1429" s="66"/>
      <c r="G1429" s="27"/>
      <c r="H1429" s="24"/>
      <c r="I1429" s="24"/>
      <c r="J1429" s="24"/>
      <c r="K1429" s="24"/>
      <c r="L1429" s="24"/>
      <c r="M1429" s="24"/>
      <c r="N1429" s="24"/>
      <c r="O1429" s="24"/>
      <c r="P1429" s="24"/>
      <c r="Q1429" s="24"/>
      <c r="R1429" s="24"/>
    </row>
    <row r="1430" spans="1:18" ht="14.25" customHeight="1">
      <c r="A1430" s="80">
        <v>1560</v>
      </c>
      <c r="C1430" s="65"/>
      <c r="D1430" s="74"/>
      <c r="E1430" s="112"/>
      <c r="F1430" s="66"/>
      <c r="G1430" s="27"/>
      <c r="H1430" s="24"/>
      <c r="I1430" s="24"/>
      <c r="J1430" s="24"/>
      <c r="K1430" s="24"/>
      <c r="L1430" s="24"/>
      <c r="M1430" s="24"/>
      <c r="N1430" s="24"/>
      <c r="O1430" s="24"/>
      <c r="P1430" s="24"/>
      <c r="Q1430" s="24"/>
      <c r="R1430" s="24"/>
    </row>
    <row r="1431" spans="1:18" ht="14.25" customHeight="1">
      <c r="A1431" s="80">
        <v>1561</v>
      </c>
      <c r="C1431" s="65"/>
      <c r="D1431" s="74"/>
      <c r="E1431" s="112"/>
      <c r="F1431" s="66"/>
      <c r="G1431" s="27"/>
      <c r="H1431" s="24"/>
      <c r="I1431" s="24"/>
      <c r="J1431" s="24"/>
      <c r="K1431" s="24"/>
      <c r="L1431" s="24"/>
      <c r="M1431" s="24"/>
      <c r="N1431" s="24"/>
      <c r="O1431" s="24"/>
      <c r="P1431" s="24"/>
      <c r="Q1431" s="24"/>
      <c r="R1431" s="24"/>
    </row>
    <row r="1432" spans="1:18" ht="14.25" customHeight="1">
      <c r="A1432" s="80">
        <v>1562</v>
      </c>
      <c r="C1432" s="65"/>
      <c r="D1432" s="74"/>
      <c r="E1432" s="112"/>
      <c r="F1432" s="66"/>
      <c r="G1432" s="27"/>
      <c r="H1432" s="24"/>
      <c r="I1432" s="24"/>
      <c r="J1432" s="24"/>
      <c r="K1432" s="24"/>
      <c r="L1432" s="24"/>
      <c r="M1432" s="24"/>
      <c r="N1432" s="24"/>
      <c r="O1432" s="24"/>
      <c r="P1432" s="24"/>
      <c r="Q1432" s="24"/>
      <c r="R1432" s="24"/>
    </row>
    <row r="1433" spans="1:18" ht="14.25" customHeight="1">
      <c r="A1433" s="80">
        <v>1563</v>
      </c>
      <c r="C1433" s="65"/>
      <c r="D1433" s="74"/>
      <c r="E1433" s="112"/>
      <c r="F1433" s="66"/>
      <c r="G1433" s="27"/>
      <c r="H1433" s="24"/>
      <c r="I1433" s="24"/>
      <c r="J1433" s="24"/>
      <c r="K1433" s="24"/>
      <c r="L1433" s="24"/>
      <c r="M1433" s="24"/>
      <c r="N1433" s="24"/>
      <c r="O1433" s="24"/>
      <c r="P1433" s="24"/>
      <c r="Q1433" s="24"/>
      <c r="R1433" s="24"/>
    </row>
    <row r="1434" spans="1:18" ht="14.25" customHeight="1">
      <c r="A1434" s="80">
        <v>1564</v>
      </c>
      <c r="C1434" s="65"/>
      <c r="D1434" s="74"/>
      <c r="E1434" s="112"/>
      <c r="F1434" s="66"/>
      <c r="G1434" s="27"/>
      <c r="H1434" s="24"/>
      <c r="I1434" s="24"/>
      <c r="J1434" s="24"/>
      <c r="K1434" s="24"/>
      <c r="L1434" s="24"/>
      <c r="M1434" s="24"/>
      <c r="N1434" s="24"/>
      <c r="O1434" s="24"/>
      <c r="P1434" s="24"/>
      <c r="Q1434" s="24"/>
      <c r="R1434" s="24"/>
    </row>
    <row r="1435" spans="1:18" ht="14.25" customHeight="1">
      <c r="A1435" s="80">
        <v>1565</v>
      </c>
      <c r="B1435" s="113"/>
      <c r="C1435" s="65"/>
      <c r="D1435" s="74"/>
      <c r="E1435" s="112"/>
      <c r="F1435" s="66"/>
      <c r="G1435" s="27"/>
      <c r="H1435" s="24"/>
      <c r="I1435" s="24"/>
      <c r="J1435" s="24"/>
      <c r="K1435" s="24"/>
      <c r="L1435" s="24"/>
      <c r="M1435" s="24"/>
      <c r="N1435" s="24"/>
      <c r="O1435" s="24"/>
      <c r="P1435" s="24"/>
      <c r="Q1435" s="24"/>
      <c r="R1435" s="24"/>
    </row>
    <row r="1436" spans="1:18" ht="14.25" customHeight="1">
      <c r="A1436" s="80">
        <v>1566</v>
      </c>
      <c r="B1436" s="113"/>
      <c r="C1436" s="65"/>
      <c r="D1436" s="74"/>
      <c r="E1436" s="112"/>
      <c r="F1436" s="66"/>
      <c r="G1436" s="27"/>
      <c r="H1436" s="24"/>
      <c r="I1436" s="24"/>
      <c r="J1436" s="24"/>
      <c r="K1436" s="24"/>
      <c r="L1436" s="24"/>
      <c r="M1436" s="24"/>
      <c r="N1436" s="24"/>
      <c r="O1436" s="24"/>
      <c r="P1436" s="24"/>
      <c r="Q1436" s="24"/>
      <c r="R1436" s="24"/>
    </row>
    <row r="1437" spans="1:18" ht="14.25" customHeight="1">
      <c r="A1437" s="80">
        <v>1567</v>
      </c>
      <c r="B1437" s="113"/>
      <c r="C1437" s="65"/>
      <c r="D1437" s="74"/>
      <c r="E1437" s="112"/>
      <c r="F1437" s="66"/>
      <c r="G1437" s="27"/>
      <c r="H1437" s="24"/>
      <c r="I1437" s="24"/>
      <c r="J1437" s="24"/>
      <c r="K1437" s="24"/>
      <c r="L1437" s="24"/>
      <c r="M1437" s="24"/>
      <c r="N1437" s="24"/>
      <c r="O1437" s="24"/>
      <c r="P1437" s="24"/>
      <c r="Q1437" s="24"/>
      <c r="R1437" s="24"/>
    </row>
    <row r="1438" spans="1:18" ht="14.25" customHeight="1">
      <c r="A1438" s="80">
        <v>1568</v>
      </c>
      <c r="B1438" s="113"/>
      <c r="C1438" s="65"/>
      <c r="D1438" s="74"/>
      <c r="E1438" s="112"/>
      <c r="F1438" s="66"/>
      <c r="G1438" s="27"/>
      <c r="H1438" s="24"/>
      <c r="I1438" s="24"/>
      <c r="J1438" s="24"/>
      <c r="K1438" s="24"/>
      <c r="L1438" s="24"/>
      <c r="M1438" s="24"/>
      <c r="N1438" s="24"/>
      <c r="O1438" s="24"/>
      <c r="P1438" s="24"/>
      <c r="Q1438" s="24"/>
      <c r="R1438" s="24"/>
    </row>
    <row r="1439" spans="1:18" ht="14.25" customHeight="1">
      <c r="A1439" s="80">
        <v>1569</v>
      </c>
      <c r="B1439" s="113"/>
      <c r="C1439" s="65"/>
      <c r="D1439" s="74"/>
      <c r="E1439" s="112"/>
      <c r="F1439" s="66"/>
      <c r="G1439" s="27"/>
      <c r="H1439" s="24"/>
      <c r="I1439" s="24"/>
      <c r="J1439" s="24"/>
      <c r="K1439" s="24"/>
      <c r="L1439" s="24"/>
      <c r="M1439" s="24"/>
      <c r="N1439" s="24"/>
      <c r="O1439" s="24"/>
      <c r="P1439" s="24"/>
      <c r="Q1439" s="24"/>
      <c r="R1439" s="24"/>
    </row>
    <row r="1440" spans="1:18" ht="14.25" customHeight="1">
      <c r="A1440" s="80">
        <v>1570</v>
      </c>
      <c r="B1440" s="113"/>
      <c r="C1440" s="65"/>
      <c r="D1440" s="74"/>
      <c r="E1440" s="112"/>
      <c r="F1440" s="66"/>
      <c r="G1440" s="27"/>
      <c r="H1440" s="24"/>
      <c r="I1440" s="24"/>
      <c r="J1440" s="24"/>
      <c r="K1440" s="24"/>
      <c r="L1440" s="24"/>
      <c r="M1440" s="24"/>
      <c r="N1440" s="24"/>
      <c r="O1440" s="24"/>
      <c r="P1440" s="24"/>
      <c r="Q1440" s="24"/>
      <c r="R1440" s="24"/>
    </row>
    <row r="1441" spans="1:18" ht="14.25" customHeight="1">
      <c r="A1441" s="80">
        <v>1571</v>
      </c>
      <c r="B1441" s="101"/>
      <c r="C1441" s="65"/>
      <c r="D1441" s="74"/>
      <c r="E1441" s="112"/>
      <c r="F1441" s="66"/>
      <c r="G1441" s="27"/>
      <c r="H1441" s="24"/>
      <c r="I1441" s="24"/>
      <c r="J1441" s="24"/>
      <c r="K1441" s="24"/>
      <c r="L1441" s="24"/>
      <c r="M1441" s="24"/>
      <c r="N1441" s="24"/>
      <c r="O1441" s="24"/>
      <c r="P1441" s="24"/>
      <c r="Q1441" s="24"/>
      <c r="R1441" s="24"/>
    </row>
    <row r="1442" spans="1:18" ht="14.25" customHeight="1">
      <c r="A1442" s="80">
        <v>1572</v>
      </c>
      <c r="C1442" s="65"/>
      <c r="D1442" s="74"/>
      <c r="E1442" s="112"/>
      <c r="F1442" s="66"/>
      <c r="G1442" s="27"/>
      <c r="H1442" s="24"/>
      <c r="I1442" s="24"/>
      <c r="J1442" s="24"/>
      <c r="K1442" s="24"/>
      <c r="L1442" s="24"/>
      <c r="M1442" s="24"/>
      <c r="N1442" s="24"/>
      <c r="O1442" s="24"/>
      <c r="P1442" s="24"/>
      <c r="Q1442" s="24"/>
      <c r="R1442" s="24"/>
    </row>
    <row r="1443" spans="1:18" ht="14.25" customHeight="1">
      <c r="A1443" s="80">
        <v>1573</v>
      </c>
      <c r="C1443" s="65"/>
      <c r="D1443" s="74"/>
      <c r="E1443" s="112"/>
      <c r="F1443" s="66"/>
      <c r="G1443" s="27"/>
      <c r="H1443" s="24"/>
      <c r="I1443" s="24"/>
      <c r="J1443" s="24"/>
      <c r="K1443" s="24"/>
      <c r="L1443" s="24"/>
      <c r="M1443" s="24"/>
      <c r="N1443" s="24"/>
      <c r="O1443" s="24"/>
      <c r="P1443" s="24"/>
      <c r="Q1443" s="24"/>
      <c r="R1443" s="24"/>
    </row>
    <row r="1444" spans="1:18" ht="14.25" customHeight="1">
      <c r="A1444" s="80">
        <v>1574</v>
      </c>
      <c r="C1444" s="65"/>
      <c r="D1444" s="74"/>
      <c r="E1444" s="112"/>
      <c r="F1444" s="66"/>
      <c r="G1444" s="27"/>
      <c r="H1444" s="24"/>
      <c r="I1444" s="24"/>
      <c r="J1444" s="24"/>
      <c r="K1444" s="24"/>
      <c r="L1444" s="24"/>
      <c r="M1444" s="24"/>
      <c r="N1444" s="24"/>
      <c r="O1444" s="24"/>
      <c r="P1444" s="24"/>
      <c r="Q1444" s="24"/>
      <c r="R1444" s="24"/>
    </row>
    <row r="1445" spans="1:18" ht="14.25" customHeight="1">
      <c r="A1445" s="80">
        <v>1575</v>
      </c>
      <c r="C1445" s="65"/>
      <c r="D1445" s="74"/>
      <c r="E1445" s="112"/>
      <c r="F1445" s="66"/>
      <c r="G1445" s="27"/>
      <c r="H1445" s="24"/>
      <c r="I1445" s="24"/>
      <c r="J1445" s="24"/>
      <c r="K1445" s="24"/>
      <c r="L1445" s="24"/>
      <c r="M1445" s="24"/>
      <c r="N1445" s="24"/>
      <c r="O1445" s="24"/>
      <c r="P1445" s="24"/>
      <c r="Q1445" s="24"/>
      <c r="R1445" s="24"/>
    </row>
    <row r="1446" spans="1:18" ht="14.25" customHeight="1">
      <c r="A1446" s="80">
        <v>1576</v>
      </c>
      <c r="B1446" s="113"/>
      <c r="C1446" s="65"/>
      <c r="D1446" s="74"/>
      <c r="E1446" s="112"/>
      <c r="F1446" s="66"/>
      <c r="G1446" s="27"/>
      <c r="H1446" s="24"/>
      <c r="I1446" s="24"/>
      <c r="J1446" s="24"/>
      <c r="K1446" s="24"/>
      <c r="L1446" s="24"/>
      <c r="M1446" s="24"/>
      <c r="N1446" s="24"/>
      <c r="O1446" s="24"/>
      <c r="P1446" s="24"/>
      <c r="Q1446" s="24"/>
      <c r="R1446" s="24"/>
    </row>
    <row r="1447" spans="1:18" ht="14.25" customHeight="1">
      <c r="A1447" s="80">
        <v>1577</v>
      </c>
      <c r="B1447" s="113"/>
      <c r="C1447" s="65"/>
      <c r="D1447" s="74"/>
      <c r="E1447" s="112"/>
      <c r="F1447" s="66"/>
      <c r="G1447" s="27"/>
      <c r="H1447" s="24"/>
      <c r="I1447" s="24"/>
      <c r="J1447" s="24"/>
      <c r="K1447" s="24"/>
      <c r="L1447" s="24"/>
      <c r="M1447" s="24"/>
      <c r="N1447" s="24"/>
      <c r="O1447" s="24"/>
      <c r="P1447" s="24"/>
      <c r="Q1447" s="24"/>
      <c r="R1447" s="24"/>
    </row>
    <row r="1448" spans="1:18" ht="14.25" customHeight="1">
      <c r="A1448" s="80">
        <v>1578</v>
      </c>
      <c r="B1448" s="113"/>
      <c r="C1448" s="65"/>
      <c r="D1448" s="74"/>
      <c r="E1448" s="112"/>
      <c r="F1448" s="66"/>
      <c r="G1448" s="27"/>
      <c r="H1448" s="24"/>
      <c r="I1448" s="24"/>
      <c r="J1448" s="24"/>
      <c r="K1448" s="24"/>
      <c r="L1448" s="24"/>
      <c r="M1448" s="24"/>
      <c r="N1448" s="24"/>
      <c r="O1448" s="24"/>
      <c r="P1448" s="24"/>
      <c r="Q1448" s="24"/>
      <c r="R1448" s="24"/>
    </row>
    <row r="1449" spans="1:18" ht="14.25" customHeight="1">
      <c r="A1449" s="80">
        <v>1579</v>
      </c>
      <c r="B1449" s="113"/>
      <c r="C1449" s="65"/>
      <c r="D1449" s="74"/>
      <c r="E1449" s="112"/>
      <c r="F1449" s="66"/>
      <c r="G1449" s="27"/>
      <c r="H1449" s="24"/>
      <c r="I1449" s="24"/>
      <c r="J1449" s="24"/>
      <c r="K1449" s="24"/>
      <c r="L1449" s="24"/>
      <c r="M1449" s="24"/>
      <c r="N1449" s="24"/>
      <c r="O1449" s="24"/>
      <c r="P1449" s="24"/>
      <c r="Q1449" s="24"/>
      <c r="R1449" s="24"/>
    </row>
    <row r="1450" spans="1:18" ht="14.25" customHeight="1">
      <c r="A1450" s="80">
        <v>1580</v>
      </c>
      <c r="B1450" s="101"/>
      <c r="C1450" s="65"/>
      <c r="D1450" s="74"/>
      <c r="E1450" s="112"/>
      <c r="F1450" s="66"/>
      <c r="G1450" s="27"/>
      <c r="H1450" s="24"/>
      <c r="I1450" s="24"/>
      <c r="J1450" s="24"/>
      <c r="K1450" s="24"/>
      <c r="L1450" s="24"/>
      <c r="M1450" s="24"/>
      <c r="N1450" s="24"/>
      <c r="O1450" s="24"/>
      <c r="P1450" s="24"/>
      <c r="Q1450" s="24"/>
      <c r="R1450" s="24"/>
    </row>
    <row r="1451" spans="1:18" ht="14.25" customHeight="1">
      <c r="A1451" s="80">
        <v>1581</v>
      </c>
      <c r="C1451" s="65"/>
      <c r="D1451" s="74"/>
      <c r="E1451" s="112"/>
      <c r="F1451" s="66"/>
      <c r="G1451" s="27"/>
      <c r="H1451" s="24"/>
      <c r="I1451" s="24"/>
      <c r="J1451" s="24"/>
      <c r="K1451" s="24"/>
      <c r="L1451" s="24"/>
      <c r="M1451" s="24"/>
      <c r="N1451" s="24"/>
      <c r="O1451" s="24"/>
      <c r="P1451" s="24"/>
      <c r="Q1451" s="24"/>
      <c r="R1451" s="24"/>
    </row>
    <row r="1452" spans="1:18" ht="14.25" customHeight="1">
      <c r="A1452" s="80">
        <v>1582</v>
      </c>
      <c r="C1452" s="65"/>
      <c r="D1452" s="74"/>
      <c r="E1452" s="112"/>
      <c r="F1452" s="66"/>
      <c r="G1452" s="27"/>
      <c r="H1452" s="24"/>
      <c r="I1452" s="24"/>
      <c r="J1452" s="24"/>
      <c r="K1452" s="24"/>
      <c r="L1452" s="24"/>
      <c r="M1452" s="24"/>
      <c r="N1452" s="24"/>
      <c r="O1452" s="24"/>
      <c r="P1452" s="24"/>
      <c r="Q1452" s="24"/>
      <c r="R1452" s="24"/>
    </row>
    <row r="1453" spans="1:18" ht="14.25" customHeight="1">
      <c r="A1453" s="80">
        <v>1583</v>
      </c>
      <c r="C1453" s="65"/>
      <c r="D1453" s="74"/>
      <c r="E1453" s="112"/>
      <c r="F1453" s="66"/>
      <c r="G1453" s="27"/>
      <c r="H1453" s="24"/>
      <c r="I1453" s="24"/>
      <c r="J1453" s="24"/>
      <c r="K1453" s="24"/>
      <c r="L1453" s="24"/>
      <c r="M1453" s="24"/>
      <c r="N1453" s="24"/>
      <c r="O1453" s="24"/>
      <c r="P1453" s="24"/>
      <c r="Q1453" s="24"/>
      <c r="R1453" s="24"/>
    </row>
    <row r="1454" spans="1:18" ht="14.25" customHeight="1">
      <c r="A1454" s="80">
        <v>1584</v>
      </c>
      <c r="B1454" s="113"/>
      <c r="C1454" s="65"/>
      <c r="D1454" s="74"/>
      <c r="E1454" s="112"/>
      <c r="F1454" s="66"/>
      <c r="G1454" s="27"/>
      <c r="H1454" s="24"/>
      <c r="I1454" s="24"/>
      <c r="J1454" s="24"/>
      <c r="K1454" s="24"/>
      <c r="L1454" s="24"/>
      <c r="M1454" s="24"/>
      <c r="N1454" s="24"/>
      <c r="O1454" s="24"/>
      <c r="P1454" s="24"/>
      <c r="Q1454" s="24"/>
      <c r="R1454" s="24"/>
    </row>
    <row r="1455" spans="1:18" ht="14.25" customHeight="1">
      <c r="A1455" s="80">
        <v>1585</v>
      </c>
      <c r="B1455" s="113"/>
      <c r="C1455" s="65"/>
      <c r="D1455" s="74"/>
      <c r="E1455" s="112"/>
      <c r="F1455" s="66"/>
      <c r="G1455" s="27"/>
      <c r="H1455" s="24"/>
      <c r="I1455" s="24"/>
      <c r="J1455" s="24"/>
      <c r="K1455" s="24"/>
      <c r="L1455" s="24"/>
      <c r="M1455" s="24"/>
      <c r="N1455" s="24"/>
      <c r="O1455" s="24"/>
      <c r="P1455" s="24"/>
      <c r="Q1455" s="24"/>
      <c r="R1455" s="24"/>
    </row>
    <row r="1456" spans="1:18" ht="14.25" customHeight="1">
      <c r="A1456" s="80">
        <v>1586</v>
      </c>
      <c r="B1456" s="113"/>
      <c r="C1456" s="65"/>
      <c r="D1456" s="74"/>
      <c r="E1456" s="112"/>
      <c r="F1456" s="66"/>
      <c r="G1456" s="27"/>
      <c r="H1456" s="24"/>
      <c r="I1456" s="24"/>
      <c r="J1456" s="24"/>
      <c r="K1456" s="24"/>
      <c r="L1456" s="24"/>
      <c r="M1456" s="24"/>
      <c r="N1456" s="24"/>
      <c r="O1456" s="24"/>
      <c r="P1456" s="24"/>
      <c r="Q1456" s="24"/>
      <c r="R1456" s="24"/>
    </row>
    <row r="1457" spans="1:18" ht="14.25" customHeight="1">
      <c r="A1457" s="80">
        <v>1587</v>
      </c>
      <c r="B1457" s="113"/>
      <c r="C1457" s="65"/>
      <c r="D1457" s="74"/>
      <c r="E1457" s="112"/>
      <c r="F1457" s="66"/>
      <c r="G1457" s="27"/>
      <c r="H1457" s="24"/>
      <c r="I1457" s="24"/>
      <c r="J1457" s="24"/>
      <c r="K1457" s="24"/>
      <c r="L1457" s="24"/>
      <c r="M1457" s="24"/>
      <c r="N1457" s="24"/>
      <c r="O1457" s="24"/>
      <c r="P1457" s="24"/>
      <c r="Q1457" s="24"/>
      <c r="R1457" s="24"/>
    </row>
    <row r="1458" spans="1:18" ht="14.25" customHeight="1">
      <c r="A1458" s="80">
        <v>1588</v>
      </c>
      <c r="B1458" s="113"/>
      <c r="C1458" s="65"/>
      <c r="D1458" s="74"/>
      <c r="E1458" s="112"/>
      <c r="F1458" s="66"/>
      <c r="G1458" s="27"/>
      <c r="H1458" s="24"/>
      <c r="I1458" s="24"/>
      <c r="J1458" s="24"/>
      <c r="K1458" s="24"/>
      <c r="L1458" s="24"/>
      <c r="M1458" s="24"/>
      <c r="N1458" s="24"/>
      <c r="O1458" s="24"/>
      <c r="P1458" s="24"/>
      <c r="Q1458" s="24"/>
      <c r="R1458" s="24"/>
    </row>
    <row r="1459" spans="1:18" ht="14.25" customHeight="1">
      <c r="A1459" s="80">
        <v>1589</v>
      </c>
      <c r="B1459" s="113"/>
      <c r="C1459" s="65"/>
      <c r="D1459" s="74"/>
      <c r="E1459" s="112"/>
      <c r="F1459" s="66"/>
      <c r="G1459" s="27"/>
      <c r="H1459" s="24"/>
      <c r="I1459" s="24"/>
      <c r="J1459" s="24"/>
      <c r="K1459" s="24"/>
      <c r="L1459" s="24"/>
      <c r="M1459" s="24"/>
      <c r="N1459" s="24"/>
      <c r="O1459" s="24"/>
      <c r="P1459" s="24"/>
      <c r="Q1459" s="24"/>
      <c r="R1459" s="24"/>
    </row>
    <row r="1460" spans="1:18" ht="14.25" customHeight="1">
      <c r="A1460" s="80">
        <v>1590</v>
      </c>
      <c r="B1460" s="113"/>
      <c r="C1460" s="65"/>
      <c r="D1460" s="74"/>
      <c r="E1460" s="112"/>
      <c r="F1460" s="66"/>
      <c r="G1460" s="27"/>
      <c r="H1460" s="24"/>
      <c r="I1460" s="24"/>
      <c r="J1460" s="24"/>
      <c r="K1460" s="24"/>
      <c r="L1460" s="24"/>
      <c r="M1460" s="24"/>
      <c r="N1460" s="24"/>
      <c r="O1460" s="24"/>
      <c r="P1460" s="24"/>
      <c r="Q1460" s="24"/>
      <c r="R1460" s="24"/>
    </row>
    <row r="1461" spans="1:18" ht="14.25" customHeight="1">
      <c r="A1461" s="80">
        <v>1591</v>
      </c>
      <c r="B1461" s="101"/>
      <c r="C1461" s="65"/>
      <c r="D1461" s="74"/>
      <c r="E1461" s="112"/>
      <c r="F1461" s="66"/>
      <c r="G1461" s="27"/>
      <c r="H1461" s="24"/>
      <c r="I1461" s="24"/>
      <c r="J1461" s="24"/>
      <c r="K1461" s="24"/>
      <c r="L1461" s="24"/>
      <c r="M1461" s="24"/>
      <c r="N1461" s="24"/>
      <c r="O1461" s="24"/>
      <c r="P1461" s="24"/>
      <c r="Q1461" s="24"/>
      <c r="R1461" s="24"/>
    </row>
    <row r="1462" spans="1:18" ht="14.25" customHeight="1">
      <c r="A1462" s="80">
        <v>1592</v>
      </c>
      <c r="C1462" s="65"/>
      <c r="D1462" s="74"/>
      <c r="E1462" s="112"/>
      <c r="F1462" s="66"/>
      <c r="G1462" s="27"/>
      <c r="H1462" s="24"/>
      <c r="I1462" s="24"/>
      <c r="J1462" s="24"/>
      <c r="K1462" s="24"/>
      <c r="L1462" s="24"/>
      <c r="M1462" s="24"/>
      <c r="N1462" s="24"/>
      <c r="O1462" s="24"/>
      <c r="P1462" s="24"/>
      <c r="Q1462" s="24"/>
      <c r="R1462" s="24"/>
    </row>
    <row r="1463" spans="1:18" ht="14.25" customHeight="1">
      <c r="A1463" s="80">
        <v>1593</v>
      </c>
      <c r="C1463" s="65"/>
      <c r="D1463" s="74"/>
      <c r="E1463" s="112"/>
      <c r="F1463" s="66"/>
      <c r="G1463" s="27"/>
      <c r="H1463" s="24"/>
      <c r="I1463" s="24"/>
      <c r="J1463" s="24"/>
      <c r="K1463" s="24"/>
      <c r="L1463" s="24"/>
      <c r="M1463" s="24"/>
      <c r="N1463" s="24"/>
      <c r="O1463" s="24"/>
      <c r="P1463" s="24"/>
      <c r="Q1463" s="24"/>
      <c r="R1463" s="24"/>
    </row>
    <row r="1464" spans="1:18" ht="14.25" customHeight="1">
      <c r="A1464" s="80">
        <v>1594</v>
      </c>
      <c r="B1464" s="113"/>
      <c r="C1464" s="65"/>
      <c r="D1464" s="74"/>
      <c r="E1464" s="112"/>
      <c r="F1464" s="66"/>
      <c r="G1464" s="27"/>
      <c r="H1464" s="24"/>
      <c r="I1464" s="24"/>
      <c r="J1464" s="24"/>
      <c r="K1464" s="24"/>
      <c r="L1464" s="24"/>
      <c r="M1464" s="24"/>
      <c r="N1464" s="24"/>
      <c r="O1464" s="24"/>
      <c r="P1464" s="24"/>
      <c r="Q1464" s="24"/>
      <c r="R1464" s="24"/>
    </row>
    <row r="1465" spans="1:18" ht="14.25" customHeight="1">
      <c r="A1465" s="80">
        <v>1595</v>
      </c>
      <c r="B1465" s="113"/>
      <c r="C1465" s="65"/>
      <c r="D1465" s="74"/>
      <c r="E1465" s="112"/>
      <c r="F1465" s="66"/>
      <c r="G1465" s="27"/>
      <c r="H1465" s="24"/>
      <c r="I1465" s="24"/>
      <c r="J1465" s="24"/>
      <c r="K1465" s="24"/>
      <c r="L1465" s="24"/>
      <c r="M1465" s="24"/>
      <c r="N1465" s="24"/>
      <c r="O1465" s="24"/>
      <c r="P1465" s="24"/>
      <c r="Q1465" s="24"/>
      <c r="R1465" s="24"/>
    </row>
    <row r="1466" spans="1:18" ht="14.25" customHeight="1">
      <c r="A1466" s="80">
        <v>1596</v>
      </c>
      <c r="B1466" s="113"/>
      <c r="C1466" s="65"/>
      <c r="D1466" s="74"/>
      <c r="E1466" s="112"/>
      <c r="F1466" s="66"/>
      <c r="G1466" s="27"/>
      <c r="H1466" s="24"/>
      <c r="I1466" s="24"/>
      <c r="J1466" s="24"/>
      <c r="K1466" s="24"/>
      <c r="L1466" s="24"/>
      <c r="M1466" s="24"/>
      <c r="N1466" s="24"/>
      <c r="O1466" s="24"/>
      <c r="P1466" s="24"/>
      <c r="Q1466" s="24"/>
      <c r="R1466" s="24"/>
    </row>
    <row r="1467" spans="1:18" ht="14.25" customHeight="1">
      <c r="A1467" s="80">
        <v>1597</v>
      </c>
      <c r="B1467" s="113"/>
      <c r="C1467" s="66"/>
      <c r="E1467" s="114"/>
      <c r="F1467" s="66"/>
      <c r="G1467" s="27"/>
      <c r="H1467" s="24"/>
      <c r="I1467" s="24"/>
      <c r="J1467" s="24"/>
      <c r="K1467" s="24"/>
      <c r="L1467" s="24"/>
      <c r="M1467" s="24"/>
      <c r="N1467" s="24"/>
      <c r="O1467" s="24"/>
      <c r="P1467" s="24"/>
      <c r="Q1467" s="24"/>
      <c r="R1467" s="24"/>
    </row>
    <row r="1468" spans="1:18" ht="14.25" customHeight="1">
      <c r="A1468" s="80">
        <v>1598</v>
      </c>
      <c r="B1468" s="113"/>
      <c r="C1468" s="77"/>
      <c r="E1468" s="65"/>
      <c r="F1468" s="66"/>
      <c r="G1468" s="27"/>
      <c r="H1468" s="24"/>
      <c r="I1468" s="24"/>
      <c r="J1468" s="24"/>
      <c r="K1468" s="24"/>
      <c r="L1468" s="24"/>
      <c r="M1468" s="24"/>
      <c r="N1468" s="24"/>
      <c r="O1468" s="24"/>
      <c r="P1468" s="24"/>
      <c r="Q1468" s="24"/>
      <c r="R1468" s="24"/>
    </row>
    <row r="1469" spans="1:18" ht="14.25" customHeight="1">
      <c r="A1469" s="80">
        <v>1599</v>
      </c>
      <c r="B1469" s="113"/>
      <c r="C1469" s="77"/>
      <c r="E1469" s="65"/>
      <c r="F1469" s="66"/>
      <c r="G1469" s="27"/>
      <c r="H1469" s="24"/>
      <c r="I1469" s="24"/>
      <c r="J1469" s="24"/>
      <c r="K1469" s="24"/>
      <c r="L1469" s="24"/>
      <c r="M1469" s="24"/>
      <c r="N1469" s="24"/>
      <c r="O1469" s="24"/>
      <c r="P1469" s="24"/>
      <c r="Q1469" s="24"/>
      <c r="R1469" s="24"/>
    </row>
    <row r="1470" spans="1:18" ht="14.25" customHeight="1">
      <c r="A1470" s="80">
        <v>1600</v>
      </c>
      <c r="B1470" s="101"/>
      <c r="C1470" s="77"/>
      <c r="E1470" s="65"/>
      <c r="F1470" s="66"/>
      <c r="G1470" s="27"/>
      <c r="H1470" s="24"/>
      <c r="I1470" s="24"/>
      <c r="J1470" s="24"/>
      <c r="K1470" s="24"/>
      <c r="L1470" s="24"/>
      <c r="M1470" s="24"/>
      <c r="N1470" s="24"/>
      <c r="O1470" s="24"/>
      <c r="P1470" s="24"/>
      <c r="Q1470" s="24"/>
      <c r="R1470" s="24"/>
    </row>
    <row r="1471" spans="1:18" ht="14.25" customHeight="1">
      <c r="A1471" s="80">
        <v>1601</v>
      </c>
      <c r="B1471" s="101"/>
      <c r="C1471" s="77"/>
      <c r="E1471" s="65"/>
      <c r="F1471" s="66"/>
      <c r="G1471" s="27"/>
      <c r="H1471" s="24"/>
      <c r="I1471" s="24"/>
      <c r="J1471" s="24"/>
      <c r="K1471" s="24"/>
      <c r="L1471" s="24"/>
      <c r="M1471" s="24"/>
      <c r="N1471" s="24"/>
      <c r="O1471" s="24"/>
      <c r="P1471" s="24"/>
      <c r="Q1471" s="24"/>
      <c r="R1471" s="24"/>
    </row>
    <row r="1472" spans="1:18" ht="14.25" customHeight="1">
      <c r="A1472" s="80">
        <v>1602</v>
      </c>
      <c r="B1472" s="113"/>
      <c r="C1472" s="77"/>
      <c r="E1472" s="65"/>
      <c r="F1472" s="66"/>
      <c r="G1472" s="27"/>
      <c r="H1472" s="24"/>
      <c r="I1472" s="24"/>
      <c r="J1472" s="24"/>
      <c r="K1472" s="24"/>
      <c r="L1472" s="24"/>
      <c r="M1472" s="24"/>
      <c r="N1472" s="24"/>
      <c r="O1472" s="24"/>
      <c r="P1472" s="24"/>
      <c r="Q1472" s="24"/>
      <c r="R1472" s="24"/>
    </row>
    <row r="1473" spans="1:18" ht="14.25" customHeight="1">
      <c r="A1473" s="80">
        <v>1603</v>
      </c>
      <c r="B1473" s="113"/>
      <c r="C1473" s="77"/>
      <c r="E1473" s="65"/>
      <c r="F1473" s="78"/>
      <c r="G1473" s="27"/>
      <c r="H1473" s="24"/>
      <c r="I1473" s="24"/>
      <c r="J1473" s="24"/>
      <c r="K1473" s="24"/>
      <c r="L1473" s="24"/>
      <c r="M1473" s="24"/>
      <c r="N1473" s="24"/>
      <c r="O1473" s="24"/>
      <c r="P1473" s="24"/>
      <c r="Q1473" s="24"/>
      <c r="R1473" s="24"/>
    </row>
    <row r="1474" spans="1:18" ht="14.25" customHeight="1">
      <c r="A1474" s="80">
        <v>1604</v>
      </c>
      <c r="B1474" s="113"/>
      <c r="C1474" s="77"/>
      <c r="E1474" s="65"/>
      <c r="G1474" s="78"/>
      <c r="H1474" s="24"/>
      <c r="I1474" s="24"/>
      <c r="J1474" s="24"/>
      <c r="K1474" s="24"/>
      <c r="L1474" s="24"/>
      <c r="M1474" s="24"/>
      <c r="N1474" s="24"/>
      <c r="O1474" s="24"/>
      <c r="P1474" s="24"/>
      <c r="Q1474" s="24"/>
      <c r="R1474" s="24"/>
    </row>
    <row r="1475" spans="1:18" ht="14.25" customHeight="1">
      <c r="A1475" s="80">
        <v>1605</v>
      </c>
      <c r="B1475" s="113"/>
      <c r="C1475" s="77"/>
      <c r="E1475" s="65"/>
      <c r="G1475" s="78"/>
      <c r="H1475" s="24"/>
      <c r="I1475" s="24"/>
      <c r="J1475" s="24"/>
      <c r="K1475" s="24"/>
      <c r="L1475" s="24"/>
      <c r="M1475" s="24"/>
      <c r="N1475" s="24"/>
      <c r="O1475" s="24"/>
      <c r="P1475" s="24"/>
      <c r="Q1475" s="24"/>
      <c r="R1475" s="24"/>
    </row>
    <row r="1476" spans="1:18" ht="14.25" customHeight="1">
      <c r="A1476" s="80">
        <v>1606</v>
      </c>
      <c r="B1476" s="113"/>
      <c r="C1476" s="77"/>
      <c r="E1476" s="65"/>
      <c r="G1476" s="78"/>
      <c r="H1476" s="24"/>
      <c r="I1476" s="24"/>
      <c r="J1476" s="24"/>
      <c r="K1476" s="24"/>
      <c r="L1476" s="24"/>
      <c r="M1476" s="24"/>
      <c r="N1476" s="24"/>
      <c r="O1476" s="24"/>
      <c r="P1476" s="24"/>
      <c r="Q1476" s="24"/>
      <c r="R1476" s="24"/>
    </row>
    <row r="1477" spans="1:18" ht="14.25" customHeight="1">
      <c r="A1477" s="80">
        <v>1607</v>
      </c>
      <c r="B1477" s="113"/>
      <c r="C1477" s="77"/>
      <c r="E1477" s="65"/>
      <c r="G1477" s="78"/>
      <c r="H1477" s="24"/>
      <c r="I1477" s="24"/>
      <c r="J1477" s="24"/>
      <c r="K1477" s="24"/>
      <c r="L1477" s="24"/>
      <c r="M1477" s="24"/>
      <c r="N1477" s="24"/>
      <c r="O1477" s="24"/>
      <c r="P1477" s="24"/>
      <c r="Q1477" s="24"/>
      <c r="R1477" s="24"/>
    </row>
    <row r="1478" spans="1:18" ht="14.25" customHeight="1">
      <c r="A1478" s="80">
        <v>1608</v>
      </c>
      <c r="B1478" s="113"/>
      <c r="C1478" s="77"/>
      <c r="E1478" s="65"/>
      <c r="G1478" s="78"/>
      <c r="H1478" s="24"/>
      <c r="I1478" s="24"/>
      <c r="J1478" s="24"/>
      <c r="K1478" s="24"/>
      <c r="L1478" s="24"/>
      <c r="M1478" s="24"/>
      <c r="N1478" s="24"/>
      <c r="O1478" s="24"/>
      <c r="P1478" s="24"/>
      <c r="Q1478" s="24"/>
      <c r="R1478" s="24"/>
    </row>
    <row r="1479" spans="1:18" ht="14.25" customHeight="1">
      <c r="A1479" s="80">
        <v>1609</v>
      </c>
      <c r="B1479" s="24"/>
      <c r="C1479" s="77"/>
      <c r="E1479" s="65"/>
      <c r="G1479" s="78"/>
      <c r="H1479" s="24"/>
      <c r="I1479" s="24"/>
      <c r="J1479" s="24"/>
      <c r="K1479" s="24"/>
      <c r="L1479" s="24"/>
      <c r="M1479" s="24"/>
      <c r="N1479" s="24"/>
      <c r="O1479" s="24"/>
      <c r="P1479" s="24"/>
      <c r="Q1479" s="24"/>
      <c r="R1479" s="24"/>
    </row>
    <row r="1480" spans="1:18" ht="14.25" customHeight="1">
      <c r="A1480" s="80">
        <v>1610</v>
      </c>
      <c r="C1480" s="77"/>
      <c r="E1480" s="65"/>
      <c r="G1480" s="78"/>
      <c r="H1480" s="24"/>
      <c r="I1480" s="24"/>
      <c r="J1480" s="24"/>
      <c r="K1480" s="24"/>
      <c r="L1480" s="24"/>
      <c r="M1480" s="24"/>
      <c r="N1480" s="24"/>
      <c r="O1480" s="24"/>
      <c r="P1480" s="24"/>
      <c r="Q1480" s="24"/>
      <c r="R1480" s="24"/>
    </row>
    <row r="1481" spans="1:18" ht="14.25" customHeight="1">
      <c r="A1481" s="80">
        <v>1611</v>
      </c>
      <c r="C1481" s="77"/>
      <c r="E1481" s="65"/>
      <c r="G1481" s="78"/>
      <c r="H1481" s="24"/>
      <c r="I1481" s="24"/>
      <c r="J1481" s="24"/>
      <c r="K1481" s="24"/>
      <c r="L1481" s="24"/>
      <c r="M1481" s="24"/>
      <c r="N1481" s="24"/>
      <c r="O1481" s="24"/>
      <c r="P1481" s="24"/>
      <c r="Q1481" s="24"/>
      <c r="R1481" s="24"/>
    </row>
    <row r="1482" spans="1:18" ht="14.25" customHeight="1">
      <c r="A1482" s="80">
        <v>1612</v>
      </c>
      <c r="C1482" s="77"/>
      <c r="E1482" s="65"/>
      <c r="G1482" s="78"/>
      <c r="H1482" s="24"/>
      <c r="I1482" s="24"/>
      <c r="J1482" s="24"/>
      <c r="K1482" s="24"/>
      <c r="L1482" s="24"/>
      <c r="M1482" s="24"/>
      <c r="N1482" s="24"/>
      <c r="O1482" s="24"/>
      <c r="P1482" s="24"/>
      <c r="Q1482" s="24"/>
      <c r="R1482" s="24"/>
    </row>
    <row r="1483" spans="1:18" ht="14.25" customHeight="1">
      <c r="A1483" s="80">
        <v>1613</v>
      </c>
      <c r="C1483" s="77"/>
      <c r="E1483" s="65"/>
      <c r="G1483" s="78"/>
      <c r="H1483" s="24"/>
      <c r="I1483" s="24"/>
      <c r="J1483" s="24"/>
      <c r="K1483" s="24"/>
      <c r="L1483" s="24"/>
      <c r="M1483" s="24"/>
      <c r="N1483" s="24"/>
      <c r="O1483" s="24"/>
      <c r="P1483" s="24"/>
      <c r="Q1483" s="24"/>
      <c r="R1483" s="24"/>
    </row>
    <row r="1484" spans="1:18" ht="14.25" customHeight="1">
      <c r="A1484" s="80">
        <v>1614</v>
      </c>
      <c r="C1484" s="77"/>
      <c r="E1484" s="65"/>
      <c r="G1484" s="78"/>
      <c r="H1484" s="24"/>
      <c r="I1484" s="24"/>
      <c r="J1484" s="24"/>
      <c r="K1484" s="24"/>
      <c r="L1484" s="24"/>
      <c r="M1484" s="24"/>
      <c r="N1484" s="24"/>
      <c r="O1484" s="24"/>
      <c r="P1484" s="24"/>
      <c r="Q1484" s="24"/>
      <c r="R1484" s="24"/>
    </row>
    <row r="1485" spans="1:18" ht="14.25" customHeight="1">
      <c r="A1485" s="80">
        <v>1615</v>
      </c>
      <c r="C1485" s="77"/>
      <c r="E1485" s="65"/>
      <c r="G1485" s="78"/>
      <c r="H1485" s="24"/>
      <c r="I1485" s="24"/>
      <c r="J1485" s="24"/>
      <c r="K1485" s="24"/>
      <c r="L1485" s="24"/>
      <c r="M1485" s="24"/>
      <c r="N1485" s="24"/>
      <c r="O1485" s="24"/>
      <c r="P1485" s="24"/>
      <c r="Q1485" s="24"/>
      <c r="R1485" s="24"/>
    </row>
    <row r="1486" spans="1:18" ht="14.25" customHeight="1">
      <c r="A1486" s="80">
        <v>1616</v>
      </c>
      <c r="C1486" s="77"/>
      <c r="E1486" s="65"/>
      <c r="G1486" s="78"/>
      <c r="H1486" s="24"/>
      <c r="I1486" s="24"/>
      <c r="J1486" s="24"/>
      <c r="K1486" s="24"/>
      <c r="L1486" s="24"/>
      <c r="M1486" s="24"/>
      <c r="N1486" s="24"/>
      <c r="O1486" s="24"/>
      <c r="P1486" s="24"/>
      <c r="Q1486" s="24"/>
      <c r="R1486" s="24"/>
    </row>
    <row r="1487" spans="1:18" ht="14.25" customHeight="1">
      <c r="A1487" s="80">
        <v>1617</v>
      </c>
      <c r="C1487" s="77"/>
      <c r="E1487" s="65"/>
      <c r="G1487" s="78"/>
      <c r="H1487" s="24"/>
      <c r="I1487" s="24"/>
      <c r="J1487" s="24"/>
      <c r="K1487" s="24"/>
      <c r="L1487" s="24"/>
      <c r="M1487" s="24"/>
      <c r="N1487" s="24"/>
      <c r="O1487" s="24"/>
      <c r="P1487" s="24"/>
      <c r="Q1487" s="24"/>
      <c r="R1487" s="24"/>
    </row>
    <row r="1488" spans="1:18" ht="14.25" customHeight="1">
      <c r="A1488" s="80">
        <v>1618</v>
      </c>
      <c r="C1488" s="77"/>
      <c r="E1488" s="65"/>
      <c r="G1488" s="78"/>
      <c r="H1488" s="24"/>
      <c r="I1488" s="24"/>
      <c r="J1488" s="24"/>
      <c r="K1488" s="24"/>
      <c r="L1488" s="24"/>
      <c r="M1488" s="24"/>
      <c r="N1488" s="24"/>
      <c r="O1488" s="24"/>
      <c r="P1488" s="24"/>
      <c r="Q1488" s="24"/>
      <c r="R1488" s="24"/>
    </row>
    <row r="1489" spans="1:18" ht="14.25" customHeight="1">
      <c r="A1489" s="80">
        <v>1619</v>
      </c>
      <c r="C1489" s="77"/>
      <c r="E1489" s="65"/>
      <c r="G1489" s="78"/>
      <c r="H1489" s="24"/>
      <c r="I1489" s="24"/>
      <c r="J1489" s="24"/>
      <c r="K1489" s="24"/>
      <c r="L1489" s="24"/>
      <c r="M1489" s="24"/>
      <c r="N1489" s="24"/>
      <c r="O1489" s="24"/>
      <c r="P1489" s="24"/>
      <c r="Q1489" s="24"/>
      <c r="R1489" s="24"/>
    </row>
    <row r="1490" spans="1:18" ht="14.25" customHeight="1">
      <c r="A1490" s="80">
        <v>1620</v>
      </c>
      <c r="C1490" s="77"/>
      <c r="E1490" s="65"/>
      <c r="G1490" s="78"/>
      <c r="H1490" s="24"/>
      <c r="I1490" s="24"/>
      <c r="J1490" s="24"/>
      <c r="K1490" s="24"/>
      <c r="L1490" s="24"/>
      <c r="M1490" s="24"/>
      <c r="N1490" s="24"/>
      <c r="O1490" s="24"/>
      <c r="P1490" s="24"/>
      <c r="Q1490" s="24"/>
      <c r="R1490" s="24"/>
    </row>
    <row r="1491" spans="1:18" ht="14.25" customHeight="1">
      <c r="C1491" s="77"/>
      <c r="E1491" s="65"/>
      <c r="G1491" s="78"/>
      <c r="H1491" s="24"/>
      <c r="I1491" s="24"/>
      <c r="J1491" s="24"/>
      <c r="K1491" s="24"/>
      <c r="L1491" s="24"/>
      <c r="M1491" s="24"/>
      <c r="N1491" s="24"/>
      <c r="O1491" s="24"/>
      <c r="P1491" s="24"/>
      <c r="Q1491" s="24"/>
      <c r="R1491" s="24"/>
    </row>
    <row r="1492" spans="1:18" ht="14.25" customHeight="1">
      <c r="C1492" s="77"/>
      <c r="E1492" s="65"/>
      <c r="G1492" s="78"/>
      <c r="H1492" s="24"/>
      <c r="I1492" s="24"/>
      <c r="J1492" s="24"/>
      <c r="K1492" s="24"/>
      <c r="L1492" s="24"/>
      <c r="M1492" s="24"/>
      <c r="N1492" s="24"/>
      <c r="O1492" s="24"/>
      <c r="P1492" s="24"/>
      <c r="Q1492" s="24"/>
      <c r="R1492" s="24"/>
    </row>
    <row r="1493" spans="1:18" ht="14.25" customHeight="1">
      <c r="C1493" s="77"/>
      <c r="E1493" s="65"/>
      <c r="G1493" s="78"/>
      <c r="H1493" s="24"/>
      <c r="I1493" s="24"/>
      <c r="J1493" s="24"/>
      <c r="K1493" s="24"/>
      <c r="L1493" s="24"/>
      <c r="M1493" s="24"/>
      <c r="N1493" s="24"/>
      <c r="O1493" s="24"/>
      <c r="P1493" s="24"/>
      <c r="Q1493" s="24"/>
      <c r="R1493" s="24"/>
    </row>
    <row r="1494" spans="1:18" ht="14.25" customHeight="1">
      <c r="C1494" s="77"/>
      <c r="E1494" s="65"/>
      <c r="G1494" s="78"/>
      <c r="H1494" s="24"/>
      <c r="I1494" s="24"/>
      <c r="J1494" s="24"/>
      <c r="K1494" s="24"/>
      <c r="L1494" s="24"/>
      <c r="M1494" s="24"/>
      <c r="N1494" s="24"/>
      <c r="O1494" s="24"/>
      <c r="P1494" s="24"/>
      <c r="Q1494" s="24"/>
      <c r="R1494" s="24"/>
    </row>
    <row r="1495" spans="1:18" ht="14.25" customHeight="1">
      <c r="C1495" s="77"/>
      <c r="E1495" s="65"/>
      <c r="G1495" s="78"/>
      <c r="H1495" s="24"/>
      <c r="I1495" s="24"/>
      <c r="J1495" s="24"/>
      <c r="K1495" s="24"/>
      <c r="L1495" s="24"/>
      <c r="M1495" s="24"/>
      <c r="N1495" s="24"/>
      <c r="O1495" s="24"/>
      <c r="P1495" s="24"/>
      <c r="Q1495" s="24"/>
      <c r="R1495" s="24"/>
    </row>
    <row r="1496" spans="1:18" ht="14.25" customHeight="1">
      <c r="C1496" s="77"/>
      <c r="E1496" s="65"/>
      <c r="G1496" s="78"/>
      <c r="H1496" s="24"/>
      <c r="I1496" s="24"/>
      <c r="J1496" s="24"/>
      <c r="K1496" s="24"/>
      <c r="L1496" s="24"/>
      <c r="M1496" s="24"/>
      <c r="N1496" s="24"/>
      <c r="O1496" s="24"/>
      <c r="P1496" s="24"/>
      <c r="Q1496" s="24"/>
      <c r="R1496" s="24"/>
    </row>
    <row r="1497" spans="1:18" ht="14.25" customHeight="1">
      <c r="C1497" s="77"/>
      <c r="E1497" s="65"/>
      <c r="G1497" s="78"/>
      <c r="H1497" s="24"/>
      <c r="I1497" s="24"/>
      <c r="J1497" s="24"/>
      <c r="K1497" s="24"/>
      <c r="L1497" s="24"/>
      <c r="M1497" s="24"/>
      <c r="N1497" s="24"/>
      <c r="O1497" s="24"/>
      <c r="P1497" s="24"/>
      <c r="Q1497" s="24"/>
      <c r="R1497" s="24"/>
    </row>
    <row r="1498" spans="1:18" ht="14.25" customHeight="1">
      <c r="C1498" s="77"/>
      <c r="E1498" s="65"/>
      <c r="G1498" s="78"/>
      <c r="H1498" s="24"/>
      <c r="I1498" s="24"/>
      <c r="J1498" s="24"/>
      <c r="K1498" s="24"/>
      <c r="L1498" s="24"/>
      <c r="M1498" s="24"/>
      <c r="N1498" s="24"/>
      <c r="O1498" s="24"/>
      <c r="P1498" s="24"/>
      <c r="Q1498" s="24"/>
      <c r="R1498" s="24"/>
    </row>
    <row r="1499" spans="1:18" ht="14.25" customHeight="1">
      <c r="C1499" s="77"/>
      <c r="E1499" s="65"/>
      <c r="G1499" s="78"/>
      <c r="H1499" s="24"/>
      <c r="I1499" s="24"/>
      <c r="J1499" s="24"/>
      <c r="K1499" s="24"/>
      <c r="L1499" s="24"/>
      <c r="M1499" s="24"/>
      <c r="N1499" s="24"/>
      <c r="O1499" s="24"/>
      <c r="P1499" s="24"/>
      <c r="Q1499" s="24"/>
      <c r="R1499" s="24"/>
    </row>
    <row r="1500" spans="1:18" ht="14.25" customHeight="1">
      <c r="C1500" s="77"/>
      <c r="E1500" s="65"/>
      <c r="G1500" s="78"/>
      <c r="H1500" s="24"/>
      <c r="I1500" s="24"/>
      <c r="J1500" s="24"/>
      <c r="K1500" s="24"/>
      <c r="L1500" s="24"/>
      <c r="M1500" s="24"/>
      <c r="N1500" s="24"/>
      <c r="O1500" s="24"/>
      <c r="P1500" s="24"/>
      <c r="Q1500" s="24"/>
      <c r="R1500" s="24"/>
    </row>
    <row r="1501" spans="1:18" ht="14.25" customHeight="1">
      <c r="C1501" s="77"/>
      <c r="E1501" s="65"/>
      <c r="G1501" s="78"/>
      <c r="H1501" s="24"/>
      <c r="I1501" s="24"/>
      <c r="J1501" s="24"/>
      <c r="K1501" s="24"/>
      <c r="L1501" s="24"/>
      <c r="M1501" s="24"/>
      <c r="N1501" s="24"/>
      <c r="O1501" s="24"/>
      <c r="P1501" s="24"/>
      <c r="Q1501" s="24"/>
      <c r="R1501" s="24"/>
    </row>
    <row r="1502" spans="1:18" ht="14.25" customHeight="1">
      <c r="C1502" s="77"/>
      <c r="E1502" s="65"/>
      <c r="G1502" s="78"/>
      <c r="H1502" s="24"/>
      <c r="I1502" s="24"/>
      <c r="J1502" s="24"/>
      <c r="K1502" s="24"/>
      <c r="L1502" s="24"/>
      <c r="M1502" s="24"/>
      <c r="N1502" s="24"/>
      <c r="O1502" s="24"/>
      <c r="P1502" s="24"/>
      <c r="Q1502" s="24"/>
      <c r="R1502" s="24"/>
    </row>
    <row r="1503" spans="1:18" ht="14.25" customHeight="1">
      <c r="C1503" s="77"/>
      <c r="E1503" s="65"/>
      <c r="G1503" s="78"/>
      <c r="H1503" s="24"/>
      <c r="I1503" s="24"/>
      <c r="J1503" s="24"/>
      <c r="K1503" s="24"/>
      <c r="L1503" s="24"/>
      <c r="M1503" s="24"/>
      <c r="N1503" s="24"/>
      <c r="O1503" s="24"/>
      <c r="P1503" s="24"/>
      <c r="Q1503" s="24"/>
      <c r="R1503" s="24"/>
    </row>
    <row r="1504" spans="1:18" ht="14.25" customHeight="1">
      <c r="C1504" s="77"/>
      <c r="E1504" s="65"/>
      <c r="G1504" s="78"/>
      <c r="H1504" s="24"/>
      <c r="I1504" s="24"/>
      <c r="J1504" s="24"/>
      <c r="K1504" s="24"/>
      <c r="L1504" s="24"/>
      <c r="M1504" s="24"/>
      <c r="N1504" s="24"/>
      <c r="O1504" s="24"/>
      <c r="P1504" s="24"/>
      <c r="Q1504" s="24"/>
      <c r="R1504" s="24"/>
    </row>
    <row r="1505" spans="3:18" ht="14.25" customHeight="1">
      <c r="C1505" s="77"/>
      <c r="E1505" s="65"/>
      <c r="G1505" s="78"/>
      <c r="H1505" s="24"/>
      <c r="I1505" s="24"/>
      <c r="J1505" s="24"/>
      <c r="K1505" s="24"/>
      <c r="L1505" s="24"/>
      <c r="M1505" s="24"/>
      <c r="N1505" s="24"/>
      <c r="O1505" s="24"/>
      <c r="P1505" s="24"/>
      <c r="Q1505" s="24"/>
      <c r="R1505" s="24"/>
    </row>
    <row r="1506" spans="3:18" ht="14.25" customHeight="1">
      <c r="C1506" s="77"/>
      <c r="E1506" s="65"/>
      <c r="G1506" s="78"/>
      <c r="H1506" s="24"/>
      <c r="I1506" s="24"/>
      <c r="J1506" s="24"/>
      <c r="K1506" s="24"/>
      <c r="L1506" s="24"/>
      <c r="M1506" s="24"/>
      <c r="N1506" s="24"/>
      <c r="O1506" s="24"/>
      <c r="P1506" s="24"/>
      <c r="Q1506" s="24"/>
      <c r="R1506" s="24"/>
    </row>
    <row r="1507" spans="3:18" ht="14.25" customHeight="1">
      <c r="C1507" s="77"/>
      <c r="E1507" s="65"/>
      <c r="G1507" s="78"/>
      <c r="H1507" s="24"/>
      <c r="I1507" s="24"/>
      <c r="J1507" s="24"/>
      <c r="K1507" s="24"/>
      <c r="L1507" s="24"/>
      <c r="M1507" s="24"/>
      <c r="N1507" s="24"/>
      <c r="O1507" s="24"/>
      <c r="P1507" s="24"/>
      <c r="Q1507" s="24"/>
      <c r="R1507" s="24"/>
    </row>
    <row r="1508" spans="3:18" ht="14.25" customHeight="1">
      <c r="C1508" s="77"/>
      <c r="E1508" s="65"/>
      <c r="G1508" s="78"/>
      <c r="H1508" s="24"/>
      <c r="I1508" s="24"/>
      <c r="J1508" s="24"/>
      <c r="K1508" s="24"/>
      <c r="L1508" s="24"/>
      <c r="M1508" s="24"/>
      <c r="N1508" s="24"/>
      <c r="O1508" s="24"/>
      <c r="P1508" s="24"/>
      <c r="Q1508" s="24"/>
      <c r="R1508" s="24"/>
    </row>
    <row r="1509" spans="3:18" ht="14.25" customHeight="1">
      <c r="C1509" s="77"/>
      <c r="E1509" s="65"/>
      <c r="G1509" s="78"/>
      <c r="H1509" s="24"/>
      <c r="I1509" s="24"/>
      <c r="J1509" s="24"/>
      <c r="K1509" s="24"/>
      <c r="L1509" s="24"/>
      <c r="M1509" s="24"/>
      <c r="N1509" s="24"/>
      <c r="O1509" s="24"/>
      <c r="P1509" s="24"/>
      <c r="Q1509" s="24"/>
      <c r="R1509" s="24"/>
    </row>
    <row r="1510" spans="3:18" ht="14.25" customHeight="1">
      <c r="C1510" s="77"/>
      <c r="E1510" s="65"/>
      <c r="G1510" s="78"/>
      <c r="H1510" s="24"/>
      <c r="I1510" s="24"/>
      <c r="J1510" s="24"/>
      <c r="K1510" s="24"/>
      <c r="L1510" s="24"/>
      <c r="M1510" s="24"/>
      <c r="N1510" s="24"/>
      <c r="O1510" s="24"/>
      <c r="P1510" s="24"/>
      <c r="Q1510" s="24"/>
      <c r="R1510" s="24"/>
    </row>
    <row r="1511" spans="3:18" ht="14.25" customHeight="1">
      <c r="C1511" s="77"/>
      <c r="E1511" s="65"/>
      <c r="G1511" s="78"/>
      <c r="H1511" s="24"/>
      <c r="I1511" s="24"/>
      <c r="J1511" s="24"/>
      <c r="K1511" s="24"/>
      <c r="L1511" s="24"/>
      <c r="M1511" s="24"/>
      <c r="N1511" s="24"/>
      <c r="O1511" s="24"/>
      <c r="P1511" s="24"/>
      <c r="Q1511" s="24"/>
      <c r="R1511" s="24"/>
    </row>
    <row r="1512" spans="3:18" ht="14.25" customHeight="1">
      <c r="C1512" s="77"/>
      <c r="E1512" s="65"/>
      <c r="G1512" s="78"/>
      <c r="H1512" s="24"/>
      <c r="I1512" s="24"/>
      <c r="J1512" s="24"/>
      <c r="K1512" s="24"/>
      <c r="L1512" s="24"/>
      <c r="M1512" s="24"/>
      <c r="N1512" s="24"/>
      <c r="O1512" s="24"/>
      <c r="P1512" s="24"/>
      <c r="Q1512" s="24"/>
      <c r="R1512" s="24"/>
    </row>
    <row r="1513" spans="3:18" ht="14.25" customHeight="1">
      <c r="C1513" s="77"/>
      <c r="E1513" s="65"/>
      <c r="G1513" s="78"/>
      <c r="H1513" s="24"/>
      <c r="I1513" s="24"/>
      <c r="J1513" s="24"/>
      <c r="K1513" s="24"/>
      <c r="L1513" s="24"/>
      <c r="M1513" s="24"/>
      <c r="N1513" s="24"/>
      <c r="O1513" s="24"/>
      <c r="P1513" s="24"/>
      <c r="Q1513" s="24"/>
      <c r="R1513" s="24"/>
    </row>
    <row r="1514" spans="3:18" ht="14.25" customHeight="1">
      <c r="C1514" s="77"/>
      <c r="E1514" s="65"/>
      <c r="G1514" s="78"/>
      <c r="H1514" s="24"/>
      <c r="I1514" s="24"/>
      <c r="J1514" s="24"/>
      <c r="K1514" s="24"/>
      <c r="L1514" s="24"/>
      <c r="M1514" s="24"/>
      <c r="N1514" s="24"/>
      <c r="O1514" s="24"/>
      <c r="P1514" s="24"/>
      <c r="Q1514" s="24"/>
      <c r="R1514" s="24"/>
    </row>
    <row r="1515" spans="3:18" ht="14.25" customHeight="1">
      <c r="C1515" s="77"/>
      <c r="E1515" s="65"/>
      <c r="G1515" s="78"/>
      <c r="H1515" s="24"/>
      <c r="I1515" s="24"/>
      <c r="J1515" s="24"/>
      <c r="K1515" s="24"/>
      <c r="L1515" s="24"/>
      <c r="M1515" s="24"/>
      <c r="N1515" s="24"/>
      <c r="O1515" s="24"/>
      <c r="P1515" s="24"/>
      <c r="Q1515" s="24"/>
      <c r="R1515" s="24"/>
    </row>
    <row r="1516" spans="3:18" ht="14.25" customHeight="1">
      <c r="C1516" s="77"/>
      <c r="E1516" s="65"/>
      <c r="G1516" s="78"/>
      <c r="H1516" s="24"/>
      <c r="I1516" s="24"/>
      <c r="J1516" s="24"/>
      <c r="K1516" s="24"/>
      <c r="L1516" s="24"/>
      <c r="M1516" s="24"/>
      <c r="N1516" s="24"/>
      <c r="O1516" s="24"/>
      <c r="P1516" s="24"/>
      <c r="Q1516" s="24"/>
      <c r="R1516" s="24"/>
    </row>
    <row r="1517" spans="3:18" ht="14.25" customHeight="1">
      <c r="C1517" s="77"/>
      <c r="E1517" s="65"/>
      <c r="G1517" s="78"/>
      <c r="H1517" s="24"/>
      <c r="I1517" s="24"/>
      <c r="J1517" s="24"/>
      <c r="K1517" s="24"/>
      <c r="L1517" s="24"/>
      <c r="M1517" s="24"/>
      <c r="N1517" s="24"/>
      <c r="O1517" s="24"/>
      <c r="P1517" s="24"/>
      <c r="Q1517" s="24"/>
      <c r="R1517" s="24"/>
    </row>
    <row r="1518" spans="3:18" ht="14.25" customHeight="1">
      <c r="C1518" s="77"/>
      <c r="E1518" s="65"/>
      <c r="G1518" s="78"/>
      <c r="H1518" s="24"/>
      <c r="I1518" s="24"/>
      <c r="J1518" s="24"/>
      <c r="K1518" s="24"/>
      <c r="L1518" s="24"/>
      <c r="M1518" s="24"/>
      <c r="N1518" s="24"/>
      <c r="O1518" s="24"/>
      <c r="P1518" s="24"/>
      <c r="Q1518" s="24"/>
      <c r="R1518" s="24"/>
    </row>
    <row r="1519" spans="3:18" ht="14.25" customHeight="1">
      <c r="C1519" s="77"/>
      <c r="E1519" s="65"/>
      <c r="G1519" s="78"/>
      <c r="H1519" s="24"/>
      <c r="I1519" s="24"/>
      <c r="J1519" s="24"/>
      <c r="K1519" s="24"/>
      <c r="L1519" s="24"/>
      <c r="M1519" s="24"/>
      <c r="N1519" s="24"/>
      <c r="O1519" s="24"/>
      <c r="P1519" s="24"/>
      <c r="Q1519" s="24"/>
      <c r="R1519" s="24"/>
    </row>
    <row r="1520" spans="3:18" ht="14.25" customHeight="1">
      <c r="C1520" s="77"/>
      <c r="E1520" s="65"/>
      <c r="G1520" s="78"/>
      <c r="H1520" s="24"/>
      <c r="I1520" s="24"/>
      <c r="J1520" s="24"/>
      <c r="K1520" s="24"/>
      <c r="L1520" s="24"/>
      <c r="M1520" s="24"/>
      <c r="N1520" s="24"/>
      <c r="O1520" s="24"/>
      <c r="P1520" s="24"/>
      <c r="Q1520" s="24"/>
      <c r="R1520" s="24"/>
    </row>
    <row r="1521" spans="3:18" ht="14.25" customHeight="1">
      <c r="C1521" s="77"/>
      <c r="E1521" s="65"/>
      <c r="G1521" s="78"/>
      <c r="H1521" s="24"/>
      <c r="I1521" s="24"/>
      <c r="J1521" s="24"/>
      <c r="K1521" s="24"/>
      <c r="L1521" s="24"/>
      <c r="M1521" s="24"/>
      <c r="N1521" s="24"/>
      <c r="O1521" s="24"/>
      <c r="P1521" s="24"/>
      <c r="Q1521" s="24"/>
      <c r="R1521" s="24"/>
    </row>
    <row r="1522" spans="3:18" ht="14.25" customHeight="1">
      <c r="C1522" s="77"/>
      <c r="E1522" s="65"/>
      <c r="G1522" s="78"/>
      <c r="H1522" s="24"/>
      <c r="I1522" s="24"/>
      <c r="J1522" s="24"/>
      <c r="K1522" s="24"/>
      <c r="L1522" s="24"/>
      <c r="M1522" s="24"/>
      <c r="N1522" s="24"/>
      <c r="O1522" s="24"/>
      <c r="P1522" s="24"/>
      <c r="Q1522" s="24"/>
      <c r="R1522" s="24"/>
    </row>
    <row r="1523" spans="3:18" ht="14.25" customHeight="1">
      <c r="C1523" s="77"/>
      <c r="E1523" s="65"/>
      <c r="G1523" s="78"/>
      <c r="H1523" s="24"/>
      <c r="I1523" s="24"/>
      <c r="J1523" s="24"/>
      <c r="K1523" s="24"/>
      <c r="L1523" s="24"/>
      <c r="M1523" s="24"/>
      <c r="N1523" s="24"/>
      <c r="O1523" s="24"/>
      <c r="P1523" s="24"/>
      <c r="Q1523" s="24"/>
      <c r="R1523" s="24"/>
    </row>
    <row r="1524" spans="3:18" ht="14.25" customHeight="1">
      <c r="C1524" s="77"/>
      <c r="E1524" s="65"/>
      <c r="G1524" s="78"/>
      <c r="H1524" s="24"/>
      <c r="I1524" s="24"/>
      <c r="J1524" s="24"/>
      <c r="K1524" s="24"/>
      <c r="L1524" s="24"/>
      <c r="M1524" s="24"/>
      <c r="N1524" s="24"/>
      <c r="O1524" s="24"/>
      <c r="P1524" s="24"/>
      <c r="Q1524" s="24"/>
      <c r="R1524" s="24"/>
    </row>
    <row r="1525" spans="3:18" ht="14.25" customHeight="1">
      <c r="C1525" s="77"/>
      <c r="E1525" s="65"/>
      <c r="G1525" s="78"/>
      <c r="H1525" s="24"/>
      <c r="I1525" s="24"/>
      <c r="J1525" s="24"/>
      <c r="K1525" s="24"/>
      <c r="L1525" s="24"/>
      <c r="M1525" s="24"/>
      <c r="N1525" s="24"/>
      <c r="O1525" s="24"/>
      <c r="P1525" s="24"/>
      <c r="Q1525" s="24"/>
      <c r="R1525" s="24"/>
    </row>
    <row r="1526" spans="3:18" ht="14.25" customHeight="1">
      <c r="C1526" s="77"/>
      <c r="E1526" s="65"/>
      <c r="G1526" s="78"/>
      <c r="H1526" s="24"/>
      <c r="I1526" s="24"/>
      <c r="J1526" s="24"/>
      <c r="K1526" s="24"/>
      <c r="L1526" s="24"/>
      <c r="M1526" s="24"/>
      <c r="N1526" s="24"/>
      <c r="O1526" s="24"/>
      <c r="P1526" s="24"/>
      <c r="Q1526" s="24"/>
      <c r="R1526" s="24"/>
    </row>
    <row r="1527" spans="3:18" ht="14.25" customHeight="1">
      <c r="C1527" s="77"/>
      <c r="E1527" s="65"/>
      <c r="G1527" s="78"/>
      <c r="H1527" s="24"/>
      <c r="I1527" s="24"/>
      <c r="J1527" s="24"/>
      <c r="K1527" s="24"/>
      <c r="L1527" s="24"/>
      <c r="M1527" s="24"/>
      <c r="N1527" s="24"/>
      <c r="O1527" s="24"/>
      <c r="P1527" s="24"/>
      <c r="Q1527" s="24"/>
      <c r="R1527" s="24"/>
    </row>
    <row r="1528" spans="3:18" ht="14.25" customHeight="1">
      <c r="C1528" s="77"/>
      <c r="E1528" s="65"/>
      <c r="G1528" s="78"/>
      <c r="H1528" s="24"/>
      <c r="I1528" s="24"/>
      <c r="J1528" s="24"/>
      <c r="K1528" s="24"/>
      <c r="L1528" s="24"/>
      <c r="M1528" s="24"/>
      <c r="N1528" s="24"/>
      <c r="O1528" s="24"/>
      <c r="P1528" s="24"/>
      <c r="Q1528" s="24"/>
      <c r="R1528" s="24"/>
    </row>
    <row r="1529" spans="3:18" ht="14.25" customHeight="1">
      <c r="C1529" s="77"/>
      <c r="E1529" s="65"/>
      <c r="G1529" s="78"/>
      <c r="H1529" s="24"/>
      <c r="I1529" s="24"/>
      <c r="J1529" s="24"/>
      <c r="K1529" s="24"/>
      <c r="L1529" s="24"/>
      <c r="M1529" s="24"/>
      <c r="N1529" s="24"/>
      <c r="O1529" s="24"/>
      <c r="P1529" s="24"/>
      <c r="Q1529" s="24"/>
      <c r="R1529" s="24"/>
    </row>
    <row r="1530" spans="3:18" ht="14.25" customHeight="1">
      <c r="C1530" s="77"/>
      <c r="E1530" s="65"/>
      <c r="G1530" s="78"/>
      <c r="H1530" s="24"/>
      <c r="I1530" s="24"/>
      <c r="J1530" s="24"/>
      <c r="K1530" s="24"/>
      <c r="L1530" s="24"/>
      <c r="M1530" s="24"/>
      <c r="N1530" s="24"/>
      <c r="O1530" s="24"/>
      <c r="P1530" s="24"/>
      <c r="Q1530" s="24"/>
      <c r="R1530" s="24"/>
    </row>
    <row r="1531" spans="3:18" ht="14.25" customHeight="1">
      <c r="C1531" s="77"/>
      <c r="E1531" s="65"/>
      <c r="G1531" s="78"/>
      <c r="H1531" s="24"/>
      <c r="I1531" s="24"/>
      <c r="J1531" s="24"/>
      <c r="K1531" s="24"/>
      <c r="L1531" s="24"/>
      <c r="M1531" s="24"/>
      <c r="N1531" s="24"/>
      <c r="O1531" s="24"/>
      <c r="P1531" s="24"/>
      <c r="Q1531" s="24"/>
      <c r="R1531" s="24"/>
    </row>
    <row r="1532" spans="3:18" ht="14.25" customHeight="1">
      <c r="C1532" s="77"/>
      <c r="E1532" s="65"/>
      <c r="G1532" s="78"/>
      <c r="H1532" s="24"/>
      <c r="I1532" s="24"/>
      <c r="J1532" s="24"/>
      <c r="K1532" s="24"/>
      <c r="L1532" s="24"/>
      <c r="M1532" s="24"/>
      <c r="N1532" s="24"/>
      <c r="O1532" s="24"/>
      <c r="P1532" s="24"/>
      <c r="Q1532" s="24"/>
      <c r="R1532" s="24"/>
    </row>
    <row r="1533" spans="3:18" ht="14.25" customHeight="1">
      <c r="C1533" s="77"/>
      <c r="E1533" s="65"/>
      <c r="G1533" s="78"/>
      <c r="H1533" s="24"/>
      <c r="I1533" s="24"/>
      <c r="J1533" s="24"/>
      <c r="K1533" s="24"/>
      <c r="L1533" s="24"/>
      <c r="M1533" s="24"/>
      <c r="N1533" s="24"/>
      <c r="O1533" s="24"/>
      <c r="P1533" s="24"/>
      <c r="Q1533" s="24"/>
      <c r="R1533" s="24"/>
    </row>
    <row r="1534" spans="3:18" ht="14.25" customHeight="1">
      <c r="C1534" s="77"/>
      <c r="E1534" s="65"/>
      <c r="G1534" s="78"/>
      <c r="H1534" s="24"/>
      <c r="I1534" s="24"/>
      <c r="J1534" s="24"/>
      <c r="K1534" s="24"/>
      <c r="L1534" s="24"/>
      <c r="M1534" s="24"/>
      <c r="N1534" s="24"/>
      <c r="O1534" s="24"/>
      <c r="P1534" s="24"/>
      <c r="Q1534" s="24"/>
      <c r="R1534" s="24"/>
    </row>
    <row r="1535" spans="3:18" ht="14.25" customHeight="1">
      <c r="C1535" s="77"/>
      <c r="E1535" s="65"/>
      <c r="G1535" s="78"/>
      <c r="H1535" s="24"/>
      <c r="I1535" s="24"/>
      <c r="J1535" s="24"/>
      <c r="K1535" s="24"/>
      <c r="L1535" s="24"/>
      <c r="M1535" s="24"/>
      <c r="N1535" s="24"/>
      <c r="O1535" s="24"/>
      <c r="P1535" s="24"/>
      <c r="Q1535" s="24"/>
      <c r="R1535" s="24"/>
    </row>
    <row r="1536" spans="3:18" ht="14.25" customHeight="1">
      <c r="C1536" s="77"/>
      <c r="E1536" s="65"/>
      <c r="G1536" s="78"/>
      <c r="H1536" s="24"/>
      <c r="I1536" s="24"/>
      <c r="J1536" s="24"/>
      <c r="K1536" s="24"/>
      <c r="L1536" s="24"/>
      <c r="M1536" s="24"/>
      <c r="N1536" s="24"/>
      <c r="O1536" s="24"/>
      <c r="P1536" s="24"/>
      <c r="Q1536" s="24"/>
      <c r="R1536" s="24"/>
    </row>
    <row r="1537" spans="3:18" ht="14.25" customHeight="1">
      <c r="C1537" s="77"/>
      <c r="E1537" s="65"/>
      <c r="G1537" s="78"/>
      <c r="H1537" s="24"/>
      <c r="I1537" s="24"/>
      <c r="J1537" s="24"/>
      <c r="K1537" s="24"/>
      <c r="L1537" s="24"/>
      <c r="M1537" s="24"/>
      <c r="N1537" s="24"/>
      <c r="O1537" s="24"/>
      <c r="P1537" s="24"/>
      <c r="Q1537" s="24"/>
      <c r="R1537" s="24"/>
    </row>
    <row r="1538" spans="3:18" ht="14.25" customHeight="1">
      <c r="C1538" s="77"/>
      <c r="E1538" s="65"/>
      <c r="G1538" s="78"/>
      <c r="H1538" s="24"/>
      <c r="I1538" s="24"/>
      <c r="J1538" s="24"/>
      <c r="K1538" s="24"/>
      <c r="L1538" s="24"/>
      <c r="M1538" s="24"/>
      <c r="N1538" s="24"/>
      <c r="O1538" s="24"/>
      <c r="P1538" s="24"/>
      <c r="Q1538" s="24"/>
      <c r="R1538" s="24"/>
    </row>
    <row r="1539" spans="3:18" ht="14.25" customHeight="1">
      <c r="C1539" s="77"/>
      <c r="E1539" s="65"/>
      <c r="G1539" s="78"/>
      <c r="H1539" s="24"/>
      <c r="I1539" s="24"/>
      <c r="J1539" s="24"/>
      <c r="K1539" s="24"/>
      <c r="L1539" s="24"/>
      <c r="M1539" s="24"/>
      <c r="N1539" s="24"/>
      <c r="O1539" s="24"/>
      <c r="P1539" s="24"/>
      <c r="Q1539" s="24"/>
      <c r="R1539" s="24"/>
    </row>
    <row r="1540" spans="3:18" ht="14.25" customHeight="1">
      <c r="C1540" s="77"/>
      <c r="E1540" s="65"/>
      <c r="G1540" s="78"/>
      <c r="H1540" s="24"/>
      <c r="I1540" s="24"/>
      <c r="J1540" s="24"/>
      <c r="K1540" s="24"/>
      <c r="L1540" s="24"/>
      <c r="M1540" s="24"/>
      <c r="N1540" s="24"/>
      <c r="O1540" s="24"/>
      <c r="P1540" s="24"/>
      <c r="Q1540" s="24"/>
      <c r="R1540" s="24"/>
    </row>
    <row r="1541" spans="3:18" ht="14.25" customHeight="1">
      <c r="C1541" s="77"/>
      <c r="E1541" s="65"/>
      <c r="G1541" s="78"/>
      <c r="H1541" s="24"/>
      <c r="I1541" s="24"/>
      <c r="J1541" s="24"/>
      <c r="K1541" s="24"/>
      <c r="L1541" s="24"/>
      <c r="M1541" s="24"/>
      <c r="N1541" s="24"/>
      <c r="O1541" s="24"/>
      <c r="P1541" s="24"/>
      <c r="Q1541" s="24"/>
      <c r="R1541" s="24"/>
    </row>
    <row r="1542" spans="3:18" ht="14.25" customHeight="1">
      <c r="C1542" s="77"/>
      <c r="E1542" s="65"/>
      <c r="G1542" s="78"/>
      <c r="H1542" s="24"/>
      <c r="I1542" s="24"/>
      <c r="J1542" s="24"/>
      <c r="K1542" s="24"/>
      <c r="L1542" s="24"/>
      <c r="M1542" s="24"/>
      <c r="N1542" s="24"/>
      <c r="O1542" s="24"/>
      <c r="P1542" s="24"/>
      <c r="Q1542" s="24"/>
      <c r="R1542" s="24"/>
    </row>
    <row r="1543" spans="3:18" ht="14.25" customHeight="1">
      <c r="C1543" s="77"/>
      <c r="E1543" s="65"/>
      <c r="G1543" s="78"/>
      <c r="H1543" s="24"/>
      <c r="I1543" s="24"/>
      <c r="J1543" s="24"/>
      <c r="K1543" s="24"/>
      <c r="L1543" s="24"/>
      <c r="M1543" s="24"/>
      <c r="N1543" s="24"/>
      <c r="O1543" s="24"/>
      <c r="P1543" s="24"/>
      <c r="Q1543" s="24"/>
      <c r="R1543" s="24"/>
    </row>
    <row r="1544" spans="3:18" ht="14.25" customHeight="1">
      <c r="C1544" s="77"/>
      <c r="E1544" s="65"/>
      <c r="G1544" s="78"/>
      <c r="H1544" s="24"/>
      <c r="I1544" s="24"/>
      <c r="J1544" s="24"/>
      <c r="K1544" s="24"/>
      <c r="L1544" s="24"/>
      <c r="M1544" s="24"/>
      <c r="N1544" s="24"/>
      <c r="O1544" s="24"/>
      <c r="P1544" s="24"/>
      <c r="Q1544" s="24"/>
      <c r="R1544" s="24"/>
    </row>
    <row r="1545" spans="3:18" ht="14.25" customHeight="1">
      <c r="C1545" s="77"/>
      <c r="E1545" s="65"/>
      <c r="G1545" s="78"/>
      <c r="H1545" s="24"/>
      <c r="I1545" s="24"/>
      <c r="J1545" s="24"/>
      <c r="K1545" s="24"/>
      <c r="L1545" s="24"/>
      <c r="M1545" s="24"/>
      <c r="N1545" s="24"/>
      <c r="O1545" s="24"/>
      <c r="P1545" s="24"/>
      <c r="Q1545" s="24"/>
      <c r="R1545" s="24"/>
    </row>
    <row r="1546" spans="3:18" ht="14.25" customHeight="1">
      <c r="C1546" s="77"/>
      <c r="E1546" s="65"/>
      <c r="G1546" s="78"/>
      <c r="H1546" s="24"/>
      <c r="I1546" s="24"/>
      <c r="J1546" s="24"/>
      <c r="K1546" s="24"/>
      <c r="L1546" s="24"/>
      <c r="M1546" s="24"/>
      <c r="N1546" s="24"/>
      <c r="O1546" s="24"/>
      <c r="P1546" s="24"/>
      <c r="Q1546" s="24"/>
      <c r="R1546" s="24"/>
    </row>
    <row r="1547" spans="3:18" ht="14.25" customHeight="1">
      <c r="C1547" s="77"/>
      <c r="E1547" s="65"/>
      <c r="G1547" s="78"/>
      <c r="H1547" s="24"/>
      <c r="I1547" s="24"/>
      <c r="J1547" s="24"/>
      <c r="K1547" s="24"/>
      <c r="L1547" s="24"/>
      <c r="M1547" s="24"/>
      <c r="N1547" s="24"/>
      <c r="O1547" s="24"/>
      <c r="P1547" s="24"/>
      <c r="Q1547" s="24"/>
      <c r="R1547" s="24"/>
    </row>
    <row r="1548" spans="3:18" ht="14.25" customHeight="1">
      <c r="C1548" s="77"/>
      <c r="E1548" s="65"/>
      <c r="G1548" s="78"/>
      <c r="H1548" s="24"/>
      <c r="I1548" s="24"/>
      <c r="J1548" s="24"/>
      <c r="K1548" s="24"/>
      <c r="L1548" s="24"/>
      <c r="M1548" s="24"/>
      <c r="N1548" s="24"/>
      <c r="O1548" s="24"/>
      <c r="P1548" s="24"/>
      <c r="Q1548" s="24"/>
      <c r="R1548" s="24"/>
    </row>
    <row r="1549" spans="3:18" ht="14.25" customHeight="1">
      <c r="C1549" s="77"/>
      <c r="E1549" s="65"/>
      <c r="G1549" s="78"/>
      <c r="H1549" s="24"/>
      <c r="I1549" s="24"/>
      <c r="J1549" s="24"/>
      <c r="K1549" s="24"/>
      <c r="L1549" s="24"/>
      <c r="M1549" s="24"/>
      <c r="N1549" s="24"/>
      <c r="O1549" s="24"/>
      <c r="P1549" s="24"/>
      <c r="Q1549" s="24"/>
      <c r="R1549" s="24"/>
    </row>
    <row r="1550" spans="3:18" ht="14.25" customHeight="1">
      <c r="C1550" s="77"/>
      <c r="E1550" s="65"/>
      <c r="G1550" s="78"/>
      <c r="H1550" s="24"/>
      <c r="I1550" s="24"/>
      <c r="J1550" s="24"/>
      <c r="K1550" s="24"/>
      <c r="L1550" s="24"/>
      <c r="M1550" s="24"/>
      <c r="N1550" s="24"/>
      <c r="O1550" s="24"/>
      <c r="P1550" s="24"/>
      <c r="Q1550" s="24"/>
      <c r="R1550" s="24"/>
    </row>
    <row r="1551" spans="3:18" ht="14.25" customHeight="1">
      <c r="C1551" s="77"/>
      <c r="E1551" s="65"/>
      <c r="G1551" s="78"/>
      <c r="H1551" s="24"/>
      <c r="I1551" s="24"/>
      <c r="J1551" s="24"/>
      <c r="K1551" s="24"/>
      <c r="L1551" s="24"/>
      <c r="M1551" s="24"/>
      <c r="N1551" s="24"/>
      <c r="O1551" s="24"/>
      <c r="P1551" s="24"/>
      <c r="Q1551" s="24"/>
      <c r="R1551" s="24"/>
    </row>
    <row r="1552" spans="3:18" ht="14.25" customHeight="1">
      <c r="C1552" s="77"/>
      <c r="E1552" s="65"/>
      <c r="G1552" s="78"/>
      <c r="H1552" s="24"/>
      <c r="I1552" s="24"/>
      <c r="J1552" s="24"/>
      <c r="K1552" s="24"/>
      <c r="L1552" s="24"/>
      <c r="M1552" s="24"/>
      <c r="N1552" s="24"/>
      <c r="O1552" s="24"/>
      <c r="P1552" s="24"/>
      <c r="Q1552" s="24"/>
      <c r="R1552" s="24"/>
    </row>
    <row r="1553" spans="3:18" ht="14.25" customHeight="1">
      <c r="C1553" s="77"/>
      <c r="E1553" s="65"/>
      <c r="G1553" s="78"/>
      <c r="H1553" s="24"/>
      <c r="I1553" s="24"/>
      <c r="J1553" s="24"/>
      <c r="K1553" s="24"/>
      <c r="L1553" s="24"/>
      <c r="M1553" s="24"/>
      <c r="N1553" s="24"/>
      <c r="O1553" s="24"/>
      <c r="P1553" s="24"/>
      <c r="Q1553" s="24"/>
      <c r="R1553" s="24"/>
    </row>
    <row r="1554" spans="3:18" ht="14.25" customHeight="1">
      <c r="C1554" s="77"/>
      <c r="E1554" s="65"/>
      <c r="G1554" s="78"/>
      <c r="H1554" s="24"/>
      <c r="I1554" s="24"/>
      <c r="J1554" s="24"/>
      <c r="K1554" s="24"/>
      <c r="L1554" s="24"/>
      <c r="M1554" s="24"/>
      <c r="N1554" s="24"/>
      <c r="O1554" s="24"/>
      <c r="P1554" s="24"/>
      <c r="Q1554" s="24"/>
      <c r="R1554" s="24"/>
    </row>
    <row r="1555" spans="3:18" ht="14.25" customHeight="1">
      <c r="C1555" s="77"/>
      <c r="E1555" s="65"/>
      <c r="G1555" s="78"/>
      <c r="H1555" s="24"/>
      <c r="I1555" s="24"/>
      <c r="J1555" s="24"/>
      <c r="K1555" s="24"/>
      <c r="L1555" s="24"/>
      <c r="M1555" s="24"/>
      <c r="N1555" s="24"/>
      <c r="O1555" s="24"/>
      <c r="P1555" s="24"/>
      <c r="Q1555" s="24"/>
      <c r="R1555" s="24"/>
    </row>
    <row r="1556" spans="3:18" ht="14.25" customHeight="1">
      <c r="C1556" s="77"/>
      <c r="E1556" s="65"/>
      <c r="G1556" s="78"/>
      <c r="H1556" s="24"/>
      <c r="I1556" s="24"/>
      <c r="J1556" s="24"/>
      <c r="K1556" s="24"/>
      <c r="L1556" s="24"/>
      <c r="M1556" s="24"/>
      <c r="N1556" s="24"/>
      <c r="O1556" s="24"/>
      <c r="P1556" s="24"/>
      <c r="Q1556" s="24"/>
      <c r="R1556" s="24"/>
    </row>
    <row r="1557" spans="3:18" ht="14.25" customHeight="1">
      <c r="C1557" s="77"/>
      <c r="E1557" s="65"/>
      <c r="G1557" s="78"/>
      <c r="H1557" s="24"/>
      <c r="I1557" s="24"/>
      <c r="J1557" s="24"/>
      <c r="K1557" s="24"/>
      <c r="L1557" s="24"/>
      <c r="M1557" s="24"/>
      <c r="N1557" s="24"/>
      <c r="O1557" s="24"/>
      <c r="P1557" s="24"/>
      <c r="Q1557" s="24"/>
      <c r="R1557" s="24"/>
    </row>
    <row r="1558" spans="3:18" ht="14.25" customHeight="1">
      <c r="C1558" s="77"/>
      <c r="E1558" s="65"/>
      <c r="G1558" s="78"/>
      <c r="H1558" s="24"/>
      <c r="I1558" s="24"/>
      <c r="J1558" s="24"/>
      <c r="K1558" s="24"/>
      <c r="L1558" s="24"/>
      <c r="M1558" s="24"/>
      <c r="N1558" s="24"/>
      <c r="O1558" s="24"/>
      <c r="P1558" s="24"/>
      <c r="Q1558" s="24"/>
      <c r="R1558" s="24"/>
    </row>
    <row r="1559" spans="3:18" ht="14.25" customHeight="1">
      <c r="C1559" s="77"/>
      <c r="E1559" s="65"/>
      <c r="G1559" s="78"/>
      <c r="H1559" s="24"/>
      <c r="I1559" s="24"/>
      <c r="J1559" s="24"/>
      <c r="K1559" s="24"/>
      <c r="L1559" s="24"/>
      <c r="M1559" s="24"/>
      <c r="N1559" s="24"/>
      <c r="O1559" s="24"/>
      <c r="P1559" s="24"/>
      <c r="Q1559" s="24"/>
      <c r="R1559" s="24"/>
    </row>
    <row r="1560" spans="3:18" ht="14.25" customHeight="1">
      <c r="C1560" s="77"/>
      <c r="E1560" s="65"/>
      <c r="G1560" s="78"/>
      <c r="H1560" s="24"/>
      <c r="I1560" s="24"/>
      <c r="J1560" s="24"/>
      <c r="K1560" s="24"/>
      <c r="L1560" s="24"/>
      <c r="M1560" s="24"/>
      <c r="N1560" s="24"/>
      <c r="O1560" s="24"/>
      <c r="P1560" s="24"/>
      <c r="Q1560" s="24"/>
      <c r="R1560" s="24"/>
    </row>
    <row r="1561" spans="3:18" ht="14.25" customHeight="1">
      <c r="C1561" s="77"/>
      <c r="E1561" s="65"/>
      <c r="G1561" s="78"/>
      <c r="H1561" s="24"/>
      <c r="I1561" s="24"/>
      <c r="J1561" s="24"/>
      <c r="K1561" s="24"/>
      <c r="L1561" s="24"/>
      <c r="M1561" s="24"/>
      <c r="N1561" s="24"/>
      <c r="O1561" s="24"/>
      <c r="P1561" s="24"/>
      <c r="Q1561" s="24"/>
      <c r="R1561" s="24"/>
    </row>
    <row r="1562" spans="3:18" ht="14.25" customHeight="1">
      <c r="C1562" s="77"/>
      <c r="E1562" s="65"/>
      <c r="G1562" s="78"/>
      <c r="H1562" s="24"/>
      <c r="I1562" s="24"/>
      <c r="J1562" s="24"/>
      <c r="K1562" s="24"/>
      <c r="L1562" s="24"/>
      <c r="M1562" s="24"/>
      <c r="N1562" s="24"/>
      <c r="O1562" s="24"/>
      <c r="P1562" s="24"/>
      <c r="Q1562" s="24"/>
      <c r="R1562" s="24"/>
    </row>
    <row r="1563" spans="3:18" ht="14.25" customHeight="1">
      <c r="C1563" s="77"/>
      <c r="E1563" s="65"/>
      <c r="G1563" s="78"/>
      <c r="H1563" s="24"/>
      <c r="I1563" s="24"/>
      <c r="J1563" s="24"/>
      <c r="K1563" s="24"/>
      <c r="L1563" s="24"/>
      <c r="M1563" s="24"/>
      <c r="N1563" s="24"/>
      <c r="O1563" s="24"/>
      <c r="P1563" s="24"/>
      <c r="Q1563" s="24"/>
      <c r="R1563" s="24"/>
    </row>
    <row r="1564" spans="3:18" ht="14.25" customHeight="1">
      <c r="C1564" s="77"/>
      <c r="E1564" s="65"/>
      <c r="G1564" s="78"/>
      <c r="H1564" s="24"/>
      <c r="I1564" s="24"/>
      <c r="J1564" s="24"/>
      <c r="K1564" s="24"/>
      <c r="L1564" s="24"/>
      <c r="M1564" s="24"/>
      <c r="N1564" s="24"/>
      <c r="O1564" s="24"/>
      <c r="P1564" s="24"/>
      <c r="Q1564" s="24"/>
      <c r="R1564" s="24"/>
    </row>
    <row r="1565" spans="3:18" ht="14.25" customHeight="1">
      <c r="C1565" s="77"/>
      <c r="E1565" s="65"/>
      <c r="G1565" s="78"/>
      <c r="H1565" s="24"/>
      <c r="I1565" s="24"/>
      <c r="J1565" s="24"/>
      <c r="K1565" s="24"/>
      <c r="L1565" s="24"/>
      <c r="M1565" s="24"/>
      <c r="N1565" s="24"/>
      <c r="O1565" s="24"/>
      <c r="P1565" s="24"/>
      <c r="Q1565" s="24"/>
      <c r="R1565" s="24"/>
    </row>
    <row r="1566" spans="3:18" ht="14.25" customHeight="1">
      <c r="C1566" s="77"/>
      <c r="E1566" s="65"/>
      <c r="G1566" s="78"/>
      <c r="H1566" s="24"/>
      <c r="I1566" s="24"/>
      <c r="J1566" s="24"/>
      <c r="K1566" s="24"/>
      <c r="L1566" s="24"/>
      <c r="M1566" s="24"/>
      <c r="N1566" s="24"/>
      <c r="O1566" s="24"/>
      <c r="P1566" s="24"/>
      <c r="Q1566" s="24"/>
      <c r="R1566" s="24"/>
    </row>
    <row r="1567" spans="3:18" ht="14.25" customHeight="1">
      <c r="C1567" s="77"/>
      <c r="E1567" s="65"/>
      <c r="G1567" s="78"/>
      <c r="H1567" s="24"/>
      <c r="I1567" s="24"/>
      <c r="J1567" s="24"/>
      <c r="K1567" s="24"/>
      <c r="L1567" s="24"/>
      <c r="M1567" s="24"/>
      <c r="N1567" s="24"/>
      <c r="O1567" s="24"/>
      <c r="P1567" s="24"/>
      <c r="Q1567" s="24"/>
      <c r="R1567" s="24"/>
    </row>
    <row r="1568" spans="3:18" ht="14.25" customHeight="1">
      <c r="C1568" s="77"/>
      <c r="E1568" s="65"/>
      <c r="G1568" s="78"/>
      <c r="H1568" s="24"/>
      <c r="I1568" s="24"/>
      <c r="J1568" s="24"/>
      <c r="K1568" s="24"/>
      <c r="L1568" s="24"/>
      <c r="M1568" s="24"/>
      <c r="N1568" s="24"/>
      <c r="O1568" s="24"/>
      <c r="P1568" s="24"/>
      <c r="Q1568" s="24"/>
      <c r="R1568" s="24"/>
    </row>
    <row r="1569" spans="3:18" ht="14.25" customHeight="1">
      <c r="C1569" s="77"/>
      <c r="E1569" s="65"/>
      <c r="G1569" s="78"/>
      <c r="H1569" s="24"/>
      <c r="I1569" s="24"/>
      <c r="J1569" s="24"/>
      <c r="K1569" s="24"/>
      <c r="L1569" s="24"/>
      <c r="M1569" s="24"/>
      <c r="N1569" s="24"/>
      <c r="O1569" s="24"/>
      <c r="P1569" s="24"/>
      <c r="Q1569" s="24"/>
      <c r="R1569" s="24"/>
    </row>
    <row r="1570" spans="3:18" ht="14.25" customHeight="1">
      <c r="C1570" s="77"/>
      <c r="E1570" s="65"/>
      <c r="G1570" s="78"/>
      <c r="H1570" s="24"/>
      <c r="I1570" s="24"/>
      <c r="J1570" s="24"/>
      <c r="K1570" s="24"/>
      <c r="L1570" s="24"/>
      <c r="M1570" s="24"/>
      <c r="N1570" s="24"/>
      <c r="O1570" s="24"/>
      <c r="P1570" s="24"/>
      <c r="Q1570" s="24"/>
      <c r="R1570" s="24"/>
    </row>
    <row r="1571" spans="3:18" ht="14.25" customHeight="1">
      <c r="C1571" s="77"/>
      <c r="E1571" s="65"/>
      <c r="G1571" s="78"/>
      <c r="H1571" s="24"/>
      <c r="I1571" s="24"/>
      <c r="J1571" s="24"/>
      <c r="K1571" s="24"/>
      <c r="L1571" s="24"/>
      <c r="M1571" s="24"/>
      <c r="N1571" s="24"/>
      <c r="O1571" s="24"/>
      <c r="P1571" s="24"/>
      <c r="Q1571" s="24"/>
      <c r="R1571" s="24"/>
    </row>
    <row r="1572" spans="3:18" ht="14.25" customHeight="1">
      <c r="C1572" s="77"/>
      <c r="E1572" s="65"/>
      <c r="G1572" s="78"/>
      <c r="H1572" s="24"/>
      <c r="I1572" s="24"/>
      <c r="J1572" s="24"/>
      <c r="K1572" s="24"/>
      <c r="L1572" s="24"/>
      <c r="M1572" s="24"/>
      <c r="N1572" s="24"/>
      <c r="O1572" s="24"/>
      <c r="P1572" s="24"/>
      <c r="Q1572" s="24"/>
      <c r="R1572" s="24"/>
    </row>
    <row r="1573" spans="3:18" ht="14.25" customHeight="1">
      <c r="C1573" s="77"/>
      <c r="E1573" s="65"/>
      <c r="G1573" s="78"/>
      <c r="H1573" s="24"/>
      <c r="I1573" s="24"/>
      <c r="J1573" s="24"/>
      <c r="K1573" s="24"/>
      <c r="L1573" s="24"/>
      <c r="M1573" s="24"/>
      <c r="N1573" s="24"/>
      <c r="O1573" s="24"/>
      <c r="P1573" s="24"/>
      <c r="Q1573" s="24"/>
      <c r="R1573" s="24"/>
    </row>
    <row r="1574" spans="3:18" ht="14.25" customHeight="1">
      <c r="C1574" s="77"/>
      <c r="E1574" s="65"/>
      <c r="G1574" s="78"/>
      <c r="H1574" s="24"/>
      <c r="I1574" s="24"/>
      <c r="J1574" s="24"/>
      <c r="K1574" s="24"/>
      <c r="L1574" s="24"/>
      <c r="M1574" s="24"/>
      <c r="N1574" s="24"/>
      <c r="O1574" s="24"/>
      <c r="P1574" s="24"/>
      <c r="Q1574" s="24"/>
      <c r="R1574" s="24"/>
    </row>
    <row r="1575" spans="3:18" ht="14.25" customHeight="1">
      <c r="C1575" s="77"/>
      <c r="E1575" s="65"/>
      <c r="G1575" s="78"/>
      <c r="H1575" s="24"/>
      <c r="I1575" s="24"/>
      <c r="J1575" s="24"/>
      <c r="K1575" s="24"/>
      <c r="L1575" s="24"/>
      <c r="M1575" s="24"/>
      <c r="N1575" s="24"/>
      <c r="O1575" s="24"/>
      <c r="P1575" s="24"/>
      <c r="Q1575" s="24"/>
      <c r="R1575" s="24"/>
    </row>
    <row r="1576" spans="3:18" ht="14.25" customHeight="1">
      <c r="C1576" s="77"/>
      <c r="E1576" s="65"/>
      <c r="G1576" s="78"/>
      <c r="H1576" s="24"/>
      <c r="I1576" s="24"/>
      <c r="J1576" s="24"/>
      <c r="K1576" s="24"/>
      <c r="L1576" s="24"/>
      <c r="M1576" s="24"/>
      <c r="N1576" s="24"/>
      <c r="O1576" s="24"/>
      <c r="P1576" s="24"/>
      <c r="Q1576" s="24"/>
      <c r="R1576" s="24"/>
    </row>
    <row r="1577" spans="3:18" ht="14.25" customHeight="1">
      <c r="C1577" s="77"/>
      <c r="E1577" s="65"/>
      <c r="G1577" s="78"/>
      <c r="H1577" s="24"/>
      <c r="I1577" s="24"/>
      <c r="J1577" s="24"/>
      <c r="K1577" s="24"/>
      <c r="L1577" s="24"/>
      <c r="M1577" s="24"/>
      <c r="N1577" s="24"/>
      <c r="O1577" s="24"/>
      <c r="P1577" s="24"/>
      <c r="Q1577" s="24"/>
      <c r="R1577" s="24"/>
    </row>
    <row r="1578" spans="3:18" ht="14.25" customHeight="1">
      <c r="C1578" s="77"/>
      <c r="E1578" s="65"/>
      <c r="G1578" s="78"/>
      <c r="H1578" s="24"/>
      <c r="I1578" s="24"/>
      <c r="J1578" s="24"/>
      <c r="K1578" s="24"/>
      <c r="L1578" s="24"/>
      <c r="M1578" s="24"/>
      <c r="N1578" s="24"/>
      <c r="O1578" s="24"/>
      <c r="P1578" s="24"/>
      <c r="Q1578" s="24"/>
      <c r="R1578" s="24"/>
    </row>
    <row r="1579" spans="3:18" ht="14.25" customHeight="1">
      <c r="C1579" s="77"/>
      <c r="E1579" s="65"/>
      <c r="G1579" s="78"/>
      <c r="H1579" s="24"/>
      <c r="I1579" s="24"/>
      <c r="J1579" s="24"/>
      <c r="K1579" s="24"/>
      <c r="L1579" s="24"/>
      <c r="M1579" s="24"/>
      <c r="N1579" s="24"/>
      <c r="O1579" s="24"/>
      <c r="P1579" s="24"/>
      <c r="Q1579" s="24"/>
      <c r="R1579" s="24"/>
    </row>
    <row r="1580" spans="3:18" ht="14.25" customHeight="1">
      <c r="C1580" s="77"/>
      <c r="E1580" s="65"/>
      <c r="G1580" s="78"/>
      <c r="H1580" s="24"/>
      <c r="I1580" s="24"/>
      <c r="J1580" s="24"/>
      <c r="K1580" s="24"/>
      <c r="L1580" s="24"/>
      <c r="M1580" s="24"/>
      <c r="N1580" s="24"/>
      <c r="O1580" s="24"/>
      <c r="P1580" s="24"/>
      <c r="Q1580" s="24"/>
      <c r="R1580" s="24"/>
    </row>
    <row r="1581" spans="3:18" ht="14.25" customHeight="1">
      <c r="C1581" s="77"/>
      <c r="E1581" s="65"/>
      <c r="G1581" s="78"/>
      <c r="H1581" s="24"/>
      <c r="I1581" s="24"/>
      <c r="J1581" s="24"/>
      <c r="K1581" s="24"/>
      <c r="L1581" s="24"/>
      <c r="M1581" s="24"/>
      <c r="N1581" s="24"/>
      <c r="O1581" s="24"/>
      <c r="P1581" s="24"/>
      <c r="Q1581" s="24"/>
      <c r="R1581" s="24"/>
    </row>
    <row r="1582" spans="3:18" ht="14.25" customHeight="1">
      <c r="C1582" s="77"/>
      <c r="E1582" s="65"/>
      <c r="G1582" s="78"/>
      <c r="H1582" s="24"/>
      <c r="I1582" s="24"/>
      <c r="J1582" s="24"/>
      <c r="K1582" s="24"/>
      <c r="L1582" s="24"/>
      <c r="M1582" s="24"/>
      <c r="N1582" s="24"/>
      <c r="O1582" s="24"/>
      <c r="P1582" s="24"/>
      <c r="Q1582" s="24"/>
      <c r="R1582" s="24"/>
    </row>
    <row r="1583" spans="3:18" ht="14.25" customHeight="1">
      <c r="C1583" s="77"/>
      <c r="E1583" s="65"/>
      <c r="G1583" s="78"/>
      <c r="H1583" s="24"/>
      <c r="I1583" s="24"/>
      <c r="J1583" s="24"/>
      <c r="K1583" s="24"/>
      <c r="L1583" s="24"/>
      <c r="M1583" s="24"/>
      <c r="N1583" s="24"/>
      <c r="O1583" s="24"/>
      <c r="P1583" s="24"/>
      <c r="Q1583" s="24"/>
      <c r="R1583" s="24"/>
    </row>
    <row r="1584" spans="3:18" ht="14.25" customHeight="1">
      <c r="C1584" s="77"/>
      <c r="E1584" s="65"/>
      <c r="G1584" s="78"/>
      <c r="H1584" s="24"/>
      <c r="I1584" s="24"/>
      <c r="J1584" s="24"/>
      <c r="K1584" s="24"/>
      <c r="L1584" s="24"/>
      <c r="M1584" s="24"/>
      <c r="N1584" s="24"/>
      <c r="O1584" s="24"/>
      <c r="P1584" s="24"/>
      <c r="Q1584" s="24"/>
      <c r="R1584" s="24"/>
    </row>
    <row r="1585" spans="3:18" ht="14.25" customHeight="1">
      <c r="C1585" s="77"/>
      <c r="E1585" s="65"/>
      <c r="G1585" s="78"/>
      <c r="H1585" s="24"/>
      <c r="I1585" s="24"/>
      <c r="J1585" s="24"/>
      <c r="K1585" s="24"/>
      <c r="L1585" s="24"/>
      <c r="M1585" s="24"/>
      <c r="N1585" s="24"/>
      <c r="O1585" s="24"/>
      <c r="P1585" s="24"/>
      <c r="Q1585" s="24"/>
      <c r="R1585" s="24"/>
    </row>
    <row r="1586" spans="3:18" ht="14.25" customHeight="1">
      <c r="C1586" s="77"/>
      <c r="E1586" s="65"/>
      <c r="G1586" s="78"/>
      <c r="H1586" s="24"/>
      <c r="I1586" s="24"/>
      <c r="J1586" s="24"/>
      <c r="K1586" s="24"/>
      <c r="L1586" s="24"/>
      <c r="M1586" s="24"/>
      <c r="N1586" s="24"/>
      <c r="O1586" s="24"/>
      <c r="P1586" s="24"/>
      <c r="Q1586" s="24"/>
      <c r="R1586" s="24"/>
    </row>
    <row r="1587" spans="3:18" ht="14.25" customHeight="1">
      <c r="C1587" s="77"/>
      <c r="E1587" s="65"/>
      <c r="G1587" s="78"/>
      <c r="H1587" s="24"/>
      <c r="I1587" s="24"/>
      <c r="J1587" s="24"/>
      <c r="K1587" s="24"/>
      <c r="L1587" s="24"/>
      <c r="M1587" s="24"/>
      <c r="N1587" s="24"/>
      <c r="O1587" s="24"/>
      <c r="P1587" s="24"/>
      <c r="Q1587" s="24"/>
      <c r="R1587" s="24"/>
    </row>
    <row r="1588" spans="3:18" ht="14.25" customHeight="1">
      <c r="C1588" s="77"/>
      <c r="E1588" s="65"/>
      <c r="G1588" s="78"/>
      <c r="H1588" s="24"/>
      <c r="I1588" s="24"/>
      <c r="J1588" s="24"/>
      <c r="K1588" s="24"/>
      <c r="L1588" s="24"/>
      <c r="M1588" s="24"/>
      <c r="N1588" s="24"/>
      <c r="O1588" s="24"/>
      <c r="P1588" s="24"/>
      <c r="Q1588" s="24"/>
      <c r="R1588" s="24"/>
    </row>
    <row r="1589" spans="3:18" ht="14.25" customHeight="1">
      <c r="C1589" s="77"/>
      <c r="E1589" s="65"/>
      <c r="G1589" s="78"/>
      <c r="H1589" s="24"/>
      <c r="I1589" s="24"/>
      <c r="J1589" s="24"/>
      <c r="K1589" s="24"/>
      <c r="L1589" s="24"/>
      <c r="M1589" s="24"/>
      <c r="N1589" s="24"/>
      <c r="O1589" s="24"/>
      <c r="P1589" s="24"/>
      <c r="Q1589" s="24"/>
      <c r="R1589" s="24"/>
    </row>
    <row r="1590" spans="3:18" ht="14.25" customHeight="1">
      <c r="C1590" s="77"/>
      <c r="E1590" s="65"/>
      <c r="G1590" s="78"/>
      <c r="H1590" s="24"/>
      <c r="I1590" s="24"/>
      <c r="J1590" s="24"/>
      <c r="K1590" s="24"/>
      <c r="L1590" s="24"/>
      <c r="M1590" s="24"/>
      <c r="N1590" s="24"/>
      <c r="O1590" s="24"/>
      <c r="P1590" s="24"/>
      <c r="Q1590" s="24"/>
      <c r="R1590" s="24"/>
    </row>
    <row r="1591" spans="3:18" ht="14.25" customHeight="1">
      <c r="C1591" s="77"/>
      <c r="E1591" s="65"/>
      <c r="G1591" s="78"/>
      <c r="H1591" s="24"/>
      <c r="I1591" s="24"/>
      <c r="J1591" s="24"/>
      <c r="K1591" s="24"/>
      <c r="L1591" s="24"/>
      <c r="M1591" s="24"/>
      <c r="N1591" s="24"/>
      <c r="O1591" s="24"/>
      <c r="P1591" s="24"/>
      <c r="Q1591" s="24"/>
      <c r="R1591" s="24"/>
    </row>
    <row r="1592" spans="3:18" ht="14.25" customHeight="1">
      <c r="C1592" s="77"/>
      <c r="E1592" s="65"/>
      <c r="G1592" s="78"/>
      <c r="H1592" s="24"/>
      <c r="I1592" s="24"/>
      <c r="J1592" s="24"/>
      <c r="K1592" s="24"/>
      <c r="L1592" s="24"/>
      <c r="M1592" s="24"/>
      <c r="N1592" s="24"/>
      <c r="O1592" s="24"/>
      <c r="P1592" s="24"/>
      <c r="Q1592" s="24"/>
      <c r="R1592" s="24"/>
    </row>
    <row r="1593" spans="3:18" ht="14.25" customHeight="1">
      <c r="C1593" s="77"/>
      <c r="E1593" s="65"/>
      <c r="G1593" s="78"/>
      <c r="H1593" s="24"/>
      <c r="I1593" s="24"/>
      <c r="J1593" s="24"/>
      <c r="K1593" s="24"/>
      <c r="L1593" s="24"/>
      <c r="M1593" s="24"/>
      <c r="N1593" s="24"/>
      <c r="O1593" s="24"/>
      <c r="P1593" s="24"/>
      <c r="Q1593" s="24"/>
      <c r="R1593" s="24"/>
    </row>
    <row r="1594" spans="3:18" ht="14.25" customHeight="1">
      <c r="C1594" s="77"/>
      <c r="E1594" s="65"/>
      <c r="G1594" s="78"/>
      <c r="H1594" s="24"/>
      <c r="I1594" s="24"/>
      <c r="J1594" s="24"/>
      <c r="K1594" s="24"/>
      <c r="L1594" s="24"/>
      <c r="M1594" s="24"/>
      <c r="N1594" s="24"/>
      <c r="O1594" s="24"/>
      <c r="P1594" s="24"/>
      <c r="Q1594" s="24"/>
      <c r="R1594" s="24"/>
    </row>
    <row r="1595" spans="3:18" ht="14.25" customHeight="1">
      <c r="C1595" s="77"/>
      <c r="E1595" s="65"/>
      <c r="G1595" s="78"/>
      <c r="H1595" s="24"/>
      <c r="I1595" s="24"/>
      <c r="J1595" s="24"/>
      <c r="K1595" s="24"/>
      <c r="L1595" s="24"/>
      <c r="M1595" s="24"/>
      <c r="N1595" s="24"/>
      <c r="O1595" s="24"/>
      <c r="P1595" s="24"/>
      <c r="Q1595" s="24"/>
      <c r="R1595" s="24"/>
    </row>
    <row r="1596" spans="3:18" ht="14.25" customHeight="1">
      <c r="C1596" s="77"/>
      <c r="E1596" s="65"/>
      <c r="G1596" s="78"/>
      <c r="H1596" s="24"/>
      <c r="I1596" s="24"/>
      <c r="J1596" s="24"/>
      <c r="K1596" s="24"/>
      <c r="L1596" s="24"/>
      <c r="M1596" s="24"/>
      <c r="N1596" s="24"/>
      <c r="O1596" s="24"/>
      <c r="P1596" s="24"/>
      <c r="Q1596" s="24"/>
      <c r="R1596" s="24"/>
    </row>
    <row r="1597" spans="3:18" ht="14.25" customHeight="1">
      <c r="C1597" s="77"/>
      <c r="E1597" s="65"/>
      <c r="G1597" s="78"/>
      <c r="H1597" s="24"/>
      <c r="I1597" s="24"/>
      <c r="J1597" s="24"/>
      <c r="K1597" s="24"/>
      <c r="L1597" s="24"/>
      <c r="M1597" s="24"/>
      <c r="N1597" s="24"/>
      <c r="O1597" s="24"/>
      <c r="P1597" s="24"/>
      <c r="Q1597" s="24"/>
      <c r="R1597" s="24"/>
    </row>
    <row r="1598" spans="3:18" ht="14.25" customHeight="1">
      <c r="C1598" s="77"/>
      <c r="E1598" s="65"/>
      <c r="G1598" s="78"/>
      <c r="H1598" s="24"/>
      <c r="I1598" s="24"/>
      <c r="J1598" s="24"/>
      <c r="K1598" s="24"/>
      <c r="L1598" s="24"/>
      <c r="M1598" s="24"/>
      <c r="N1598" s="24"/>
      <c r="O1598" s="24"/>
      <c r="P1598" s="24"/>
      <c r="Q1598" s="24"/>
      <c r="R1598" s="24"/>
    </row>
    <row r="1599" spans="3:18" ht="14.25" customHeight="1">
      <c r="C1599" s="77"/>
      <c r="E1599" s="65"/>
      <c r="G1599" s="78"/>
      <c r="H1599" s="24"/>
      <c r="I1599" s="24"/>
      <c r="J1599" s="24"/>
      <c r="K1599" s="24"/>
      <c r="L1599" s="24"/>
      <c r="M1599" s="24"/>
      <c r="N1599" s="24"/>
      <c r="O1599" s="24"/>
      <c r="P1599" s="24"/>
      <c r="Q1599" s="24"/>
      <c r="R1599" s="24"/>
    </row>
    <row r="1600" spans="3:18" ht="14.25" customHeight="1">
      <c r="C1600" s="77"/>
      <c r="E1600" s="65"/>
      <c r="G1600" s="78"/>
      <c r="H1600" s="24"/>
      <c r="I1600" s="24"/>
      <c r="J1600" s="24"/>
      <c r="K1600" s="24"/>
      <c r="L1600" s="24"/>
      <c r="M1600" s="24"/>
      <c r="N1600" s="24"/>
      <c r="O1600" s="24"/>
      <c r="P1600" s="24"/>
      <c r="Q1600" s="24"/>
      <c r="R1600" s="24"/>
    </row>
    <row r="1601" spans="3:18" ht="14.25" customHeight="1">
      <c r="C1601" s="77"/>
      <c r="E1601" s="65"/>
      <c r="G1601" s="78"/>
      <c r="H1601" s="24"/>
      <c r="I1601" s="24"/>
      <c r="J1601" s="24"/>
      <c r="K1601" s="24"/>
      <c r="L1601" s="24"/>
      <c r="M1601" s="24"/>
      <c r="N1601" s="24"/>
      <c r="O1601" s="24"/>
      <c r="P1601" s="24"/>
      <c r="Q1601" s="24"/>
      <c r="R1601" s="24"/>
    </row>
    <row r="1602" spans="3:18" ht="14.25" customHeight="1">
      <c r="C1602" s="77"/>
      <c r="E1602" s="65"/>
      <c r="G1602" s="78"/>
      <c r="H1602" s="24"/>
      <c r="I1602" s="24"/>
      <c r="J1602" s="24"/>
      <c r="K1602" s="24"/>
      <c r="L1602" s="24"/>
      <c r="M1602" s="24"/>
      <c r="N1602" s="24"/>
      <c r="O1602" s="24"/>
      <c r="P1602" s="24"/>
      <c r="Q1602" s="24"/>
      <c r="R1602" s="24"/>
    </row>
    <row r="1603" spans="3:18" ht="14.25" customHeight="1">
      <c r="C1603" s="77"/>
      <c r="E1603" s="65"/>
      <c r="G1603" s="78"/>
      <c r="H1603" s="24"/>
      <c r="I1603" s="24"/>
      <c r="J1603" s="24"/>
      <c r="K1603" s="24"/>
      <c r="L1603" s="24"/>
      <c r="M1603" s="24"/>
      <c r="N1603" s="24"/>
      <c r="O1603" s="24"/>
      <c r="P1603" s="24"/>
      <c r="Q1603" s="24"/>
      <c r="R1603" s="24"/>
    </row>
    <row r="1604" spans="3:18" ht="14.25" customHeight="1">
      <c r="C1604" s="77"/>
      <c r="E1604" s="65"/>
      <c r="G1604" s="78"/>
      <c r="H1604" s="24"/>
      <c r="I1604" s="24"/>
      <c r="J1604" s="24"/>
      <c r="K1604" s="24"/>
      <c r="L1604" s="24"/>
      <c r="M1604" s="24"/>
      <c r="N1604" s="24"/>
      <c r="O1604" s="24"/>
      <c r="P1604" s="24"/>
      <c r="Q1604" s="24"/>
      <c r="R1604" s="24"/>
    </row>
    <row r="1605" spans="3:18" ht="14.25" customHeight="1">
      <c r="C1605" s="77"/>
      <c r="E1605" s="65"/>
      <c r="G1605" s="78"/>
      <c r="H1605" s="24"/>
      <c r="I1605" s="24"/>
      <c r="J1605" s="24"/>
      <c r="K1605" s="24"/>
      <c r="L1605" s="24"/>
      <c r="M1605" s="24"/>
      <c r="N1605" s="24"/>
      <c r="O1605" s="24"/>
      <c r="P1605" s="24"/>
      <c r="Q1605" s="24"/>
      <c r="R1605" s="24"/>
    </row>
    <row r="1606" spans="3:18" ht="14.25" customHeight="1">
      <c r="C1606" s="77"/>
      <c r="E1606" s="65"/>
      <c r="G1606" s="78"/>
      <c r="H1606" s="24"/>
      <c r="I1606" s="24"/>
      <c r="J1606" s="24"/>
      <c r="K1606" s="24"/>
      <c r="L1606" s="24"/>
      <c r="M1606" s="24"/>
      <c r="N1606" s="24"/>
      <c r="O1606" s="24"/>
      <c r="P1606" s="24"/>
      <c r="Q1606" s="24"/>
      <c r="R1606" s="24"/>
    </row>
    <row r="1607" spans="3:18" ht="14.25" customHeight="1">
      <c r="C1607" s="77"/>
      <c r="E1607" s="65"/>
      <c r="G1607" s="78"/>
      <c r="H1607" s="24"/>
      <c r="I1607" s="24"/>
      <c r="J1607" s="24"/>
      <c r="K1607" s="24"/>
      <c r="L1607" s="24"/>
      <c r="M1607" s="24"/>
      <c r="N1607" s="24"/>
      <c r="O1607" s="24"/>
      <c r="P1607" s="24"/>
      <c r="Q1607" s="24"/>
      <c r="R1607" s="24"/>
    </row>
    <row r="1608" spans="3:18" ht="14.25" customHeight="1">
      <c r="C1608" s="77"/>
      <c r="E1608" s="65"/>
      <c r="G1608" s="78"/>
      <c r="H1608" s="24"/>
      <c r="I1608" s="24"/>
      <c r="J1608" s="24"/>
      <c r="K1608" s="24"/>
      <c r="L1608" s="24"/>
      <c r="M1608" s="24"/>
      <c r="N1608" s="24"/>
      <c r="O1608" s="24"/>
      <c r="P1608" s="24"/>
      <c r="Q1608" s="24"/>
      <c r="R1608" s="24"/>
    </row>
    <row r="1609" spans="3:18" ht="14.25" customHeight="1">
      <c r="C1609" s="77"/>
      <c r="E1609" s="65"/>
      <c r="G1609" s="78"/>
      <c r="H1609" s="24"/>
      <c r="I1609" s="24"/>
      <c r="J1609" s="24"/>
      <c r="K1609" s="24"/>
      <c r="L1609" s="24"/>
      <c r="M1609" s="24"/>
      <c r="N1609" s="24"/>
      <c r="O1609" s="24"/>
      <c r="P1609" s="24"/>
      <c r="Q1609" s="24"/>
      <c r="R1609" s="24"/>
    </row>
    <row r="1610" spans="3:18" ht="14.25" customHeight="1">
      <c r="C1610" s="77"/>
      <c r="E1610" s="65"/>
      <c r="G1610" s="78"/>
      <c r="H1610" s="24"/>
      <c r="I1610" s="24"/>
      <c r="J1610" s="24"/>
      <c r="K1610" s="24"/>
      <c r="L1610" s="24"/>
      <c r="M1610" s="24"/>
      <c r="N1610" s="24"/>
      <c r="O1610" s="24"/>
      <c r="P1610" s="24"/>
      <c r="Q1610" s="24"/>
      <c r="R1610" s="24"/>
    </row>
    <row r="1611" spans="3:18" ht="14.25" customHeight="1">
      <c r="C1611" s="77"/>
      <c r="E1611" s="65"/>
      <c r="G1611" s="78"/>
      <c r="H1611" s="24"/>
      <c r="I1611" s="24"/>
      <c r="J1611" s="24"/>
      <c r="K1611" s="24"/>
      <c r="L1611" s="24"/>
      <c r="M1611" s="24"/>
      <c r="N1611" s="24"/>
      <c r="O1611" s="24"/>
      <c r="P1611" s="24"/>
      <c r="Q1611" s="24"/>
      <c r="R1611" s="24"/>
    </row>
    <row r="1612" spans="3:18" ht="14.25" customHeight="1">
      <c r="C1612" s="77"/>
      <c r="E1612" s="65"/>
      <c r="G1612" s="78"/>
      <c r="H1612" s="24"/>
      <c r="I1612" s="24"/>
      <c r="J1612" s="24"/>
      <c r="K1612" s="24"/>
      <c r="L1612" s="24"/>
      <c r="M1612" s="24"/>
      <c r="N1612" s="24"/>
      <c r="O1612" s="24"/>
      <c r="P1612" s="24"/>
      <c r="Q1612" s="24"/>
      <c r="R1612" s="24"/>
    </row>
    <row r="1613" spans="3:18" ht="14.25" customHeight="1">
      <c r="C1613" s="77"/>
      <c r="E1613" s="65"/>
      <c r="G1613" s="78"/>
      <c r="H1613" s="24"/>
      <c r="I1613" s="24"/>
      <c r="J1613" s="24"/>
      <c r="K1613" s="24"/>
      <c r="L1613" s="24"/>
      <c r="M1613" s="24"/>
      <c r="N1613" s="24"/>
      <c r="O1613" s="24"/>
      <c r="P1613" s="24"/>
      <c r="Q1613" s="24"/>
      <c r="R1613" s="24"/>
    </row>
    <row r="1614" spans="3:18" ht="14.25" customHeight="1">
      <c r="C1614" s="77"/>
      <c r="E1614" s="65"/>
      <c r="G1614" s="78"/>
      <c r="H1614" s="24"/>
      <c r="I1614" s="24"/>
      <c r="J1614" s="24"/>
      <c r="K1614" s="24"/>
      <c r="L1614" s="24"/>
      <c r="M1614" s="24"/>
      <c r="N1614" s="24"/>
      <c r="O1614" s="24"/>
      <c r="P1614" s="24"/>
      <c r="Q1614" s="24"/>
      <c r="R1614" s="24"/>
    </row>
    <row r="1615" spans="3:18" ht="14.25" customHeight="1">
      <c r="C1615" s="77"/>
      <c r="E1615" s="65"/>
      <c r="G1615" s="78"/>
      <c r="H1615" s="24"/>
      <c r="I1615" s="24"/>
      <c r="J1615" s="24"/>
      <c r="K1615" s="24"/>
      <c r="L1615" s="24"/>
      <c r="M1615" s="24"/>
      <c r="N1615" s="24"/>
      <c r="O1615" s="24"/>
      <c r="P1615" s="24"/>
      <c r="Q1615" s="24"/>
      <c r="R1615" s="24"/>
    </row>
    <row r="1616" spans="3:18" ht="14.25" customHeight="1">
      <c r="C1616" s="77"/>
      <c r="E1616" s="65"/>
      <c r="G1616" s="78"/>
      <c r="H1616" s="24"/>
      <c r="I1616" s="24"/>
      <c r="J1616" s="24"/>
      <c r="K1616" s="24"/>
      <c r="L1616" s="24"/>
      <c r="M1616" s="24"/>
      <c r="N1616" s="24"/>
      <c r="O1616" s="24"/>
      <c r="P1616" s="24"/>
      <c r="Q1616" s="24"/>
      <c r="R1616" s="24"/>
    </row>
    <row r="1617" spans="3:18" ht="14.25" customHeight="1">
      <c r="C1617" s="77"/>
      <c r="E1617" s="65"/>
      <c r="G1617" s="78"/>
      <c r="H1617" s="24"/>
      <c r="I1617" s="24"/>
      <c r="J1617" s="24"/>
      <c r="K1617" s="24"/>
      <c r="L1617" s="24"/>
      <c r="M1617" s="24"/>
      <c r="N1617" s="24"/>
      <c r="O1617" s="24"/>
      <c r="P1617" s="24"/>
      <c r="Q1617" s="24"/>
      <c r="R1617" s="24"/>
    </row>
    <row r="1618" spans="3:18" ht="14.25" customHeight="1">
      <c r="C1618" s="77"/>
      <c r="E1618" s="65"/>
      <c r="G1618" s="78"/>
      <c r="H1618" s="24"/>
      <c r="I1618" s="24"/>
      <c r="J1618" s="24"/>
      <c r="K1618" s="24"/>
      <c r="L1618" s="24"/>
      <c r="M1618" s="24"/>
      <c r="N1618" s="24"/>
      <c r="O1618" s="24"/>
      <c r="P1618" s="24"/>
      <c r="Q1618" s="24"/>
      <c r="R1618" s="24"/>
    </row>
    <row r="1619" spans="3:18" ht="14.25" customHeight="1">
      <c r="C1619" s="77"/>
      <c r="E1619" s="65"/>
      <c r="G1619" s="78"/>
      <c r="H1619" s="24"/>
      <c r="I1619" s="24"/>
      <c r="J1619" s="24"/>
      <c r="K1619" s="24"/>
      <c r="L1619" s="24"/>
      <c r="M1619" s="24"/>
      <c r="N1619" s="24"/>
      <c r="O1619" s="24"/>
      <c r="P1619" s="24"/>
      <c r="Q1619" s="24"/>
      <c r="R1619" s="24"/>
    </row>
    <row r="1620" spans="3:18" ht="14.25" customHeight="1">
      <c r="C1620" s="77"/>
      <c r="E1620" s="65"/>
      <c r="G1620" s="78"/>
      <c r="H1620" s="24"/>
      <c r="I1620" s="24"/>
      <c r="J1620" s="24"/>
      <c r="K1620" s="24"/>
      <c r="L1620" s="24"/>
      <c r="M1620" s="24"/>
      <c r="N1620" s="24"/>
      <c r="O1620" s="24"/>
      <c r="P1620" s="24"/>
      <c r="Q1620" s="24"/>
      <c r="R1620" s="24"/>
    </row>
    <row r="1621" spans="3:18" ht="14.25" customHeight="1">
      <c r="C1621" s="77"/>
      <c r="E1621" s="65"/>
      <c r="G1621" s="78"/>
      <c r="H1621" s="24"/>
      <c r="I1621" s="24"/>
      <c r="J1621" s="24"/>
      <c r="K1621" s="24"/>
      <c r="L1621" s="24"/>
      <c r="M1621" s="24"/>
      <c r="N1621" s="24"/>
      <c r="O1621" s="24"/>
      <c r="P1621" s="24"/>
      <c r="Q1621" s="24"/>
      <c r="R1621" s="24"/>
    </row>
    <row r="1622" spans="3:18" ht="14.25" customHeight="1">
      <c r="C1622" s="77"/>
      <c r="E1622" s="65"/>
      <c r="G1622" s="78"/>
      <c r="H1622" s="24"/>
      <c r="I1622" s="24"/>
      <c r="J1622" s="24"/>
      <c r="K1622" s="24"/>
      <c r="L1622" s="24"/>
      <c r="M1622" s="24"/>
      <c r="N1622" s="24"/>
      <c r="O1622" s="24"/>
      <c r="P1622" s="24"/>
      <c r="Q1622" s="24"/>
      <c r="R1622" s="24"/>
    </row>
    <row r="1623" spans="3:18" ht="14.25" customHeight="1">
      <c r="C1623" s="77"/>
      <c r="E1623" s="65"/>
      <c r="G1623" s="78"/>
      <c r="H1623" s="24"/>
      <c r="I1623" s="24"/>
      <c r="J1623" s="24"/>
      <c r="K1623" s="24"/>
      <c r="L1623" s="24"/>
      <c r="M1623" s="24"/>
      <c r="N1623" s="24"/>
      <c r="O1623" s="24"/>
      <c r="P1623" s="24"/>
      <c r="Q1623" s="24"/>
      <c r="R1623" s="24"/>
    </row>
    <row r="1624" spans="3:18" ht="14.25" customHeight="1">
      <c r="C1624" s="77"/>
      <c r="E1624" s="65"/>
      <c r="G1624" s="78"/>
      <c r="H1624" s="24"/>
      <c r="I1624" s="24"/>
      <c r="J1624" s="24"/>
      <c r="K1624" s="24"/>
      <c r="L1624" s="24"/>
      <c r="M1624" s="24"/>
      <c r="N1624" s="24"/>
      <c r="O1624" s="24"/>
      <c r="P1624" s="24"/>
      <c r="Q1624" s="24"/>
      <c r="R1624" s="24"/>
    </row>
    <row r="1625" spans="3:18" ht="14.25" customHeight="1">
      <c r="C1625" s="77"/>
      <c r="E1625" s="65"/>
      <c r="G1625" s="78"/>
      <c r="H1625" s="24"/>
      <c r="I1625" s="24"/>
      <c r="J1625" s="24"/>
      <c r="K1625" s="24"/>
      <c r="L1625" s="24"/>
      <c r="M1625" s="24"/>
      <c r="N1625" s="24"/>
      <c r="O1625" s="24"/>
      <c r="P1625" s="24"/>
      <c r="Q1625" s="24"/>
      <c r="R1625" s="24"/>
    </row>
    <row r="1626" spans="3:18" ht="14.25" customHeight="1">
      <c r="C1626" s="77"/>
      <c r="E1626" s="65"/>
      <c r="G1626" s="78"/>
      <c r="H1626" s="24"/>
      <c r="I1626" s="24"/>
      <c r="J1626" s="24"/>
      <c r="K1626" s="24"/>
      <c r="L1626" s="24"/>
      <c r="M1626" s="24"/>
      <c r="N1626" s="24"/>
      <c r="O1626" s="24"/>
      <c r="P1626" s="24"/>
      <c r="Q1626" s="24"/>
      <c r="R1626" s="24"/>
    </row>
    <row r="1627" spans="3:18" ht="14.25" customHeight="1">
      <c r="C1627" s="77"/>
      <c r="E1627" s="65"/>
      <c r="G1627" s="78"/>
      <c r="H1627" s="24"/>
      <c r="I1627" s="24"/>
      <c r="J1627" s="24"/>
      <c r="K1627" s="24"/>
      <c r="L1627" s="24"/>
      <c r="M1627" s="24"/>
      <c r="N1627" s="24"/>
      <c r="O1627" s="24"/>
      <c r="P1627" s="24"/>
      <c r="Q1627" s="24"/>
      <c r="R1627" s="24"/>
    </row>
    <row r="1628" spans="3:18" ht="14.25" customHeight="1">
      <c r="C1628" s="77"/>
      <c r="E1628" s="65"/>
      <c r="G1628" s="78"/>
      <c r="H1628" s="24"/>
      <c r="I1628" s="24"/>
      <c r="J1628" s="24"/>
      <c r="K1628" s="24"/>
      <c r="L1628" s="24"/>
      <c r="M1628" s="24"/>
      <c r="N1628" s="24"/>
      <c r="O1628" s="24"/>
      <c r="P1628" s="24"/>
      <c r="Q1628" s="24"/>
      <c r="R1628" s="24"/>
    </row>
    <row r="1629" spans="3:18" ht="14.25" customHeight="1">
      <c r="C1629" s="77"/>
      <c r="E1629" s="65"/>
      <c r="G1629" s="78"/>
      <c r="H1629" s="24"/>
      <c r="I1629" s="24"/>
      <c r="J1629" s="24"/>
      <c r="K1629" s="24"/>
      <c r="L1629" s="24"/>
      <c r="M1629" s="24"/>
      <c r="N1629" s="24"/>
      <c r="O1629" s="24"/>
      <c r="P1629" s="24"/>
      <c r="Q1629" s="24"/>
      <c r="R1629" s="24"/>
    </row>
    <row r="1630" spans="3:18" ht="14.25" customHeight="1">
      <c r="C1630" s="77"/>
      <c r="E1630" s="65"/>
      <c r="G1630" s="78"/>
      <c r="H1630" s="24"/>
      <c r="I1630" s="24"/>
      <c r="J1630" s="24"/>
      <c r="K1630" s="24"/>
      <c r="L1630" s="24"/>
      <c r="M1630" s="24"/>
      <c r="N1630" s="24"/>
      <c r="O1630" s="24"/>
      <c r="P1630" s="24"/>
      <c r="Q1630" s="24"/>
      <c r="R1630" s="24"/>
    </row>
    <row r="1631" spans="3:18" ht="14.25" customHeight="1">
      <c r="C1631" s="77"/>
      <c r="E1631" s="65"/>
      <c r="G1631" s="78"/>
      <c r="H1631" s="24"/>
      <c r="I1631" s="24"/>
      <c r="J1631" s="24"/>
      <c r="K1631" s="24"/>
      <c r="L1631" s="24"/>
      <c r="M1631" s="24"/>
      <c r="N1631" s="24"/>
      <c r="O1631" s="24"/>
      <c r="P1631" s="24"/>
      <c r="Q1631" s="24"/>
      <c r="R1631" s="24"/>
    </row>
    <row r="1632" spans="3:18" ht="14.25" customHeight="1">
      <c r="C1632" s="77"/>
      <c r="E1632" s="65"/>
      <c r="G1632" s="78"/>
      <c r="H1632" s="24"/>
      <c r="I1632" s="24"/>
      <c r="J1632" s="24"/>
      <c r="K1632" s="24"/>
      <c r="L1632" s="24"/>
      <c r="M1632" s="24"/>
      <c r="N1632" s="24"/>
      <c r="O1632" s="24"/>
      <c r="P1632" s="24"/>
      <c r="Q1632" s="24"/>
      <c r="R1632" s="24"/>
    </row>
    <row r="1633" spans="3:18" ht="14.25" customHeight="1">
      <c r="C1633" s="77"/>
      <c r="E1633" s="65"/>
      <c r="G1633" s="78"/>
      <c r="H1633" s="24"/>
      <c r="I1633" s="24"/>
      <c r="J1633" s="24"/>
      <c r="K1633" s="24"/>
      <c r="L1633" s="24"/>
      <c r="M1633" s="24"/>
      <c r="N1633" s="24"/>
      <c r="O1633" s="24"/>
      <c r="P1633" s="24"/>
      <c r="Q1633" s="24"/>
      <c r="R1633" s="24"/>
    </row>
    <row r="1634" spans="3:18" ht="14.25" customHeight="1">
      <c r="C1634" s="77"/>
      <c r="E1634" s="65"/>
      <c r="G1634" s="78"/>
      <c r="H1634" s="24"/>
      <c r="I1634" s="24"/>
      <c r="J1634" s="24"/>
      <c r="K1634" s="24"/>
      <c r="L1634" s="24"/>
      <c r="M1634" s="24"/>
      <c r="N1634" s="24"/>
      <c r="O1634" s="24"/>
      <c r="P1634" s="24"/>
      <c r="Q1634" s="24"/>
      <c r="R1634" s="24"/>
    </row>
    <row r="1635" spans="3:18" ht="14.25" customHeight="1">
      <c r="C1635" s="77"/>
      <c r="E1635" s="65"/>
      <c r="G1635" s="78"/>
      <c r="H1635" s="24"/>
      <c r="I1635" s="24"/>
      <c r="J1635" s="24"/>
      <c r="K1635" s="24"/>
      <c r="L1635" s="24"/>
      <c r="M1635" s="24"/>
      <c r="N1635" s="24"/>
      <c r="O1635" s="24"/>
      <c r="P1635" s="24"/>
      <c r="Q1635" s="24"/>
      <c r="R1635" s="24"/>
    </row>
    <row r="1636" spans="3:18" ht="14.25" customHeight="1">
      <c r="C1636" s="77"/>
      <c r="E1636" s="65"/>
      <c r="G1636" s="78"/>
      <c r="H1636" s="24"/>
      <c r="I1636" s="24"/>
      <c r="J1636" s="24"/>
      <c r="K1636" s="24"/>
      <c r="L1636" s="24"/>
      <c r="M1636" s="24"/>
      <c r="N1636" s="24"/>
      <c r="O1636" s="24"/>
      <c r="P1636" s="24"/>
      <c r="Q1636" s="24"/>
      <c r="R1636" s="24"/>
    </row>
    <row r="1637" spans="3:18" ht="14.25" customHeight="1">
      <c r="C1637" s="77"/>
      <c r="E1637" s="65"/>
      <c r="G1637" s="78"/>
      <c r="H1637" s="24"/>
      <c r="I1637" s="24"/>
      <c r="J1637" s="24"/>
      <c r="K1637" s="24"/>
      <c r="L1637" s="24"/>
      <c r="M1637" s="24"/>
      <c r="N1637" s="24"/>
      <c r="O1637" s="24"/>
      <c r="P1637" s="24"/>
      <c r="Q1637" s="24"/>
      <c r="R1637" s="24"/>
    </row>
    <row r="1638" spans="3:18" ht="14.25" customHeight="1">
      <c r="C1638" s="77"/>
      <c r="E1638" s="65"/>
      <c r="G1638" s="78"/>
      <c r="H1638" s="24"/>
      <c r="I1638" s="24"/>
      <c r="J1638" s="24"/>
      <c r="K1638" s="24"/>
      <c r="L1638" s="24"/>
      <c r="M1638" s="24"/>
      <c r="N1638" s="24"/>
      <c r="O1638" s="24"/>
      <c r="P1638" s="24"/>
      <c r="Q1638" s="24"/>
      <c r="R1638" s="24"/>
    </row>
    <row r="1639" spans="3:18" ht="14.25" customHeight="1">
      <c r="C1639" s="77"/>
      <c r="E1639" s="65"/>
      <c r="G1639" s="78"/>
      <c r="H1639" s="24"/>
      <c r="I1639" s="24"/>
      <c r="J1639" s="24"/>
      <c r="K1639" s="24"/>
      <c r="L1639" s="24"/>
      <c r="M1639" s="24"/>
      <c r="N1639" s="24"/>
      <c r="O1639" s="24"/>
      <c r="P1639" s="24"/>
      <c r="Q1639" s="24"/>
      <c r="R1639" s="24"/>
    </row>
    <row r="1640" spans="3:18" ht="14.25" customHeight="1">
      <c r="C1640" s="77"/>
      <c r="E1640" s="65"/>
      <c r="G1640" s="78"/>
      <c r="H1640" s="24"/>
      <c r="I1640" s="24"/>
      <c r="J1640" s="24"/>
      <c r="K1640" s="24"/>
      <c r="L1640" s="24"/>
      <c r="M1640" s="24"/>
      <c r="N1640" s="24"/>
      <c r="O1640" s="24"/>
      <c r="P1640" s="24"/>
      <c r="Q1640" s="24"/>
      <c r="R1640" s="24"/>
    </row>
    <row r="1641" spans="3:18" ht="14.25" customHeight="1">
      <c r="C1641" s="77"/>
      <c r="E1641" s="65"/>
      <c r="G1641" s="78"/>
      <c r="H1641" s="24"/>
      <c r="I1641" s="24"/>
      <c r="J1641" s="24"/>
      <c r="K1641" s="24"/>
      <c r="L1641" s="24"/>
      <c r="M1641" s="24"/>
      <c r="N1641" s="24"/>
      <c r="O1641" s="24"/>
      <c r="P1641" s="24"/>
      <c r="Q1641" s="24"/>
      <c r="R1641" s="24"/>
    </row>
    <row r="1642" spans="3:18" ht="14.25" customHeight="1">
      <c r="C1642" s="77"/>
      <c r="E1642" s="65"/>
      <c r="G1642" s="78"/>
      <c r="H1642" s="24"/>
      <c r="I1642" s="24"/>
      <c r="J1642" s="24"/>
      <c r="K1642" s="24"/>
      <c r="L1642" s="24"/>
      <c r="M1642" s="24"/>
      <c r="N1642" s="24"/>
      <c r="O1642" s="24"/>
      <c r="P1642" s="24"/>
      <c r="Q1642" s="24"/>
      <c r="R1642" s="24"/>
    </row>
    <row r="1643" spans="3:18" ht="14.25" customHeight="1">
      <c r="C1643" s="77"/>
      <c r="E1643" s="65"/>
      <c r="G1643" s="78"/>
      <c r="H1643" s="24"/>
      <c r="I1643" s="24"/>
      <c r="J1643" s="24"/>
      <c r="K1643" s="24"/>
      <c r="L1643" s="24"/>
      <c r="M1643" s="24"/>
      <c r="N1643" s="24"/>
      <c r="O1643" s="24"/>
      <c r="P1643" s="24"/>
      <c r="Q1643" s="24"/>
      <c r="R1643" s="24"/>
    </row>
    <row r="1644" spans="3:18" ht="14.25" customHeight="1">
      <c r="C1644" s="77"/>
      <c r="E1644" s="65"/>
      <c r="G1644" s="78"/>
      <c r="H1644" s="24"/>
      <c r="I1644" s="24"/>
      <c r="J1644" s="24"/>
      <c r="K1644" s="24"/>
      <c r="L1644" s="24"/>
      <c r="M1644" s="24"/>
      <c r="N1644" s="24"/>
      <c r="O1644" s="24"/>
      <c r="P1644" s="24"/>
      <c r="Q1644" s="24"/>
      <c r="R1644" s="24"/>
    </row>
    <row r="1645" spans="3:18" ht="14.25" customHeight="1">
      <c r="C1645" s="77"/>
      <c r="E1645" s="65"/>
      <c r="G1645" s="78"/>
      <c r="H1645" s="24"/>
      <c r="I1645" s="24"/>
      <c r="J1645" s="24"/>
      <c r="K1645" s="24"/>
      <c r="L1645" s="24"/>
      <c r="M1645" s="24"/>
      <c r="N1645" s="24"/>
      <c r="O1645" s="24"/>
      <c r="P1645" s="24"/>
      <c r="Q1645" s="24"/>
      <c r="R1645" s="24"/>
    </row>
    <row r="1646" spans="3:18" ht="14.25" customHeight="1">
      <c r="C1646" s="77"/>
      <c r="E1646" s="65"/>
      <c r="G1646" s="78"/>
      <c r="H1646" s="24"/>
      <c r="I1646" s="24"/>
      <c r="J1646" s="24"/>
      <c r="K1646" s="24"/>
      <c r="L1646" s="24"/>
      <c r="M1646" s="24"/>
      <c r="N1646" s="24"/>
      <c r="O1646" s="24"/>
      <c r="P1646" s="24"/>
      <c r="Q1646" s="24"/>
      <c r="R1646" s="24"/>
    </row>
    <row r="1647" spans="3:18" ht="14.25" customHeight="1">
      <c r="C1647" s="77"/>
      <c r="E1647" s="65"/>
      <c r="G1647" s="78"/>
      <c r="H1647" s="24"/>
      <c r="I1647" s="24"/>
      <c r="J1647" s="24"/>
      <c r="K1647" s="24"/>
      <c r="L1647" s="24"/>
      <c r="M1647" s="24"/>
      <c r="N1647" s="24"/>
      <c r="O1647" s="24"/>
      <c r="P1647" s="24"/>
      <c r="Q1647" s="24"/>
      <c r="R1647" s="24"/>
    </row>
    <row r="1648" spans="3:18" ht="14.25" customHeight="1">
      <c r="C1648" s="77"/>
      <c r="E1648" s="65"/>
      <c r="G1648" s="78"/>
      <c r="H1648" s="24"/>
      <c r="I1648" s="24"/>
      <c r="J1648" s="24"/>
      <c r="K1648" s="24"/>
      <c r="L1648" s="24"/>
      <c r="M1648" s="24"/>
      <c r="N1648" s="24"/>
      <c r="O1648" s="24"/>
      <c r="P1648" s="24"/>
      <c r="Q1648" s="24"/>
      <c r="R1648" s="24"/>
    </row>
    <row r="1649" spans="3:18" ht="14.25" customHeight="1">
      <c r="C1649" s="77"/>
      <c r="E1649" s="65"/>
      <c r="G1649" s="78"/>
      <c r="H1649" s="24"/>
      <c r="I1649" s="24"/>
      <c r="J1649" s="24"/>
      <c r="K1649" s="24"/>
      <c r="L1649" s="24"/>
      <c r="M1649" s="24"/>
      <c r="N1649" s="24"/>
      <c r="O1649" s="24"/>
      <c r="P1649" s="24"/>
      <c r="Q1649" s="24"/>
      <c r="R1649" s="24"/>
    </row>
    <row r="1650" spans="3:18" ht="14.25" customHeight="1">
      <c r="C1650" s="77"/>
      <c r="E1650" s="65"/>
      <c r="G1650" s="78"/>
      <c r="H1650" s="24"/>
      <c r="I1650" s="24"/>
      <c r="J1650" s="24"/>
      <c r="K1650" s="24"/>
      <c r="L1650" s="24"/>
      <c r="M1650" s="24"/>
      <c r="N1650" s="24"/>
      <c r="O1650" s="24"/>
      <c r="P1650" s="24"/>
      <c r="Q1650" s="24"/>
      <c r="R1650" s="24"/>
    </row>
    <row r="1651" spans="3:18" ht="14.25" customHeight="1">
      <c r="C1651" s="77"/>
      <c r="E1651" s="65"/>
      <c r="G1651" s="78"/>
      <c r="H1651" s="24"/>
      <c r="I1651" s="24"/>
      <c r="J1651" s="24"/>
      <c r="K1651" s="24"/>
      <c r="L1651" s="24"/>
      <c r="M1651" s="24"/>
      <c r="N1651" s="24"/>
      <c r="O1651" s="24"/>
      <c r="P1651" s="24"/>
      <c r="Q1651" s="24"/>
      <c r="R1651" s="24"/>
    </row>
    <row r="1652" spans="3:18" ht="14.25" customHeight="1">
      <c r="C1652" s="77"/>
      <c r="E1652" s="65"/>
      <c r="G1652" s="78"/>
      <c r="H1652" s="24"/>
      <c r="I1652" s="24"/>
      <c r="J1652" s="24"/>
      <c r="K1652" s="24"/>
      <c r="L1652" s="24"/>
      <c r="M1652" s="24"/>
      <c r="N1652" s="24"/>
      <c r="O1652" s="24"/>
      <c r="P1652" s="24"/>
      <c r="Q1652" s="24"/>
      <c r="R1652" s="24"/>
    </row>
    <row r="1653" spans="3:18" ht="14.25" customHeight="1">
      <c r="C1653" s="77"/>
      <c r="E1653" s="65"/>
      <c r="G1653" s="78"/>
      <c r="H1653" s="24"/>
      <c r="I1653" s="24"/>
      <c r="J1653" s="24"/>
      <c r="K1653" s="24"/>
      <c r="L1653" s="24"/>
      <c r="M1653" s="24"/>
      <c r="N1653" s="24"/>
      <c r="O1653" s="24"/>
      <c r="P1653" s="24"/>
      <c r="Q1653" s="24"/>
      <c r="R1653" s="24"/>
    </row>
    <row r="1654" spans="3:18" ht="14.25" customHeight="1">
      <c r="C1654" s="77"/>
      <c r="E1654" s="65"/>
      <c r="G1654" s="78"/>
      <c r="H1654" s="24"/>
      <c r="I1654" s="24"/>
      <c r="J1654" s="24"/>
      <c r="K1654" s="24"/>
      <c r="L1654" s="24"/>
      <c r="M1654" s="24"/>
      <c r="N1654" s="24"/>
      <c r="O1654" s="24"/>
      <c r="P1654" s="24"/>
      <c r="Q1654" s="24"/>
      <c r="R1654" s="24"/>
    </row>
    <row r="1655" spans="3:18" ht="14.25" customHeight="1">
      <c r="C1655" s="77"/>
      <c r="E1655" s="65"/>
      <c r="G1655" s="78"/>
      <c r="H1655" s="24"/>
      <c r="I1655" s="24"/>
      <c r="J1655" s="24"/>
      <c r="K1655" s="24"/>
      <c r="L1655" s="24"/>
      <c r="M1655" s="24"/>
      <c r="N1655" s="24"/>
      <c r="O1655" s="24"/>
      <c r="P1655" s="24"/>
      <c r="Q1655" s="24"/>
      <c r="R1655" s="24"/>
    </row>
    <row r="1656" spans="3:18" ht="14.25" customHeight="1">
      <c r="C1656" s="77"/>
      <c r="E1656" s="65"/>
      <c r="G1656" s="78"/>
      <c r="H1656" s="24"/>
      <c r="I1656" s="24"/>
      <c r="J1656" s="24"/>
      <c r="K1656" s="24"/>
      <c r="L1656" s="24"/>
      <c r="M1656" s="24"/>
      <c r="N1656" s="24"/>
      <c r="O1656" s="24"/>
      <c r="P1656" s="24"/>
      <c r="Q1656" s="24"/>
      <c r="R1656" s="24"/>
    </row>
    <row r="1657" spans="3:18" ht="14.25" customHeight="1">
      <c r="C1657" s="77"/>
      <c r="E1657" s="65"/>
      <c r="G1657" s="78"/>
      <c r="H1657" s="24"/>
      <c r="I1657" s="24"/>
      <c r="J1657" s="24"/>
      <c r="K1657" s="24"/>
      <c r="L1657" s="24"/>
      <c r="M1657" s="24"/>
      <c r="N1657" s="24"/>
      <c r="O1657" s="24"/>
      <c r="P1657" s="24"/>
      <c r="Q1657" s="24"/>
      <c r="R1657" s="24"/>
    </row>
    <row r="1658" spans="3:18" ht="14.25" customHeight="1">
      <c r="C1658" s="77"/>
      <c r="E1658" s="65"/>
      <c r="G1658" s="78"/>
      <c r="H1658" s="24"/>
      <c r="I1658" s="24"/>
      <c r="J1658" s="24"/>
      <c r="K1658" s="24"/>
      <c r="L1658" s="24"/>
      <c r="M1658" s="24"/>
      <c r="N1658" s="24"/>
      <c r="O1658" s="24"/>
      <c r="P1658" s="24"/>
      <c r="Q1658" s="24"/>
      <c r="R1658" s="24"/>
    </row>
    <row r="1659" spans="3:18" ht="14.25" customHeight="1">
      <c r="C1659" s="77"/>
      <c r="E1659" s="65"/>
      <c r="G1659" s="78"/>
      <c r="H1659" s="24"/>
      <c r="I1659" s="24"/>
      <c r="J1659" s="24"/>
      <c r="K1659" s="24"/>
      <c r="L1659" s="24"/>
      <c r="M1659" s="24"/>
      <c r="N1659" s="24"/>
      <c r="O1659" s="24"/>
      <c r="P1659" s="24"/>
      <c r="Q1659" s="24"/>
      <c r="R1659" s="24"/>
    </row>
    <row r="1660" spans="3:18" ht="14.25" customHeight="1">
      <c r="C1660" s="77"/>
      <c r="E1660" s="65"/>
      <c r="G1660" s="78"/>
      <c r="H1660" s="24"/>
      <c r="I1660" s="24"/>
      <c r="J1660" s="24"/>
      <c r="K1660" s="24"/>
      <c r="L1660" s="24"/>
      <c r="M1660" s="24"/>
      <c r="N1660" s="24"/>
      <c r="O1660" s="24"/>
      <c r="P1660" s="24"/>
      <c r="Q1660" s="24"/>
      <c r="R1660" s="24"/>
    </row>
    <row r="1661" spans="3:18" ht="14.25" customHeight="1">
      <c r="C1661" s="77"/>
      <c r="E1661" s="65"/>
      <c r="G1661" s="78"/>
      <c r="H1661" s="24"/>
      <c r="I1661" s="24"/>
      <c r="J1661" s="24"/>
      <c r="K1661" s="24"/>
      <c r="L1661" s="24"/>
      <c r="M1661" s="24"/>
      <c r="N1661" s="24"/>
      <c r="O1661" s="24"/>
      <c r="P1661" s="24"/>
      <c r="Q1661" s="24"/>
      <c r="R1661" s="24"/>
    </row>
    <row r="1662" spans="3:18" ht="14.25" customHeight="1">
      <c r="G1662" s="78"/>
      <c r="H1662" s="24"/>
      <c r="I1662" s="24"/>
      <c r="J1662" s="24"/>
      <c r="K1662" s="24"/>
      <c r="L1662" s="24"/>
      <c r="M1662" s="24"/>
      <c r="N1662" s="24"/>
      <c r="O1662" s="24"/>
      <c r="P1662" s="24"/>
      <c r="Q1662" s="24"/>
      <c r="R1662" s="24"/>
    </row>
    <row r="1663" spans="3:18" ht="14.25" customHeight="1">
      <c r="G1663" s="78"/>
      <c r="H1663" s="24"/>
      <c r="I1663" s="24"/>
      <c r="J1663" s="24"/>
      <c r="K1663" s="24"/>
      <c r="L1663" s="24"/>
      <c r="M1663" s="24"/>
      <c r="N1663" s="24"/>
      <c r="O1663" s="24"/>
      <c r="P1663" s="24"/>
      <c r="Q1663" s="24"/>
      <c r="R1663" s="24"/>
    </row>
    <row r="1664" spans="3:18" ht="14.25" customHeight="1">
      <c r="G1664" s="78"/>
      <c r="H1664" s="24"/>
      <c r="I1664" s="24"/>
      <c r="J1664" s="24"/>
      <c r="K1664" s="24"/>
      <c r="L1664" s="24"/>
      <c r="M1664" s="24"/>
      <c r="N1664" s="24"/>
      <c r="O1664" s="24"/>
      <c r="P1664" s="24"/>
      <c r="Q1664" s="24"/>
      <c r="R1664" s="24"/>
    </row>
    <row r="1665" spans="7:19" ht="14.25" customHeight="1">
      <c r="G1665" s="78"/>
      <c r="H1665" s="24"/>
      <c r="I1665" s="24"/>
      <c r="J1665" s="24"/>
      <c r="K1665" s="24"/>
      <c r="L1665" s="24"/>
      <c r="M1665" s="24"/>
      <c r="N1665" s="24"/>
      <c r="O1665" s="24"/>
      <c r="P1665" s="24"/>
      <c r="Q1665" s="24"/>
      <c r="R1665" s="24"/>
    </row>
    <row r="1666" spans="7:19" ht="14.25" customHeight="1">
      <c r="G1666" s="78"/>
      <c r="H1666" s="24"/>
      <c r="I1666" s="24"/>
      <c r="J1666" s="24"/>
      <c r="K1666" s="24"/>
      <c r="L1666" s="24"/>
      <c r="M1666" s="24"/>
      <c r="N1666" s="24"/>
      <c r="O1666" s="24"/>
      <c r="P1666" s="24"/>
      <c r="Q1666" s="24"/>
      <c r="R1666" s="24"/>
    </row>
    <row r="1667" spans="7:19" ht="14.25" customHeight="1">
      <c r="G1667" s="78"/>
      <c r="H1667" s="24"/>
      <c r="I1667" s="24"/>
      <c r="J1667" s="24"/>
      <c r="K1667" s="24"/>
      <c r="L1667" s="24"/>
      <c r="M1667" s="24"/>
      <c r="N1667" s="24"/>
      <c r="O1667" s="24"/>
      <c r="P1667" s="24"/>
      <c r="Q1667" s="24"/>
      <c r="R1667" s="24"/>
    </row>
    <row r="1668" spans="7:19" ht="14.25" customHeight="1">
      <c r="H1668" s="24"/>
      <c r="I1668" s="24"/>
      <c r="J1668" s="24"/>
      <c r="K1668" s="24"/>
      <c r="L1668" s="24"/>
      <c r="M1668" s="24"/>
      <c r="N1668" s="24"/>
      <c r="O1668" s="24"/>
      <c r="P1668" s="24"/>
      <c r="Q1668" s="24"/>
      <c r="R1668" s="24"/>
    </row>
    <row r="1669" spans="7:19" ht="14.25" customHeight="1">
      <c r="H1669" s="24"/>
      <c r="I1669" s="24"/>
      <c r="J1669" s="24"/>
      <c r="K1669" s="24"/>
      <c r="L1669" s="24"/>
      <c r="M1669" s="24"/>
      <c r="N1669" s="24"/>
      <c r="O1669" s="24"/>
      <c r="P1669" s="24"/>
      <c r="Q1669" s="24"/>
      <c r="R1669" s="24"/>
    </row>
    <row r="1670" spans="7:19" ht="14.25" customHeight="1">
      <c r="H1670" s="24"/>
      <c r="I1670" s="24"/>
      <c r="J1670" s="24"/>
      <c r="K1670" s="24"/>
      <c r="L1670" s="24"/>
      <c r="M1670" s="24"/>
      <c r="N1670" s="24"/>
      <c r="O1670" s="24"/>
      <c r="P1670" s="24"/>
      <c r="Q1670" s="24"/>
      <c r="R1670" s="24"/>
    </row>
    <row r="1671" spans="7:19" ht="14.25" customHeight="1">
      <c r="H1671" s="24"/>
      <c r="I1671" s="24"/>
      <c r="J1671" s="24"/>
      <c r="K1671" s="24"/>
      <c r="L1671" s="24"/>
      <c r="M1671" s="24"/>
      <c r="N1671" s="24"/>
      <c r="O1671" s="24"/>
      <c r="P1671" s="24"/>
      <c r="Q1671" s="24"/>
      <c r="R1671" s="24"/>
      <c r="S1671" s="24"/>
    </row>
    <row r="1672" spans="7:19" ht="14.25" customHeight="1">
      <c r="H1672" s="24"/>
      <c r="I1672" s="24"/>
      <c r="J1672" s="24"/>
      <c r="K1672" s="24"/>
      <c r="L1672" s="24"/>
      <c r="M1672" s="24"/>
      <c r="N1672" s="24"/>
      <c r="O1672" s="24"/>
      <c r="P1672" s="24"/>
      <c r="Q1672" s="24"/>
      <c r="R1672" s="24"/>
      <c r="S1672" s="24"/>
    </row>
    <row r="1673" spans="7:19" ht="14.25" customHeight="1">
      <c r="H1673" s="24"/>
      <c r="I1673" s="24"/>
      <c r="J1673" s="24"/>
      <c r="K1673" s="24"/>
      <c r="L1673" s="24"/>
      <c r="M1673" s="24"/>
      <c r="N1673" s="24"/>
      <c r="O1673" s="24"/>
      <c r="P1673" s="24"/>
      <c r="Q1673" s="24"/>
      <c r="R1673" s="24"/>
      <c r="S1673" s="24"/>
    </row>
    <row r="1674" spans="7:19" ht="14.25" customHeight="1">
      <c r="H1674" s="24"/>
      <c r="I1674" s="24"/>
      <c r="J1674" s="24"/>
      <c r="K1674" s="24"/>
      <c r="L1674" s="24"/>
      <c r="M1674" s="24"/>
      <c r="N1674" s="24"/>
      <c r="O1674" s="24"/>
      <c r="P1674" s="24"/>
      <c r="Q1674" s="24"/>
      <c r="R1674" s="24"/>
      <c r="S1674" s="24"/>
    </row>
    <row r="1675" spans="7:19" ht="14.25" customHeight="1">
      <c r="H1675" s="24"/>
      <c r="I1675" s="24"/>
      <c r="J1675" s="24"/>
      <c r="K1675" s="24"/>
      <c r="L1675" s="24"/>
      <c r="M1675" s="24"/>
      <c r="N1675" s="24"/>
      <c r="O1675" s="24"/>
      <c r="P1675" s="24"/>
      <c r="Q1675" s="24"/>
      <c r="R1675" s="24"/>
      <c r="S1675" s="24"/>
    </row>
    <row r="1676" spans="7:19" ht="14.25" customHeight="1">
      <c r="H1676" s="24"/>
      <c r="I1676" s="24"/>
      <c r="J1676" s="24"/>
      <c r="K1676" s="24"/>
      <c r="L1676" s="24"/>
      <c r="M1676" s="24"/>
      <c r="N1676" s="24"/>
      <c r="O1676" s="24"/>
      <c r="P1676" s="24"/>
      <c r="Q1676" s="24"/>
      <c r="R1676" s="24"/>
      <c r="S1676" s="24"/>
    </row>
    <row r="1677" spans="7:19" ht="14.25" customHeight="1">
      <c r="H1677" s="24"/>
      <c r="I1677" s="24"/>
      <c r="J1677" s="24"/>
      <c r="K1677" s="24"/>
      <c r="L1677" s="24"/>
      <c r="M1677" s="24"/>
      <c r="N1677" s="24"/>
      <c r="O1677" s="24"/>
      <c r="P1677" s="24"/>
      <c r="Q1677" s="24"/>
      <c r="R1677" s="24"/>
      <c r="S1677" s="24"/>
    </row>
    <row r="1678" spans="7:19" ht="14.25" customHeight="1">
      <c r="H1678" s="24"/>
      <c r="I1678" s="24"/>
      <c r="J1678" s="24"/>
      <c r="K1678" s="24"/>
      <c r="L1678" s="24"/>
      <c r="M1678" s="24"/>
      <c r="N1678" s="24"/>
      <c r="O1678" s="24"/>
      <c r="P1678" s="24"/>
      <c r="Q1678" s="24"/>
      <c r="R1678" s="24"/>
      <c r="S1678" s="24"/>
    </row>
    <row r="1679" spans="7:19" ht="14.25" customHeight="1">
      <c r="H1679" s="24"/>
      <c r="I1679" s="24"/>
      <c r="J1679" s="24"/>
      <c r="K1679" s="24"/>
      <c r="L1679" s="24"/>
      <c r="M1679" s="24"/>
      <c r="N1679" s="24"/>
      <c r="O1679" s="24"/>
      <c r="P1679" s="24"/>
      <c r="Q1679" s="24"/>
      <c r="R1679" s="24"/>
      <c r="S1679" s="24"/>
    </row>
    <row r="1680" spans="7:19" ht="14.25" customHeight="1">
      <c r="H1680" s="24"/>
      <c r="I1680" s="24"/>
      <c r="J1680" s="24"/>
      <c r="K1680" s="24"/>
      <c r="L1680" s="24"/>
      <c r="M1680" s="24"/>
      <c r="N1680" s="24"/>
      <c r="O1680" s="24"/>
      <c r="P1680" s="24"/>
      <c r="Q1680" s="24"/>
      <c r="R1680" s="24"/>
      <c r="S1680" s="24"/>
    </row>
    <row r="1681" spans="8:19" ht="14.25" customHeight="1">
      <c r="H1681" s="24"/>
      <c r="I1681" s="24"/>
      <c r="J1681" s="24"/>
      <c r="K1681" s="24"/>
      <c r="L1681" s="24"/>
      <c r="M1681" s="24"/>
      <c r="N1681" s="24"/>
      <c r="O1681" s="24"/>
      <c r="P1681" s="24"/>
      <c r="Q1681" s="24"/>
      <c r="R1681" s="24"/>
      <c r="S1681" s="24"/>
    </row>
    <row r="1682" spans="8:19" ht="14.25" customHeight="1">
      <c r="H1682" s="24"/>
      <c r="I1682" s="24"/>
      <c r="J1682" s="24"/>
      <c r="K1682" s="24"/>
      <c r="L1682" s="24"/>
      <c r="M1682" s="24"/>
      <c r="N1682" s="24"/>
      <c r="O1682" s="24"/>
      <c r="P1682" s="24"/>
      <c r="Q1682" s="24"/>
      <c r="R1682" s="24"/>
      <c r="S1682" s="24"/>
    </row>
    <row r="1683" spans="8:19" ht="14.25" customHeight="1">
      <c r="H1683" s="24"/>
      <c r="I1683" s="24"/>
      <c r="J1683" s="24"/>
      <c r="K1683" s="24"/>
      <c r="L1683" s="24"/>
      <c r="M1683" s="24"/>
      <c r="N1683" s="24"/>
      <c r="O1683" s="24"/>
      <c r="P1683" s="24"/>
      <c r="Q1683" s="24"/>
      <c r="R1683" s="24"/>
      <c r="S1683" s="24"/>
    </row>
    <row r="1684" spans="8:19" ht="14.25" customHeight="1">
      <c r="H1684" s="24"/>
      <c r="I1684" s="24"/>
      <c r="J1684" s="24"/>
      <c r="K1684" s="24"/>
      <c r="L1684" s="24"/>
      <c r="M1684" s="24"/>
      <c r="N1684" s="24"/>
      <c r="O1684" s="24"/>
      <c r="P1684" s="24"/>
      <c r="Q1684" s="24"/>
      <c r="R1684" s="24"/>
      <c r="S1684" s="24"/>
    </row>
    <row r="1685" spans="8:19" ht="14.25" customHeight="1">
      <c r="H1685" s="24"/>
      <c r="I1685" s="24"/>
      <c r="J1685" s="24"/>
      <c r="K1685" s="24"/>
      <c r="L1685" s="24"/>
      <c r="M1685" s="24"/>
      <c r="N1685" s="24"/>
      <c r="O1685" s="24"/>
      <c r="P1685" s="24"/>
      <c r="Q1685" s="24"/>
      <c r="R1685" s="24"/>
      <c r="S1685" s="24"/>
    </row>
    <row r="1686" spans="8:19" ht="14.25" customHeight="1">
      <c r="H1686" s="24"/>
      <c r="I1686" s="24"/>
      <c r="J1686" s="24"/>
      <c r="K1686" s="24"/>
      <c r="L1686" s="24"/>
      <c r="M1686" s="24"/>
      <c r="N1686" s="24"/>
      <c r="O1686" s="24"/>
      <c r="P1686" s="24"/>
      <c r="Q1686" s="24"/>
      <c r="R1686" s="24"/>
      <c r="S1686" s="24"/>
    </row>
    <row r="1687" spans="8:19" ht="14.25" customHeight="1">
      <c r="H1687" s="24"/>
      <c r="I1687" s="24"/>
      <c r="J1687" s="24"/>
      <c r="K1687" s="24"/>
      <c r="L1687" s="24"/>
      <c r="M1687" s="24"/>
      <c r="N1687" s="24"/>
      <c r="O1687" s="24"/>
      <c r="P1687" s="24"/>
      <c r="Q1687" s="24"/>
      <c r="R1687" s="24"/>
      <c r="S1687" s="24"/>
    </row>
    <row r="1688" spans="8:19" ht="14.25" customHeight="1">
      <c r="H1688" s="24"/>
      <c r="I1688" s="24"/>
      <c r="J1688" s="24"/>
      <c r="K1688" s="24"/>
      <c r="L1688" s="24"/>
      <c r="M1688" s="24"/>
      <c r="N1688" s="24"/>
      <c r="O1688" s="24"/>
      <c r="P1688" s="24"/>
      <c r="Q1688" s="24"/>
      <c r="R1688" s="24"/>
      <c r="S1688" s="24"/>
    </row>
    <row r="1689" spans="8:19" ht="14.25" customHeight="1">
      <c r="H1689" s="24"/>
      <c r="I1689" s="24"/>
      <c r="J1689" s="24"/>
      <c r="K1689" s="24"/>
      <c r="L1689" s="24"/>
      <c r="M1689" s="24"/>
      <c r="N1689" s="24"/>
      <c r="O1689" s="24"/>
      <c r="P1689" s="24"/>
      <c r="Q1689" s="24"/>
      <c r="R1689" s="24"/>
      <c r="S1689" s="24"/>
    </row>
    <row r="1690" spans="8:19" ht="14.25" customHeight="1">
      <c r="H1690" s="24"/>
      <c r="I1690" s="24"/>
      <c r="J1690" s="24"/>
      <c r="K1690" s="24"/>
      <c r="L1690" s="24"/>
      <c r="M1690" s="24"/>
      <c r="N1690" s="24"/>
      <c r="O1690" s="24"/>
      <c r="P1690" s="24"/>
      <c r="Q1690" s="24"/>
      <c r="R1690" s="24"/>
      <c r="S1690" s="24"/>
    </row>
    <row r="1691" spans="8:19" ht="14.25" customHeight="1">
      <c r="H1691" s="24"/>
      <c r="I1691" s="24"/>
      <c r="J1691" s="24"/>
      <c r="K1691" s="24"/>
      <c r="L1691" s="24"/>
      <c r="M1691" s="24"/>
      <c r="N1691" s="24"/>
      <c r="O1691" s="24"/>
      <c r="P1691" s="24"/>
      <c r="Q1691" s="24"/>
      <c r="R1691" s="24"/>
      <c r="S1691" s="24"/>
    </row>
    <row r="1692" spans="8:19" ht="14.25" customHeight="1">
      <c r="H1692" s="24"/>
      <c r="I1692" s="24"/>
      <c r="J1692" s="24"/>
      <c r="K1692" s="24"/>
      <c r="L1692" s="24"/>
      <c r="M1692" s="24"/>
      <c r="N1692" s="24"/>
      <c r="O1692" s="24"/>
      <c r="P1692" s="24"/>
      <c r="Q1692" s="24"/>
      <c r="R1692" s="24"/>
      <c r="S1692" s="24"/>
    </row>
    <row r="1693" spans="8:19" ht="14.25" customHeight="1">
      <c r="H1693" s="24"/>
      <c r="I1693" s="24"/>
      <c r="J1693" s="24"/>
      <c r="K1693" s="24"/>
      <c r="L1693" s="24"/>
      <c r="M1693" s="24"/>
      <c r="N1693" s="24"/>
      <c r="O1693" s="24"/>
      <c r="P1693" s="24"/>
      <c r="Q1693" s="24"/>
      <c r="R1693" s="24"/>
      <c r="S1693" s="24"/>
    </row>
    <row r="1694" spans="8:19" ht="14.25" customHeight="1">
      <c r="H1694" s="24"/>
      <c r="I1694" s="24"/>
      <c r="J1694" s="24"/>
      <c r="K1694" s="24"/>
      <c r="L1694" s="24"/>
      <c r="M1694" s="24"/>
      <c r="N1694" s="24"/>
      <c r="O1694" s="24"/>
      <c r="P1694" s="24"/>
      <c r="Q1694" s="24"/>
      <c r="R1694" s="24"/>
      <c r="S1694" s="24"/>
    </row>
    <row r="1695" spans="8:19" ht="14.25" customHeight="1">
      <c r="H1695" s="24"/>
      <c r="I1695" s="24"/>
      <c r="J1695" s="24"/>
      <c r="K1695" s="24"/>
      <c r="L1695" s="24"/>
      <c r="M1695" s="24"/>
      <c r="N1695" s="24"/>
      <c r="O1695" s="24"/>
      <c r="P1695" s="24"/>
      <c r="Q1695" s="24"/>
      <c r="R1695" s="24"/>
      <c r="S1695" s="24"/>
    </row>
    <row r="1696" spans="8:19" ht="14.25" customHeight="1">
      <c r="H1696" s="24"/>
      <c r="I1696" s="24"/>
      <c r="J1696" s="24"/>
      <c r="K1696" s="24"/>
      <c r="L1696" s="24"/>
      <c r="M1696" s="24"/>
      <c r="N1696" s="24"/>
      <c r="O1696" s="24"/>
      <c r="P1696" s="24"/>
      <c r="Q1696" s="24"/>
      <c r="R1696" s="24"/>
      <c r="S1696" s="24"/>
    </row>
    <row r="1697" spans="8:19" ht="14.25" customHeight="1">
      <c r="H1697" s="24"/>
      <c r="I1697" s="24"/>
      <c r="J1697" s="24"/>
      <c r="K1697" s="24"/>
      <c r="L1697" s="24"/>
      <c r="M1697" s="24"/>
      <c r="N1697" s="24"/>
      <c r="O1697" s="24"/>
      <c r="P1697" s="24"/>
      <c r="Q1697" s="24"/>
      <c r="R1697" s="24"/>
      <c r="S1697" s="24"/>
    </row>
    <row r="1698" spans="8:19" ht="14.25" customHeight="1">
      <c r="H1698" s="24"/>
      <c r="I1698" s="24"/>
      <c r="J1698" s="24"/>
      <c r="K1698" s="24"/>
      <c r="L1698" s="24"/>
      <c r="M1698" s="24"/>
      <c r="N1698" s="24"/>
      <c r="O1698" s="24"/>
      <c r="P1698" s="24"/>
      <c r="Q1698" s="24"/>
      <c r="R1698" s="24"/>
      <c r="S1698" s="24"/>
    </row>
    <row r="1699" spans="8:19" ht="14.25" customHeight="1">
      <c r="H1699" s="24"/>
      <c r="I1699" s="24"/>
      <c r="J1699" s="24"/>
      <c r="K1699" s="24"/>
      <c r="L1699" s="24"/>
      <c r="M1699" s="24"/>
      <c r="N1699" s="24"/>
      <c r="O1699" s="24"/>
      <c r="P1699" s="24"/>
      <c r="Q1699" s="24"/>
      <c r="R1699" s="24"/>
      <c r="S1699" s="24"/>
    </row>
    <row r="1700" spans="8:19" ht="14.25" customHeight="1">
      <c r="H1700" s="24"/>
      <c r="I1700" s="24"/>
      <c r="J1700" s="24"/>
      <c r="K1700" s="24"/>
      <c r="L1700" s="24"/>
      <c r="M1700" s="24"/>
      <c r="N1700" s="24"/>
      <c r="O1700" s="24"/>
      <c r="P1700" s="24"/>
      <c r="Q1700" s="24"/>
      <c r="R1700" s="24"/>
      <c r="S1700" s="24"/>
    </row>
    <row r="1701" spans="8:19" ht="14.25" customHeight="1">
      <c r="H1701" s="24"/>
      <c r="I1701" s="24"/>
      <c r="J1701" s="24"/>
      <c r="K1701" s="24"/>
      <c r="L1701" s="24"/>
      <c r="M1701" s="24"/>
      <c r="N1701" s="24"/>
      <c r="O1701" s="24"/>
      <c r="P1701" s="24"/>
      <c r="Q1701" s="24"/>
      <c r="R1701" s="24"/>
      <c r="S1701" s="24"/>
    </row>
    <row r="1702" spans="8:19" ht="14.25" customHeight="1">
      <c r="H1702" s="24"/>
      <c r="I1702" s="24"/>
      <c r="J1702" s="24"/>
      <c r="K1702" s="24"/>
      <c r="L1702" s="24"/>
      <c r="M1702" s="24"/>
      <c r="N1702" s="24"/>
      <c r="O1702" s="24"/>
      <c r="P1702" s="24"/>
      <c r="Q1702" s="24"/>
      <c r="R1702" s="24"/>
      <c r="S1702" s="24"/>
    </row>
    <row r="1703" spans="8:19" ht="14.25" customHeight="1">
      <c r="H1703" s="24"/>
      <c r="I1703" s="24"/>
      <c r="J1703" s="24"/>
      <c r="K1703" s="24"/>
      <c r="L1703" s="24"/>
      <c r="M1703" s="24"/>
      <c r="N1703" s="24"/>
      <c r="O1703" s="24"/>
      <c r="P1703" s="24"/>
      <c r="Q1703" s="24"/>
      <c r="R1703" s="24"/>
      <c r="S1703" s="24"/>
    </row>
    <row r="1704" spans="8:19" ht="14.25" customHeight="1">
      <c r="H1704" s="24"/>
      <c r="I1704" s="24"/>
      <c r="J1704" s="24"/>
      <c r="K1704" s="24"/>
      <c r="L1704" s="24"/>
      <c r="M1704" s="24"/>
      <c r="N1704" s="24"/>
      <c r="O1704" s="24"/>
      <c r="P1704" s="24"/>
      <c r="Q1704" s="24"/>
      <c r="R1704" s="24"/>
      <c r="S1704" s="24"/>
    </row>
    <row r="1705" spans="8:19" ht="14.25" customHeight="1">
      <c r="H1705" s="24"/>
      <c r="I1705" s="24"/>
      <c r="J1705" s="24"/>
      <c r="K1705" s="24"/>
      <c r="L1705" s="24"/>
      <c r="M1705" s="24"/>
      <c r="N1705" s="24"/>
      <c r="O1705" s="24"/>
      <c r="P1705" s="24"/>
      <c r="Q1705" s="24"/>
      <c r="R1705" s="24"/>
      <c r="S1705" s="24"/>
    </row>
    <row r="1706" spans="8:19" ht="14.25" customHeight="1">
      <c r="H1706" s="24"/>
      <c r="I1706" s="24"/>
      <c r="J1706" s="24"/>
      <c r="K1706" s="24"/>
      <c r="L1706" s="24"/>
      <c r="M1706" s="24"/>
      <c r="N1706" s="24"/>
      <c r="O1706" s="24"/>
      <c r="P1706" s="24"/>
      <c r="Q1706" s="24"/>
      <c r="R1706" s="24"/>
      <c r="S1706" s="24"/>
    </row>
    <row r="1707" spans="8:19" ht="14.25" customHeight="1">
      <c r="H1707" s="24"/>
      <c r="I1707" s="24"/>
      <c r="J1707" s="24"/>
      <c r="K1707" s="24"/>
      <c r="L1707" s="24"/>
      <c r="M1707" s="24"/>
      <c r="N1707" s="24"/>
      <c r="O1707" s="24"/>
      <c r="P1707" s="24"/>
      <c r="Q1707" s="24"/>
      <c r="R1707" s="24"/>
      <c r="S1707" s="24"/>
    </row>
    <row r="1708" spans="8:19" ht="14.25" customHeight="1">
      <c r="H1708" s="24"/>
      <c r="I1708" s="24"/>
      <c r="J1708" s="24"/>
      <c r="K1708" s="24"/>
      <c r="L1708" s="24"/>
      <c r="M1708" s="24"/>
      <c r="N1708" s="24"/>
      <c r="O1708" s="24"/>
      <c r="P1708" s="24"/>
      <c r="Q1708" s="24"/>
      <c r="R1708" s="24"/>
      <c r="S1708" s="24"/>
    </row>
    <row r="1709" spans="8:19" ht="14.25" customHeight="1">
      <c r="H1709" s="24"/>
      <c r="I1709" s="24"/>
      <c r="J1709" s="24"/>
      <c r="K1709" s="24"/>
      <c r="L1709" s="24"/>
      <c r="M1709" s="24"/>
      <c r="N1709" s="24"/>
      <c r="O1709" s="24"/>
      <c r="P1709" s="24"/>
      <c r="Q1709" s="24"/>
      <c r="R1709" s="24"/>
      <c r="S1709" s="24"/>
    </row>
    <row r="1710" spans="8:19" ht="14.25" customHeight="1">
      <c r="H1710" s="24"/>
      <c r="I1710" s="24"/>
      <c r="J1710" s="24"/>
      <c r="K1710" s="24"/>
      <c r="L1710" s="24"/>
      <c r="M1710" s="24"/>
      <c r="N1710" s="24"/>
      <c r="O1710" s="24"/>
      <c r="P1710" s="24"/>
      <c r="Q1710" s="24"/>
      <c r="R1710" s="24"/>
      <c r="S1710" s="24"/>
    </row>
    <row r="1711" spans="8:19" ht="14.25" customHeight="1">
      <c r="H1711" s="24"/>
      <c r="I1711" s="24"/>
      <c r="J1711" s="24"/>
      <c r="K1711" s="24"/>
      <c r="L1711" s="24"/>
      <c r="M1711" s="24"/>
      <c r="N1711" s="24"/>
      <c r="O1711" s="24"/>
      <c r="P1711" s="24"/>
      <c r="Q1711" s="24"/>
      <c r="R1711" s="24"/>
      <c r="S1711" s="24"/>
    </row>
    <row r="1712" spans="8:19" ht="14.25" customHeight="1">
      <c r="H1712" s="24"/>
      <c r="I1712" s="24"/>
      <c r="J1712" s="24"/>
      <c r="K1712" s="24"/>
      <c r="L1712" s="24"/>
      <c r="M1712" s="24"/>
      <c r="N1712" s="24"/>
      <c r="O1712" s="24"/>
      <c r="P1712" s="24"/>
      <c r="Q1712" s="24"/>
      <c r="R1712" s="24"/>
      <c r="S1712" s="24"/>
    </row>
    <row r="1713" spans="8:19" ht="14.25" customHeight="1">
      <c r="H1713" s="24"/>
      <c r="I1713" s="24"/>
      <c r="J1713" s="24"/>
      <c r="K1713" s="24"/>
      <c r="L1713" s="24"/>
      <c r="M1713" s="24"/>
      <c r="N1713" s="24"/>
      <c r="O1713" s="24"/>
      <c r="P1713" s="24"/>
      <c r="Q1713" s="24"/>
      <c r="R1713" s="24"/>
      <c r="S1713" s="24"/>
    </row>
    <row r="1714" spans="8:19" ht="14.25" customHeight="1">
      <c r="H1714" s="24"/>
      <c r="I1714" s="24"/>
      <c r="J1714" s="24"/>
      <c r="K1714" s="24"/>
      <c r="L1714" s="24"/>
      <c r="M1714" s="24"/>
      <c r="N1714" s="24"/>
      <c r="O1714" s="24"/>
      <c r="P1714" s="24"/>
      <c r="Q1714" s="24"/>
      <c r="R1714" s="24"/>
      <c r="S1714" s="24"/>
    </row>
    <row r="1715" spans="8:19" ht="14.25" customHeight="1">
      <c r="H1715" s="24"/>
      <c r="I1715" s="24"/>
      <c r="J1715" s="24"/>
      <c r="K1715" s="24"/>
      <c r="L1715" s="24"/>
      <c r="M1715" s="24"/>
      <c r="N1715" s="24"/>
      <c r="O1715" s="24"/>
      <c r="P1715" s="24"/>
      <c r="Q1715" s="24"/>
      <c r="R1715" s="24"/>
      <c r="S1715" s="24"/>
    </row>
    <row r="1716" spans="8:19" ht="14.25" customHeight="1">
      <c r="H1716" s="24"/>
      <c r="I1716" s="24"/>
      <c r="J1716" s="24"/>
      <c r="K1716" s="24"/>
      <c r="L1716" s="24"/>
      <c r="M1716" s="24"/>
      <c r="N1716" s="24"/>
      <c r="O1716" s="24"/>
      <c r="P1716" s="24"/>
      <c r="Q1716" s="24"/>
      <c r="R1716" s="24"/>
      <c r="S1716" s="24"/>
    </row>
    <row r="1717" spans="8:19" ht="14.25" customHeight="1">
      <c r="H1717" s="24"/>
      <c r="I1717" s="24"/>
      <c r="J1717" s="24"/>
      <c r="K1717" s="24"/>
      <c r="L1717" s="24"/>
      <c r="M1717" s="24"/>
      <c r="N1717" s="24"/>
      <c r="O1717" s="24"/>
      <c r="P1717" s="24"/>
      <c r="Q1717" s="24"/>
      <c r="R1717" s="24"/>
      <c r="S1717" s="24"/>
    </row>
    <row r="1718" spans="8:19" ht="14.25" customHeight="1">
      <c r="H1718" s="24"/>
      <c r="I1718" s="24"/>
      <c r="J1718" s="24"/>
      <c r="K1718" s="24"/>
      <c r="L1718" s="24"/>
      <c r="M1718" s="24"/>
      <c r="N1718" s="24"/>
      <c r="O1718" s="24"/>
      <c r="P1718" s="24"/>
      <c r="Q1718" s="24"/>
      <c r="R1718" s="24"/>
      <c r="S1718" s="24"/>
    </row>
    <row r="1719" spans="8:19" ht="14.25" customHeight="1">
      <c r="H1719" s="24"/>
      <c r="I1719" s="24"/>
      <c r="J1719" s="24"/>
      <c r="K1719" s="24"/>
      <c r="L1719" s="24"/>
      <c r="M1719" s="24"/>
      <c r="N1719" s="24"/>
      <c r="O1719" s="24"/>
      <c r="P1719" s="24"/>
      <c r="Q1719" s="24"/>
      <c r="R1719" s="24"/>
      <c r="S1719" s="24"/>
    </row>
    <row r="1720" spans="8:19" ht="14.25" customHeight="1">
      <c r="H1720" s="24"/>
      <c r="I1720" s="24"/>
      <c r="J1720" s="24"/>
      <c r="K1720" s="24"/>
      <c r="L1720" s="24"/>
      <c r="M1720" s="24"/>
      <c r="N1720" s="24"/>
      <c r="O1720" s="24"/>
      <c r="P1720" s="24"/>
      <c r="Q1720" s="24"/>
      <c r="R1720" s="24"/>
      <c r="S1720" s="24"/>
    </row>
    <row r="1721" spans="8:19" ht="14.25" customHeight="1">
      <c r="H1721" s="24"/>
      <c r="I1721" s="24"/>
      <c r="J1721" s="24"/>
      <c r="K1721" s="24"/>
      <c r="L1721" s="24"/>
      <c r="M1721" s="24"/>
      <c r="N1721" s="24"/>
      <c r="O1721" s="24"/>
      <c r="P1721" s="24"/>
      <c r="Q1721" s="24"/>
      <c r="R1721" s="24"/>
      <c r="S1721" s="24"/>
    </row>
    <row r="1722" spans="8:19" ht="14.25" customHeight="1">
      <c r="H1722" s="24"/>
      <c r="I1722" s="24"/>
      <c r="J1722" s="24"/>
      <c r="K1722" s="24"/>
      <c r="L1722" s="24"/>
      <c r="M1722" s="24"/>
      <c r="N1722" s="24"/>
      <c r="O1722" s="24"/>
      <c r="P1722" s="24"/>
      <c r="Q1722" s="24"/>
      <c r="R1722" s="24"/>
      <c r="S1722" s="24"/>
    </row>
    <row r="1723" spans="8:19" ht="14.25" customHeight="1">
      <c r="H1723" s="24"/>
      <c r="I1723" s="24"/>
      <c r="J1723" s="24"/>
      <c r="K1723" s="24"/>
      <c r="L1723" s="24"/>
      <c r="M1723" s="24"/>
      <c r="N1723" s="24"/>
      <c r="O1723" s="24"/>
      <c r="P1723" s="24"/>
      <c r="Q1723" s="24"/>
      <c r="R1723" s="24"/>
      <c r="S1723" s="24"/>
    </row>
    <row r="1724" spans="8:19" ht="14.25" customHeight="1">
      <c r="H1724" s="24"/>
      <c r="I1724" s="24"/>
      <c r="J1724" s="24"/>
      <c r="K1724" s="24"/>
      <c r="L1724" s="24"/>
      <c r="M1724" s="24"/>
      <c r="N1724" s="24"/>
      <c r="O1724" s="24"/>
      <c r="P1724" s="24"/>
      <c r="Q1724" s="24"/>
      <c r="R1724" s="24"/>
      <c r="S1724" s="24"/>
    </row>
    <row r="1725" spans="8:19" ht="14.25" customHeight="1">
      <c r="H1725" s="24"/>
      <c r="I1725" s="24"/>
      <c r="J1725" s="24"/>
      <c r="K1725" s="24"/>
      <c r="L1725" s="24"/>
      <c r="M1725" s="24"/>
      <c r="N1725" s="24"/>
      <c r="O1725" s="24"/>
      <c r="P1725" s="24"/>
      <c r="Q1725" s="24"/>
      <c r="R1725" s="24"/>
      <c r="S1725" s="24"/>
    </row>
    <row r="1726" spans="8:19" ht="14.25" customHeight="1">
      <c r="H1726" s="24"/>
      <c r="I1726" s="24"/>
      <c r="J1726" s="24"/>
      <c r="K1726" s="24"/>
      <c r="L1726" s="24"/>
      <c r="M1726" s="24"/>
      <c r="N1726" s="24"/>
      <c r="O1726" s="24"/>
      <c r="P1726" s="24"/>
      <c r="Q1726" s="24"/>
      <c r="R1726" s="24"/>
      <c r="S1726" s="24"/>
    </row>
    <row r="1727" spans="8:19" ht="14.25" customHeight="1">
      <c r="H1727" s="24"/>
      <c r="I1727" s="24"/>
      <c r="J1727" s="24"/>
      <c r="K1727" s="24"/>
      <c r="L1727" s="24"/>
      <c r="M1727" s="24"/>
      <c r="N1727" s="24"/>
      <c r="O1727" s="24"/>
      <c r="P1727" s="24"/>
      <c r="Q1727" s="24"/>
      <c r="R1727" s="24"/>
      <c r="S1727" s="24"/>
    </row>
    <row r="1728" spans="8:19" ht="14.25" customHeight="1">
      <c r="H1728" s="24"/>
      <c r="I1728" s="24"/>
      <c r="J1728" s="24"/>
      <c r="K1728" s="24"/>
      <c r="L1728" s="24"/>
      <c r="M1728" s="24"/>
      <c r="N1728" s="24"/>
      <c r="O1728" s="24"/>
      <c r="P1728" s="24"/>
      <c r="Q1728" s="24"/>
      <c r="R1728" s="24"/>
      <c r="S1728" s="24"/>
    </row>
    <row r="1729" spans="8:19" ht="14.25" customHeight="1">
      <c r="H1729" s="24"/>
      <c r="I1729" s="24"/>
      <c r="J1729" s="24"/>
      <c r="K1729" s="24"/>
      <c r="L1729" s="24"/>
      <c r="M1729" s="24"/>
      <c r="N1729" s="24"/>
      <c r="O1729" s="24"/>
      <c r="P1729" s="24"/>
      <c r="Q1729" s="24"/>
      <c r="R1729" s="24"/>
      <c r="S1729" s="24"/>
    </row>
    <row r="1730" spans="8:19" ht="14.25" customHeight="1">
      <c r="H1730" s="24"/>
      <c r="I1730" s="24"/>
      <c r="J1730" s="24"/>
      <c r="K1730" s="24"/>
      <c r="L1730" s="24"/>
      <c r="M1730" s="24"/>
      <c r="N1730" s="24"/>
      <c r="O1730" s="24"/>
      <c r="P1730" s="24"/>
      <c r="Q1730" s="24"/>
      <c r="R1730" s="24"/>
      <c r="S1730" s="24"/>
    </row>
    <row r="1731" spans="8:19" ht="14.25" customHeight="1">
      <c r="H1731" s="24"/>
      <c r="I1731" s="24"/>
      <c r="J1731" s="24"/>
      <c r="K1731" s="24"/>
      <c r="L1731" s="24"/>
      <c r="M1731" s="24"/>
      <c r="N1731" s="24"/>
      <c r="O1731" s="24"/>
      <c r="P1731" s="24"/>
      <c r="Q1731" s="24"/>
      <c r="R1731" s="24"/>
      <c r="S1731" s="24"/>
    </row>
    <row r="1732" spans="8:19" ht="14.25" customHeight="1">
      <c r="H1732" s="24"/>
      <c r="I1732" s="24"/>
      <c r="J1732" s="24"/>
      <c r="K1732" s="24"/>
      <c r="L1732" s="24"/>
      <c r="M1732" s="24"/>
      <c r="N1732" s="24"/>
      <c r="O1732" s="24"/>
      <c r="P1732" s="24"/>
      <c r="Q1732" s="24"/>
      <c r="R1732" s="24"/>
      <c r="S1732" s="24"/>
    </row>
    <row r="1733" spans="8:19" ht="14.25" customHeight="1">
      <c r="H1733" s="24"/>
      <c r="I1733" s="24"/>
      <c r="J1733" s="24"/>
      <c r="K1733" s="24"/>
      <c r="L1733" s="24"/>
      <c r="M1733" s="24"/>
      <c r="N1733" s="24"/>
      <c r="O1733" s="24"/>
      <c r="P1733" s="24"/>
      <c r="Q1733" s="24"/>
      <c r="R1733" s="24"/>
      <c r="S1733" s="24"/>
    </row>
    <row r="1734" spans="8:19" ht="14.25" customHeight="1">
      <c r="H1734" s="24"/>
      <c r="I1734" s="24"/>
      <c r="J1734" s="24"/>
      <c r="K1734" s="24"/>
      <c r="L1734" s="24"/>
      <c r="M1734" s="24"/>
      <c r="N1734" s="24"/>
      <c r="O1734" s="24"/>
      <c r="P1734" s="24"/>
      <c r="Q1734" s="24"/>
      <c r="R1734" s="24"/>
      <c r="S1734" s="24"/>
    </row>
    <row r="1735" spans="8:19" ht="14.25" customHeight="1">
      <c r="H1735" s="24"/>
      <c r="I1735" s="24"/>
      <c r="J1735" s="24"/>
      <c r="K1735" s="24"/>
      <c r="L1735" s="24"/>
      <c r="M1735" s="24"/>
      <c r="N1735" s="24"/>
      <c r="O1735" s="24"/>
      <c r="P1735" s="24"/>
      <c r="Q1735" s="24"/>
      <c r="R1735" s="24"/>
      <c r="S1735" s="24"/>
    </row>
    <row r="1736" spans="8:19" ht="14.25" customHeight="1">
      <c r="H1736" s="24"/>
      <c r="I1736" s="24"/>
      <c r="J1736" s="24"/>
      <c r="K1736" s="24"/>
      <c r="L1736" s="24"/>
      <c r="M1736" s="24"/>
      <c r="N1736" s="24"/>
      <c r="O1736" s="24"/>
      <c r="P1736" s="24"/>
      <c r="Q1736" s="24"/>
      <c r="R1736" s="24"/>
      <c r="S1736" s="24"/>
    </row>
    <row r="1737" spans="8:19" ht="14.25" customHeight="1">
      <c r="H1737" s="24"/>
      <c r="I1737" s="24"/>
      <c r="J1737" s="24"/>
      <c r="K1737" s="24"/>
      <c r="L1737" s="24"/>
      <c r="M1737" s="24"/>
      <c r="N1737" s="24"/>
      <c r="O1737" s="24"/>
      <c r="P1737" s="24"/>
      <c r="Q1737" s="24"/>
      <c r="R1737" s="24"/>
      <c r="S1737" s="24"/>
    </row>
    <row r="1738" spans="8:19" ht="14.25" customHeight="1">
      <c r="H1738" s="24"/>
      <c r="I1738" s="24"/>
      <c r="J1738" s="24"/>
      <c r="K1738" s="24"/>
      <c r="L1738" s="24"/>
      <c r="M1738" s="24"/>
      <c r="N1738" s="24"/>
      <c r="O1738" s="24"/>
      <c r="P1738" s="24"/>
      <c r="Q1738" s="24"/>
      <c r="R1738" s="24"/>
      <c r="S1738" s="24"/>
    </row>
    <row r="1739" spans="8:19" ht="14.25" customHeight="1">
      <c r="H1739" s="24"/>
      <c r="I1739" s="24"/>
      <c r="J1739" s="24"/>
      <c r="K1739" s="24"/>
      <c r="L1739" s="24"/>
      <c r="M1739" s="24"/>
      <c r="N1739" s="24"/>
      <c r="O1739" s="24"/>
      <c r="P1739" s="24"/>
      <c r="Q1739" s="24"/>
      <c r="R1739" s="24"/>
      <c r="S1739" s="24"/>
    </row>
    <row r="1740" spans="8:19" ht="14.25" customHeight="1">
      <c r="H1740" s="24"/>
      <c r="I1740" s="24"/>
      <c r="J1740" s="24"/>
      <c r="K1740" s="24"/>
      <c r="L1740" s="24"/>
      <c r="M1740" s="24"/>
      <c r="N1740" s="24"/>
      <c r="O1740" s="24"/>
      <c r="P1740" s="24"/>
      <c r="Q1740" s="24"/>
      <c r="R1740" s="24"/>
      <c r="S1740" s="24"/>
    </row>
    <row r="1741" spans="8:19" ht="14.25" customHeight="1">
      <c r="H1741" s="24"/>
      <c r="I1741" s="24"/>
      <c r="J1741" s="24"/>
      <c r="K1741" s="24"/>
      <c r="L1741" s="24"/>
      <c r="M1741" s="24"/>
      <c r="N1741" s="24"/>
      <c r="O1741" s="24"/>
      <c r="P1741" s="24"/>
      <c r="Q1741" s="24"/>
      <c r="R1741" s="24"/>
      <c r="S1741" s="24"/>
    </row>
    <row r="1742" spans="8:19" ht="14.25" customHeight="1">
      <c r="H1742" s="24"/>
      <c r="I1742" s="24"/>
      <c r="J1742" s="24"/>
      <c r="K1742" s="24"/>
      <c r="L1742" s="24"/>
      <c r="M1742" s="24"/>
      <c r="N1742" s="24"/>
      <c r="O1742" s="24"/>
      <c r="P1742" s="24"/>
      <c r="Q1742" s="24"/>
      <c r="R1742" s="24"/>
      <c r="S1742" s="24"/>
    </row>
    <row r="1743" spans="8:19" ht="14.25" customHeight="1">
      <c r="H1743" s="24"/>
      <c r="I1743" s="24"/>
      <c r="J1743" s="24"/>
      <c r="K1743" s="24"/>
      <c r="L1743" s="24"/>
      <c r="M1743" s="24"/>
      <c r="N1743" s="24"/>
      <c r="O1743" s="24"/>
      <c r="P1743" s="24"/>
      <c r="Q1743" s="24"/>
      <c r="R1743" s="24"/>
      <c r="S1743" s="24"/>
    </row>
    <row r="1744" spans="8:19" ht="14.25" customHeight="1">
      <c r="H1744" s="24"/>
      <c r="I1744" s="24"/>
      <c r="J1744" s="24"/>
      <c r="K1744" s="24"/>
      <c r="L1744" s="24"/>
      <c r="M1744" s="24"/>
      <c r="N1744" s="24"/>
      <c r="O1744" s="24"/>
      <c r="P1744" s="24"/>
      <c r="Q1744" s="24"/>
      <c r="R1744" s="24"/>
      <c r="S1744" s="24"/>
    </row>
    <row r="1745" spans="8:20" ht="14.25" customHeight="1">
      <c r="H1745" s="24"/>
      <c r="I1745" s="24"/>
      <c r="J1745" s="24"/>
      <c r="K1745" s="24"/>
      <c r="L1745" s="24"/>
      <c r="M1745" s="24"/>
      <c r="N1745" s="24"/>
      <c r="O1745" s="24"/>
      <c r="P1745" s="24"/>
      <c r="Q1745" s="24"/>
      <c r="R1745" s="24"/>
      <c r="S1745" s="24"/>
    </row>
    <row r="1746" spans="8:20" ht="14.25" customHeight="1">
      <c r="H1746" s="24"/>
      <c r="I1746" s="24"/>
      <c r="J1746" s="24"/>
      <c r="K1746" s="24"/>
      <c r="L1746" s="24"/>
      <c r="M1746" s="24"/>
      <c r="N1746" s="24"/>
      <c r="O1746" s="24"/>
      <c r="P1746" s="24"/>
      <c r="Q1746" s="24"/>
      <c r="R1746" s="24"/>
      <c r="S1746" s="24"/>
    </row>
    <row r="1747" spans="8:20" ht="14.25" customHeight="1">
      <c r="H1747" s="24"/>
      <c r="I1747" s="24"/>
      <c r="J1747" s="24"/>
      <c r="K1747" s="24"/>
      <c r="L1747" s="24"/>
      <c r="M1747" s="24"/>
      <c r="N1747" s="24"/>
      <c r="O1747" s="24"/>
      <c r="P1747" s="24"/>
      <c r="Q1747" s="24"/>
      <c r="R1747" s="24"/>
      <c r="S1747" s="24"/>
    </row>
    <row r="1748" spans="8:20" ht="14.25" customHeight="1">
      <c r="H1748" s="24"/>
      <c r="I1748" s="24"/>
      <c r="J1748" s="24"/>
      <c r="K1748" s="24"/>
      <c r="L1748" s="24"/>
      <c r="M1748" s="24"/>
      <c r="N1748" s="24"/>
      <c r="O1748" s="24"/>
      <c r="P1748" s="24"/>
      <c r="Q1748" s="24"/>
      <c r="R1748" s="24"/>
      <c r="S1748" s="24"/>
    </row>
    <row r="1749" spans="8:20" ht="14.25" customHeight="1">
      <c r="H1749" s="24"/>
      <c r="I1749" s="24"/>
      <c r="J1749" s="24"/>
      <c r="K1749" s="24"/>
      <c r="L1749" s="24"/>
      <c r="M1749" s="24"/>
      <c r="N1749" s="24"/>
      <c r="O1749" s="24"/>
      <c r="P1749" s="24"/>
      <c r="Q1749" s="24"/>
      <c r="R1749" s="24"/>
      <c r="S1749" s="24"/>
    </row>
    <row r="1750" spans="8:20" ht="14.25" customHeight="1">
      <c r="H1750" s="24"/>
      <c r="I1750" s="24"/>
      <c r="J1750" s="24"/>
      <c r="K1750" s="24"/>
      <c r="L1750" s="24"/>
      <c r="M1750" s="24"/>
      <c r="N1750" s="24"/>
      <c r="O1750" s="24"/>
      <c r="P1750" s="24"/>
      <c r="Q1750" s="24"/>
      <c r="R1750" s="24"/>
      <c r="S1750" s="24"/>
    </row>
    <row r="1751" spans="8:20" ht="14.25" customHeight="1">
      <c r="H1751" s="24"/>
      <c r="I1751" s="24"/>
      <c r="J1751" s="24"/>
      <c r="K1751" s="24"/>
      <c r="L1751" s="24"/>
      <c r="M1751" s="24"/>
      <c r="N1751" s="24"/>
      <c r="O1751" s="24"/>
      <c r="P1751" s="24"/>
      <c r="Q1751" s="24"/>
      <c r="R1751" s="24"/>
      <c r="S1751" s="24"/>
    </row>
    <row r="1752" spans="8:20" ht="14.25" customHeight="1">
      <c r="H1752" s="24"/>
      <c r="I1752" s="24"/>
      <c r="J1752" s="24"/>
      <c r="K1752" s="24"/>
      <c r="L1752" s="24"/>
      <c r="M1752" s="24"/>
      <c r="N1752" s="24"/>
      <c r="O1752" s="24"/>
      <c r="P1752" s="24"/>
      <c r="Q1752" s="24"/>
      <c r="R1752" s="24"/>
      <c r="S1752" s="24"/>
    </row>
    <row r="1753" spans="8:20" ht="14.25" customHeight="1">
      <c r="H1753" s="24"/>
      <c r="I1753" s="24"/>
      <c r="J1753" s="24"/>
      <c r="K1753" s="24"/>
      <c r="L1753" s="24"/>
      <c r="M1753" s="24"/>
      <c r="N1753" s="24"/>
      <c r="O1753" s="24"/>
      <c r="P1753" s="24"/>
      <c r="Q1753" s="24"/>
      <c r="R1753" s="24"/>
      <c r="S1753" s="24"/>
    </row>
    <row r="1754" spans="8:20" ht="14.25" customHeight="1">
      <c r="H1754" s="24"/>
      <c r="I1754" s="24"/>
      <c r="J1754" s="24"/>
      <c r="K1754" s="24"/>
      <c r="L1754" s="24"/>
      <c r="M1754" s="24"/>
      <c r="N1754" s="24"/>
      <c r="O1754" s="24"/>
      <c r="P1754" s="24"/>
      <c r="Q1754" s="24"/>
      <c r="R1754" s="24"/>
      <c r="S1754" s="24"/>
    </row>
    <row r="1755" spans="8:20" ht="14.25" customHeight="1">
      <c r="H1755" s="24"/>
      <c r="I1755" s="24"/>
      <c r="J1755" s="24"/>
      <c r="K1755" s="24"/>
      <c r="L1755" s="24"/>
      <c r="M1755" s="24"/>
      <c r="N1755" s="24"/>
      <c r="O1755" s="24"/>
      <c r="P1755" s="24"/>
      <c r="Q1755" s="24"/>
      <c r="R1755" s="24"/>
      <c r="S1755" s="24"/>
    </row>
    <row r="1756" spans="8:20" ht="14.25" customHeight="1">
      <c r="H1756" s="24"/>
      <c r="I1756" s="24"/>
      <c r="J1756" s="24"/>
      <c r="K1756" s="24"/>
      <c r="L1756" s="24"/>
      <c r="M1756" s="24"/>
      <c r="N1756" s="24"/>
      <c r="O1756" s="24"/>
      <c r="P1756" s="24"/>
      <c r="Q1756" s="24"/>
      <c r="R1756" s="24"/>
      <c r="S1756" s="24"/>
    </row>
    <row r="1757" spans="8:20" ht="14.25" customHeight="1">
      <c r="H1757" s="24"/>
      <c r="I1757" s="24"/>
      <c r="J1757" s="24"/>
      <c r="K1757" s="24"/>
      <c r="L1757" s="24"/>
      <c r="M1757" s="24"/>
      <c r="N1757" s="24"/>
      <c r="O1757" s="24"/>
      <c r="P1757" s="24"/>
      <c r="Q1757" s="24"/>
      <c r="R1757" s="24"/>
      <c r="S1757" s="24"/>
      <c r="T1757" s="24"/>
    </row>
    <row r="1758" spans="8:20" ht="14.25" customHeight="1">
      <c r="H1758" s="24"/>
      <c r="I1758" s="24"/>
      <c r="J1758" s="24"/>
      <c r="K1758" s="24"/>
      <c r="L1758" s="24"/>
      <c r="M1758" s="24"/>
      <c r="N1758" s="24"/>
      <c r="O1758" s="24"/>
      <c r="P1758" s="24"/>
      <c r="Q1758" s="24"/>
      <c r="R1758" s="24"/>
      <c r="S1758" s="24"/>
      <c r="T1758" s="24"/>
    </row>
    <row r="1759" spans="8:20" ht="14.25" customHeight="1">
      <c r="H1759" s="24"/>
      <c r="I1759" s="24"/>
      <c r="J1759" s="24"/>
      <c r="K1759" s="24"/>
      <c r="L1759" s="24"/>
      <c r="M1759" s="24"/>
      <c r="N1759" s="24"/>
      <c r="O1759" s="24"/>
      <c r="P1759" s="24"/>
      <c r="Q1759" s="24"/>
      <c r="R1759" s="24"/>
      <c r="S1759" s="24"/>
      <c r="T1759" s="24"/>
    </row>
    <row r="1760" spans="8:20" ht="14.25" customHeight="1">
      <c r="H1760" s="24"/>
      <c r="I1760" s="24"/>
      <c r="J1760" s="24"/>
      <c r="K1760" s="24"/>
      <c r="L1760" s="24"/>
      <c r="M1760" s="24"/>
      <c r="N1760" s="24"/>
      <c r="O1760" s="24"/>
      <c r="P1760" s="24"/>
      <c r="Q1760" s="24"/>
      <c r="R1760" s="24"/>
      <c r="S1760" s="24"/>
      <c r="T1760" s="24"/>
    </row>
    <row r="1761" spans="8:20" ht="14.25" customHeight="1">
      <c r="H1761" s="24"/>
      <c r="I1761" s="24"/>
      <c r="J1761" s="24"/>
      <c r="K1761" s="24"/>
      <c r="L1761" s="24"/>
      <c r="M1761" s="24"/>
      <c r="N1761" s="24"/>
      <c r="O1761" s="24"/>
      <c r="P1761" s="24"/>
      <c r="Q1761" s="24"/>
      <c r="R1761" s="24"/>
      <c r="S1761" s="24"/>
      <c r="T1761" s="24"/>
    </row>
    <row r="1762" spans="8:20" ht="14.25" customHeight="1">
      <c r="H1762" s="24"/>
      <c r="I1762" s="24"/>
      <c r="J1762" s="24"/>
      <c r="K1762" s="24"/>
      <c r="L1762" s="24"/>
      <c r="M1762" s="24"/>
      <c r="N1762" s="24"/>
      <c r="O1762" s="24"/>
      <c r="P1762" s="24"/>
      <c r="Q1762" s="24"/>
      <c r="R1762" s="24"/>
      <c r="S1762" s="24"/>
      <c r="T1762" s="24"/>
    </row>
    <row r="1763" spans="8:20" ht="14.25" customHeight="1">
      <c r="H1763" s="24"/>
      <c r="I1763" s="24"/>
      <c r="J1763" s="24"/>
      <c r="K1763" s="24"/>
      <c r="L1763" s="24"/>
      <c r="M1763" s="24"/>
      <c r="N1763" s="24"/>
      <c r="O1763" s="24"/>
      <c r="P1763" s="24"/>
      <c r="Q1763" s="24"/>
      <c r="R1763" s="24"/>
      <c r="S1763" s="24"/>
      <c r="T1763" s="24"/>
    </row>
    <row r="1764" spans="8:20" ht="14.25" customHeight="1">
      <c r="H1764" s="24"/>
      <c r="I1764" s="24"/>
      <c r="J1764" s="24"/>
      <c r="K1764" s="24"/>
      <c r="L1764" s="24"/>
      <c r="M1764" s="24"/>
      <c r="N1764" s="24"/>
      <c r="O1764" s="24"/>
      <c r="P1764" s="24"/>
      <c r="Q1764" s="24"/>
      <c r="R1764" s="24"/>
      <c r="S1764" s="24"/>
      <c r="T1764" s="24"/>
    </row>
    <row r="1765" spans="8:20" ht="14.25" customHeight="1">
      <c r="H1765" s="24"/>
      <c r="I1765" s="24"/>
      <c r="J1765" s="24"/>
      <c r="K1765" s="24"/>
      <c r="L1765" s="24"/>
      <c r="M1765" s="24"/>
      <c r="N1765" s="24"/>
      <c r="O1765" s="24"/>
      <c r="P1765" s="24"/>
      <c r="Q1765" s="24"/>
      <c r="R1765" s="24"/>
      <c r="S1765" s="24"/>
      <c r="T1765" s="24"/>
    </row>
    <row r="1766" spans="8:20" ht="14.25" customHeight="1">
      <c r="H1766" s="24"/>
      <c r="I1766" s="24"/>
      <c r="J1766" s="24"/>
      <c r="K1766" s="24"/>
      <c r="L1766" s="24"/>
      <c r="M1766" s="24"/>
      <c r="N1766" s="24"/>
      <c r="O1766" s="24"/>
      <c r="P1766" s="24"/>
      <c r="Q1766" s="24"/>
      <c r="R1766" s="24"/>
      <c r="S1766" s="24"/>
      <c r="T1766" s="24"/>
    </row>
    <row r="1767" spans="8:20" ht="14.25" customHeight="1">
      <c r="H1767" s="24"/>
      <c r="I1767" s="24"/>
      <c r="J1767" s="24"/>
      <c r="K1767" s="24"/>
      <c r="L1767" s="24"/>
      <c r="M1767" s="24"/>
      <c r="N1767" s="24"/>
      <c r="O1767" s="24"/>
      <c r="P1767" s="24"/>
      <c r="Q1767" s="24"/>
      <c r="R1767" s="24"/>
      <c r="S1767" s="24"/>
      <c r="T1767" s="24"/>
    </row>
    <row r="1768" spans="8:20" ht="14.25" customHeight="1">
      <c r="H1768" s="24"/>
      <c r="I1768" s="24"/>
      <c r="J1768" s="24"/>
      <c r="K1768" s="24"/>
      <c r="L1768" s="24"/>
      <c r="M1768" s="24"/>
      <c r="N1768" s="24"/>
      <c r="O1768" s="24"/>
      <c r="P1768" s="24"/>
      <c r="Q1768" s="24"/>
      <c r="R1768" s="24"/>
      <c r="S1768" s="24"/>
      <c r="T1768" s="24"/>
    </row>
    <row r="1769" spans="8:20" ht="14.25" customHeight="1">
      <c r="H1769" s="24"/>
      <c r="I1769" s="24"/>
      <c r="J1769" s="24"/>
      <c r="K1769" s="24"/>
      <c r="L1769" s="24"/>
      <c r="M1769" s="24"/>
      <c r="N1769" s="24"/>
      <c r="O1769" s="24"/>
      <c r="P1769" s="24"/>
      <c r="Q1769" s="24"/>
      <c r="R1769" s="24"/>
      <c r="S1769" s="24"/>
      <c r="T1769" s="24"/>
    </row>
    <row r="1770" spans="8:20" ht="14.25" customHeight="1">
      <c r="H1770" s="24"/>
      <c r="I1770" s="24"/>
      <c r="J1770" s="24"/>
      <c r="K1770" s="24"/>
      <c r="L1770" s="24"/>
      <c r="M1770" s="24"/>
      <c r="N1770" s="24"/>
      <c r="O1770" s="24"/>
      <c r="P1770" s="24"/>
      <c r="Q1770" s="24"/>
      <c r="R1770" s="24"/>
      <c r="S1770" s="24"/>
      <c r="T1770" s="24"/>
    </row>
    <row r="1771" spans="8:20" ht="14.25" customHeight="1">
      <c r="H1771" s="24"/>
      <c r="I1771" s="24"/>
      <c r="J1771" s="24"/>
      <c r="K1771" s="24"/>
      <c r="L1771" s="24"/>
      <c r="M1771" s="24"/>
      <c r="N1771" s="24"/>
      <c r="O1771" s="24"/>
      <c r="P1771" s="24"/>
      <c r="Q1771" s="24"/>
      <c r="R1771" s="24"/>
      <c r="S1771" s="24"/>
      <c r="T1771" s="24"/>
    </row>
    <row r="1772" spans="8:20" ht="14.25" customHeight="1">
      <c r="H1772" s="24"/>
      <c r="I1772" s="24"/>
      <c r="J1772" s="24"/>
      <c r="K1772" s="24"/>
      <c r="L1772" s="24"/>
      <c r="M1772" s="24"/>
      <c r="N1772" s="24"/>
      <c r="O1772" s="24"/>
      <c r="P1772" s="24"/>
      <c r="Q1772" s="24"/>
      <c r="R1772" s="24"/>
      <c r="S1772" s="24"/>
      <c r="T1772" s="24"/>
    </row>
    <row r="1773" spans="8:20" ht="14.25" customHeight="1">
      <c r="H1773" s="24"/>
      <c r="I1773" s="24"/>
      <c r="J1773" s="24"/>
      <c r="K1773" s="24"/>
      <c r="L1773" s="24"/>
      <c r="M1773" s="24"/>
      <c r="N1773" s="24"/>
      <c r="O1773" s="24"/>
      <c r="P1773" s="24"/>
      <c r="Q1773" s="24"/>
      <c r="R1773" s="24"/>
      <c r="S1773" s="24"/>
      <c r="T1773" s="24"/>
    </row>
    <row r="1774" spans="8:20" ht="14.25" customHeight="1">
      <c r="H1774" s="24"/>
      <c r="I1774" s="24"/>
      <c r="J1774" s="24"/>
      <c r="K1774" s="24"/>
      <c r="L1774" s="24"/>
      <c r="M1774" s="24"/>
      <c r="N1774" s="24"/>
      <c r="O1774" s="24"/>
      <c r="P1774" s="24"/>
      <c r="Q1774" s="24"/>
      <c r="R1774" s="24"/>
      <c r="S1774" s="24"/>
      <c r="T1774" s="24"/>
    </row>
    <row r="1775" spans="8:20" ht="14.25" customHeight="1">
      <c r="H1775" s="24"/>
      <c r="I1775" s="24"/>
      <c r="J1775" s="24"/>
      <c r="K1775" s="24"/>
      <c r="L1775" s="24"/>
      <c r="M1775" s="24"/>
      <c r="N1775" s="24"/>
      <c r="O1775" s="24"/>
      <c r="P1775" s="24"/>
      <c r="Q1775" s="24"/>
      <c r="R1775" s="24"/>
      <c r="S1775" s="24"/>
      <c r="T1775" s="24"/>
    </row>
    <row r="1776" spans="8:20" ht="14.25" customHeight="1">
      <c r="H1776" s="24"/>
      <c r="I1776" s="24"/>
      <c r="J1776" s="24"/>
      <c r="K1776" s="24"/>
      <c r="L1776" s="24"/>
      <c r="M1776" s="24"/>
      <c r="N1776" s="24"/>
      <c r="O1776" s="24"/>
      <c r="P1776" s="24"/>
      <c r="Q1776" s="24"/>
      <c r="R1776" s="24"/>
      <c r="S1776" s="24"/>
      <c r="T1776" s="24"/>
    </row>
    <row r="1777" spans="8:20" ht="14.25" customHeight="1">
      <c r="H1777" s="24"/>
      <c r="I1777" s="24"/>
      <c r="J1777" s="24"/>
      <c r="K1777" s="24"/>
      <c r="L1777" s="24"/>
      <c r="M1777" s="24"/>
      <c r="N1777" s="24"/>
      <c r="O1777" s="24"/>
      <c r="P1777" s="24"/>
      <c r="Q1777" s="24"/>
      <c r="R1777" s="24"/>
      <c r="S1777" s="24"/>
      <c r="T1777" s="24"/>
    </row>
    <row r="1778" spans="8:20" ht="14.25" customHeight="1">
      <c r="H1778" s="24"/>
      <c r="I1778" s="24"/>
      <c r="J1778" s="24"/>
      <c r="K1778" s="24"/>
      <c r="L1778" s="24"/>
      <c r="M1778" s="24"/>
      <c r="N1778" s="24"/>
      <c r="O1778" s="24"/>
      <c r="P1778" s="24"/>
      <c r="Q1778" s="24"/>
      <c r="R1778" s="24"/>
      <c r="S1778" s="24"/>
      <c r="T1778" s="24"/>
    </row>
    <row r="1779" spans="8:20" ht="14.25" customHeight="1">
      <c r="H1779" s="24"/>
      <c r="I1779" s="24"/>
      <c r="J1779" s="24"/>
      <c r="K1779" s="24"/>
      <c r="L1779" s="24"/>
      <c r="M1779" s="24"/>
      <c r="N1779" s="24"/>
      <c r="O1779" s="24"/>
      <c r="P1779" s="24"/>
      <c r="Q1779" s="24"/>
      <c r="R1779" s="24"/>
      <c r="S1779" s="24"/>
      <c r="T1779" s="24"/>
    </row>
    <row r="1780" spans="8:20" ht="14.25" customHeight="1">
      <c r="H1780" s="24"/>
      <c r="I1780" s="24"/>
      <c r="J1780" s="24"/>
      <c r="K1780" s="24"/>
      <c r="L1780" s="24"/>
      <c r="M1780" s="24"/>
      <c r="N1780" s="24"/>
      <c r="O1780" s="24"/>
      <c r="P1780" s="24"/>
      <c r="Q1780" s="24"/>
      <c r="R1780" s="24"/>
      <c r="S1780" s="24"/>
      <c r="T1780" s="24"/>
    </row>
    <row r="1781" spans="8:20" ht="14.25" customHeight="1">
      <c r="H1781" s="24"/>
      <c r="I1781" s="24"/>
      <c r="J1781" s="24"/>
      <c r="K1781" s="24"/>
      <c r="L1781" s="24"/>
      <c r="M1781" s="24"/>
      <c r="N1781" s="24"/>
      <c r="O1781" s="24"/>
      <c r="P1781" s="24"/>
      <c r="Q1781" s="24"/>
      <c r="R1781" s="24"/>
      <c r="S1781" s="24"/>
      <c r="T1781" s="24"/>
    </row>
    <row r="1782" spans="8:20" ht="14.25" customHeight="1">
      <c r="H1782" s="24"/>
      <c r="I1782" s="24"/>
      <c r="J1782" s="24"/>
      <c r="K1782" s="24"/>
      <c r="L1782" s="24"/>
      <c r="M1782" s="24"/>
      <c r="N1782" s="24"/>
      <c r="O1782" s="24"/>
      <c r="P1782" s="24"/>
      <c r="Q1782" s="24"/>
      <c r="R1782" s="24"/>
      <c r="S1782" s="24"/>
      <c r="T1782" s="24"/>
    </row>
    <row r="1783" spans="8:20" ht="14.25" customHeight="1">
      <c r="H1783" s="24"/>
      <c r="I1783" s="24"/>
      <c r="J1783" s="24"/>
      <c r="K1783" s="24"/>
      <c r="L1783" s="24"/>
      <c r="M1783" s="24"/>
      <c r="N1783" s="24"/>
      <c r="O1783" s="24"/>
      <c r="P1783" s="24"/>
      <c r="Q1783" s="24"/>
      <c r="R1783" s="24"/>
      <c r="S1783" s="24"/>
      <c r="T1783" s="24"/>
    </row>
    <row r="1784" spans="8:20" ht="14.25" customHeight="1">
      <c r="H1784" s="24"/>
      <c r="I1784" s="24"/>
      <c r="J1784" s="24"/>
      <c r="K1784" s="24"/>
      <c r="L1784" s="24"/>
      <c r="M1784" s="24"/>
      <c r="N1784" s="24"/>
      <c r="O1784" s="24"/>
      <c r="P1784" s="24"/>
      <c r="Q1784" s="24"/>
      <c r="R1784" s="24"/>
      <c r="S1784" s="24"/>
      <c r="T1784" s="24"/>
    </row>
    <row r="1785" spans="8:20" ht="14.25" customHeight="1">
      <c r="H1785" s="24"/>
      <c r="I1785" s="24"/>
      <c r="J1785" s="24"/>
      <c r="K1785" s="24"/>
      <c r="L1785" s="24"/>
      <c r="M1785" s="24"/>
      <c r="N1785" s="24"/>
      <c r="O1785" s="24"/>
      <c r="P1785" s="24"/>
      <c r="Q1785" s="24"/>
      <c r="R1785" s="24"/>
      <c r="S1785" s="24"/>
      <c r="T1785" s="24"/>
    </row>
    <row r="1786" spans="8:20" ht="14.25" customHeight="1">
      <c r="H1786" s="24"/>
      <c r="I1786" s="24"/>
      <c r="J1786" s="24"/>
      <c r="K1786" s="24"/>
      <c r="L1786" s="24"/>
      <c r="M1786" s="24"/>
      <c r="N1786" s="24"/>
      <c r="O1786" s="24"/>
      <c r="P1786" s="24"/>
      <c r="Q1786" s="24"/>
      <c r="R1786" s="24"/>
      <c r="S1786" s="24"/>
      <c r="T1786" s="24"/>
    </row>
    <row r="1787" spans="8:20" ht="14.25" customHeight="1">
      <c r="H1787" s="24"/>
      <c r="I1787" s="24"/>
      <c r="J1787" s="24"/>
      <c r="K1787" s="24"/>
      <c r="L1787" s="24"/>
      <c r="M1787" s="24"/>
      <c r="N1787" s="24"/>
      <c r="O1787" s="24"/>
      <c r="P1787" s="24"/>
      <c r="Q1787" s="24"/>
      <c r="R1787" s="24"/>
      <c r="S1787" s="24"/>
      <c r="T1787" s="24"/>
    </row>
    <row r="1788" spans="8:20" ht="14.25" customHeight="1">
      <c r="H1788" s="24"/>
      <c r="I1788" s="24"/>
      <c r="J1788" s="24"/>
      <c r="K1788" s="24"/>
      <c r="L1788" s="24"/>
      <c r="M1788" s="24"/>
      <c r="N1788" s="24"/>
      <c r="O1788" s="24"/>
      <c r="P1788" s="24"/>
      <c r="Q1788" s="24"/>
      <c r="R1788" s="24"/>
      <c r="S1788" s="24"/>
      <c r="T1788" s="24"/>
    </row>
    <row r="1789" spans="8:20" ht="14.25" customHeight="1">
      <c r="H1789" s="24"/>
      <c r="I1789" s="24"/>
      <c r="J1789" s="24"/>
      <c r="K1789" s="24"/>
      <c r="L1789" s="24"/>
      <c r="M1789" s="24"/>
      <c r="N1789" s="24"/>
      <c r="O1789" s="24"/>
      <c r="P1789" s="24"/>
      <c r="Q1789" s="24"/>
      <c r="R1789" s="24"/>
      <c r="S1789" s="24"/>
      <c r="T1789" s="24"/>
    </row>
    <row r="1790" spans="8:20" ht="14.25" customHeight="1">
      <c r="H1790" s="24"/>
      <c r="I1790" s="24"/>
      <c r="J1790" s="24"/>
      <c r="K1790" s="24"/>
      <c r="L1790" s="24"/>
      <c r="M1790" s="24"/>
      <c r="N1790" s="24"/>
      <c r="O1790" s="24"/>
      <c r="P1790" s="24"/>
      <c r="Q1790" s="24"/>
      <c r="R1790" s="24"/>
      <c r="S1790" s="24"/>
      <c r="T1790" s="24"/>
    </row>
    <row r="1791" spans="8:20" ht="14.25" customHeight="1">
      <c r="H1791" s="24"/>
      <c r="I1791" s="24"/>
      <c r="J1791" s="24"/>
      <c r="K1791" s="24"/>
      <c r="L1791" s="24"/>
      <c r="M1791" s="24"/>
      <c r="N1791" s="24"/>
      <c r="O1791" s="24"/>
      <c r="P1791" s="24"/>
      <c r="Q1791" s="24"/>
      <c r="R1791" s="24"/>
      <c r="S1791" s="24"/>
      <c r="T1791" s="24"/>
    </row>
    <row r="1792" spans="8:20" ht="14.25" customHeight="1">
      <c r="H1792" s="24"/>
      <c r="I1792" s="24"/>
      <c r="J1792" s="24"/>
      <c r="K1792" s="24"/>
      <c r="L1792" s="24"/>
      <c r="M1792" s="24"/>
      <c r="N1792" s="24"/>
      <c r="O1792" s="24"/>
      <c r="P1792" s="24"/>
      <c r="Q1792" s="24"/>
      <c r="R1792" s="24"/>
      <c r="S1792" s="24"/>
      <c r="T1792" s="24"/>
    </row>
    <row r="1793" spans="8:20" ht="14.25" customHeight="1">
      <c r="H1793" s="24"/>
      <c r="I1793" s="24"/>
      <c r="J1793" s="24"/>
      <c r="K1793" s="24"/>
      <c r="L1793" s="24"/>
      <c r="M1793" s="24"/>
      <c r="N1793" s="24"/>
      <c r="O1793" s="24"/>
      <c r="P1793" s="24"/>
      <c r="Q1793" s="24"/>
      <c r="R1793" s="24"/>
      <c r="S1793" s="24"/>
      <c r="T1793" s="24"/>
    </row>
    <row r="1794" spans="8:20" ht="14.25" customHeight="1">
      <c r="H1794" s="24"/>
      <c r="I1794" s="24"/>
      <c r="J1794" s="24"/>
      <c r="K1794" s="24"/>
      <c r="L1794" s="24"/>
      <c r="M1794" s="24"/>
      <c r="N1794" s="24"/>
      <c r="O1794" s="24"/>
      <c r="P1794" s="24"/>
      <c r="Q1794" s="24"/>
      <c r="R1794" s="24"/>
      <c r="S1794" s="24"/>
      <c r="T1794" s="24"/>
    </row>
    <row r="1795" spans="8:20" ht="14.25" customHeight="1">
      <c r="H1795" s="24"/>
      <c r="I1795" s="24"/>
      <c r="J1795" s="24"/>
      <c r="K1795" s="24"/>
      <c r="L1795" s="24"/>
      <c r="M1795" s="24"/>
      <c r="N1795" s="24"/>
      <c r="O1795" s="24"/>
      <c r="P1795" s="24"/>
      <c r="Q1795" s="24"/>
      <c r="R1795" s="24"/>
      <c r="S1795" s="24"/>
      <c r="T1795" s="24"/>
    </row>
    <row r="1796" spans="8:20" ht="14.25" customHeight="1">
      <c r="H1796" s="24"/>
      <c r="I1796" s="24"/>
      <c r="J1796" s="24"/>
      <c r="K1796" s="24"/>
      <c r="L1796" s="24"/>
      <c r="M1796" s="24"/>
      <c r="N1796" s="24"/>
      <c r="O1796" s="24"/>
      <c r="P1796" s="24"/>
      <c r="Q1796" s="24"/>
      <c r="R1796" s="24"/>
      <c r="S1796" s="24"/>
      <c r="T1796" s="24"/>
    </row>
    <row r="1797" spans="8:20" ht="14.25" customHeight="1">
      <c r="H1797" s="24"/>
      <c r="I1797" s="24"/>
      <c r="J1797" s="24"/>
      <c r="K1797" s="24"/>
      <c r="L1797" s="24"/>
      <c r="M1797" s="24"/>
      <c r="N1797" s="24"/>
      <c r="O1797" s="24"/>
      <c r="P1797" s="24"/>
      <c r="Q1797" s="24"/>
      <c r="R1797" s="24"/>
      <c r="S1797" s="24"/>
      <c r="T1797" s="24"/>
    </row>
    <row r="1798" spans="8:20" ht="14.25" customHeight="1">
      <c r="H1798" s="24"/>
      <c r="I1798" s="24"/>
      <c r="J1798" s="24"/>
      <c r="K1798" s="24"/>
      <c r="L1798" s="24"/>
      <c r="M1798" s="24"/>
      <c r="N1798" s="24"/>
      <c r="O1798" s="24"/>
      <c r="P1798" s="24"/>
      <c r="Q1798" s="24"/>
      <c r="R1798" s="24"/>
      <c r="S1798" s="24"/>
      <c r="T1798" s="24"/>
    </row>
    <row r="1799" spans="8:20" ht="14.25" customHeight="1">
      <c r="H1799" s="24"/>
      <c r="I1799" s="24"/>
      <c r="J1799" s="24"/>
      <c r="K1799" s="24"/>
      <c r="L1799" s="24"/>
      <c r="M1799" s="24"/>
      <c r="N1799" s="24"/>
      <c r="O1799" s="24"/>
      <c r="P1799" s="24"/>
      <c r="Q1799" s="24"/>
      <c r="R1799" s="24"/>
      <c r="S1799" s="24"/>
      <c r="T1799" s="24"/>
    </row>
    <row r="1800" spans="8:20" ht="14.25" customHeight="1">
      <c r="H1800" s="24"/>
      <c r="I1800" s="24"/>
      <c r="J1800" s="24"/>
      <c r="K1800" s="24"/>
      <c r="L1800" s="24"/>
      <c r="M1800" s="24"/>
      <c r="N1800" s="24"/>
      <c r="O1800" s="24"/>
      <c r="P1800" s="24"/>
      <c r="Q1800" s="24"/>
      <c r="R1800" s="24"/>
      <c r="S1800" s="24"/>
      <c r="T1800" s="24"/>
    </row>
    <row r="1801" spans="8:20" ht="14.25" customHeight="1">
      <c r="H1801" s="24"/>
      <c r="I1801" s="24"/>
      <c r="J1801" s="24"/>
      <c r="K1801" s="24"/>
      <c r="L1801" s="24"/>
      <c r="M1801" s="24"/>
      <c r="N1801" s="24"/>
      <c r="O1801" s="24"/>
      <c r="P1801" s="24"/>
      <c r="Q1801" s="24"/>
      <c r="R1801" s="24"/>
      <c r="S1801" s="24"/>
      <c r="T1801" s="24"/>
    </row>
    <row r="1802" spans="8:20" ht="14.25" customHeight="1">
      <c r="H1802" s="24"/>
      <c r="I1802" s="24"/>
      <c r="J1802" s="24"/>
      <c r="K1802" s="24"/>
      <c r="L1802" s="24"/>
      <c r="M1802" s="24"/>
      <c r="N1802" s="24"/>
      <c r="O1802" s="24"/>
      <c r="P1802" s="24"/>
      <c r="Q1802" s="24"/>
      <c r="R1802" s="24"/>
      <c r="S1802" s="24"/>
      <c r="T1802" s="24"/>
    </row>
    <row r="1803" spans="8:20" ht="14.25" customHeight="1">
      <c r="H1803" s="24"/>
      <c r="I1803" s="24"/>
      <c r="J1803" s="24"/>
      <c r="K1803" s="24"/>
      <c r="L1803" s="24"/>
      <c r="M1803" s="24"/>
      <c r="N1803" s="24"/>
      <c r="O1803" s="24"/>
      <c r="P1803" s="24"/>
      <c r="Q1803" s="24"/>
      <c r="R1803" s="24"/>
      <c r="S1803" s="24"/>
      <c r="T1803" s="24"/>
    </row>
    <row r="1804" spans="8:20" ht="14.25" customHeight="1">
      <c r="H1804" s="24"/>
      <c r="I1804" s="24"/>
      <c r="J1804" s="24"/>
      <c r="K1804" s="24"/>
      <c r="L1804" s="24"/>
      <c r="M1804" s="24"/>
      <c r="N1804" s="24"/>
      <c r="O1804" s="24"/>
      <c r="P1804" s="24"/>
      <c r="Q1804" s="24"/>
      <c r="R1804" s="24"/>
      <c r="S1804" s="24"/>
      <c r="T1804" s="24"/>
    </row>
    <row r="1805" spans="8:20" ht="14.25" customHeight="1">
      <c r="H1805" s="24"/>
      <c r="I1805" s="24"/>
      <c r="J1805" s="24"/>
      <c r="K1805" s="24"/>
      <c r="L1805" s="24"/>
      <c r="M1805" s="24"/>
      <c r="N1805" s="24"/>
      <c r="O1805" s="24"/>
      <c r="P1805" s="24"/>
      <c r="Q1805" s="24"/>
      <c r="R1805" s="24"/>
      <c r="S1805" s="24"/>
      <c r="T1805" s="24"/>
    </row>
    <row r="1806" spans="8:20" ht="14.25" customHeight="1">
      <c r="H1806" s="24"/>
      <c r="I1806" s="24"/>
      <c r="J1806" s="24"/>
      <c r="K1806" s="24"/>
      <c r="L1806" s="24"/>
      <c r="M1806" s="24"/>
      <c r="N1806" s="24"/>
      <c r="O1806" s="24"/>
      <c r="P1806" s="24"/>
      <c r="Q1806" s="24"/>
      <c r="R1806" s="24"/>
      <c r="S1806" s="24"/>
      <c r="T1806" s="24"/>
    </row>
    <row r="1807" spans="8:20" ht="14.25" customHeight="1">
      <c r="H1807" s="24"/>
      <c r="I1807" s="24"/>
      <c r="J1807" s="24"/>
      <c r="K1807" s="24"/>
      <c r="L1807" s="24"/>
      <c r="M1807" s="24"/>
      <c r="N1807" s="24"/>
      <c r="O1807" s="24"/>
      <c r="P1807" s="24"/>
      <c r="Q1807" s="24"/>
      <c r="R1807" s="24"/>
      <c r="S1807" s="24"/>
      <c r="T1807" s="24"/>
    </row>
    <row r="1808" spans="8:20" ht="14.25" customHeight="1">
      <c r="H1808" s="24"/>
      <c r="I1808" s="24"/>
      <c r="J1808" s="24"/>
      <c r="K1808" s="24"/>
      <c r="L1808" s="24"/>
      <c r="M1808" s="24"/>
      <c r="N1808" s="24"/>
      <c r="O1808" s="24"/>
      <c r="P1808" s="24"/>
      <c r="Q1808" s="24"/>
      <c r="R1808" s="24"/>
      <c r="S1808" s="24"/>
      <c r="T1808" s="24"/>
    </row>
    <row r="1809" spans="8:20" ht="14.25" customHeight="1">
      <c r="H1809" s="24"/>
      <c r="I1809" s="24"/>
      <c r="J1809" s="24"/>
      <c r="K1809" s="24"/>
      <c r="L1809" s="24"/>
      <c r="M1809" s="24"/>
      <c r="N1809" s="24"/>
      <c r="O1809" s="24"/>
      <c r="P1809" s="24"/>
      <c r="Q1809" s="24"/>
      <c r="R1809" s="24"/>
      <c r="S1809" s="24"/>
      <c r="T1809" s="24"/>
    </row>
    <row r="1810" spans="8:20" ht="14.25" customHeight="1">
      <c r="H1810" s="24"/>
      <c r="I1810" s="24"/>
      <c r="J1810" s="24"/>
      <c r="K1810" s="24"/>
      <c r="L1810" s="24"/>
      <c r="M1810" s="24"/>
      <c r="N1810" s="24"/>
      <c r="O1810" s="24"/>
      <c r="P1810" s="24"/>
      <c r="Q1810" s="24"/>
      <c r="R1810" s="24"/>
      <c r="S1810" s="24"/>
      <c r="T1810" s="24"/>
    </row>
    <row r="1811" spans="8:20" ht="14.25" customHeight="1">
      <c r="H1811" s="24"/>
      <c r="I1811" s="24"/>
      <c r="J1811" s="24"/>
      <c r="K1811" s="24"/>
      <c r="L1811" s="24"/>
      <c r="M1811" s="24"/>
      <c r="N1811" s="24"/>
      <c r="O1811" s="24"/>
      <c r="P1811" s="24"/>
      <c r="Q1811" s="24"/>
      <c r="R1811" s="24"/>
      <c r="S1811" s="24"/>
      <c r="T1811" s="24"/>
    </row>
    <row r="1812" spans="8:20" ht="14.25" customHeight="1">
      <c r="H1812" s="24"/>
      <c r="I1812" s="24"/>
      <c r="J1812" s="24"/>
      <c r="K1812" s="24"/>
      <c r="L1812" s="24"/>
      <c r="M1812" s="24"/>
      <c r="N1812" s="24"/>
      <c r="O1812" s="24"/>
      <c r="P1812" s="24"/>
      <c r="Q1812" s="24"/>
      <c r="R1812" s="24"/>
      <c r="S1812" s="24"/>
      <c r="T1812" s="24"/>
    </row>
    <row r="1813" spans="8:20" ht="14.25" customHeight="1">
      <c r="H1813" s="24"/>
      <c r="I1813" s="24"/>
      <c r="J1813" s="24"/>
      <c r="K1813" s="24"/>
      <c r="L1813" s="24"/>
      <c r="M1813" s="24"/>
      <c r="N1813" s="24"/>
      <c r="O1813" s="24"/>
      <c r="P1813" s="24"/>
      <c r="Q1813" s="24"/>
      <c r="R1813" s="24"/>
      <c r="S1813" s="24"/>
      <c r="T1813" s="24"/>
    </row>
    <row r="1814" spans="8:20" ht="14.25" customHeight="1">
      <c r="H1814" s="24"/>
      <c r="I1814" s="24"/>
      <c r="J1814" s="24"/>
      <c r="K1814" s="24"/>
      <c r="L1814" s="24"/>
      <c r="M1814" s="24"/>
      <c r="N1814" s="24"/>
      <c r="O1814" s="24"/>
      <c r="P1814" s="24"/>
      <c r="Q1814" s="24"/>
      <c r="R1814" s="24"/>
      <c r="S1814" s="24"/>
      <c r="T1814" s="24"/>
    </row>
    <row r="1815" spans="8:20" ht="14.25" customHeight="1">
      <c r="H1815" s="24"/>
      <c r="I1815" s="24"/>
      <c r="J1815" s="24"/>
      <c r="K1815" s="24"/>
      <c r="L1815" s="24"/>
      <c r="M1815" s="24"/>
      <c r="N1815" s="24"/>
      <c r="O1815" s="24"/>
      <c r="P1815" s="24"/>
      <c r="Q1815" s="24"/>
      <c r="R1815" s="24"/>
      <c r="S1815" s="24"/>
      <c r="T1815" s="24"/>
    </row>
    <row r="1816" spans="8:20" ht="14.25" customHeight="1">
      <c r="H1816" s="24"/>
      <c r="I1816" s="24"/>
      <c r="J1816" s="24"/>
      <c r="K1816" s="24"/>
      <c r="L1816" s="24"/>
      <c r="M1816" s="24"/>
      <c r="N1816" s="24"/>
      <c r="O1816" s="24"/>
      <c r="P1816" s="24"/>
      <c r="Q1816" s="24"/>
      <c r="R1816" s="24"/>
      <c r="S1816" s="24"/>
      <c r="T1816" s="24"/>
    </row>
    <row r="1817" spans="8:20" ht="14.25" customHeight="1">
      <c r="H1817" s="24"/>
      <c r="I1817" s="24"/>
      <c r="J1817" s="24"/>
      <c r="K1817" s="24"/>
      <c r="L1817" s="24"/>
      <c r="M1817" s="24"/>
      <c r="N1817" s="24"/>
      <c r="O1817" s="24"/>
      <c r="P1817" s="24"/>
      <c r="Q1817" s="24"/>
      <c r="R1817" s="24"/>
      <c r="S1817" s="24"/>
      <c r="T1817" s="24"/>
    </row>
    <row r="1818" spans="8:20" ht="14.25" customHeight="1">
      <c r="H1818" s="24"/>
      <c r="I1818" s="24"/>
      <c r="J1818" s="24"/>
      <c r="K1818" s="24"/>
      <c r="L1818" s="24"/>
      <c r="M1818" s="24"/>
      <c r="N1818" s="24"/>
      <c r="O1818" s="24"/>
      <c r="P1818" s="24"/>
      <c r="Q1818" s="24"/>
      <c r="R1818" s="24"/>
      <c r="S1818" s="24"/>
      <c r="T1818" s="24"/>
    </row>
    <row r="1819" spans="8:20" ht="14.25" customHeight="1">
      <c r="H1819" s="24"/>
      <c r="I1819" s="24"/>
      <c r="J1819" s="24"/>
      <c r="K1819" s="24"/>
      <c r="L1819" s="24"/>
      <c r="M1819" s="24"/>
      <c r="N1819" s="24"/>
      <c r="O1819" s="24"/>
      <c r="P1819" s="24"/>
      <c r="Q1819" s="24"/>
      <c r="R1819" s="24"/>
      <c r="S1819" s="24"/>
      <c r="T1819" s="24"/>
    </row>
    <row r="1820" spans="8:20" ht="14.25" customHeight="1">
      <c r="H1820" s="24"/>
      <c r="I1820" s="24"/>
      <c r="J1820" s="24"/>
      <c r="K1820" s="24"/>
      <c r="L1820" s="24"/>
      <c r="M1820" s="24"/>
      <c r="N1820" s="24"/>
      <c r="O1820" s="24"/>
      <c r="P1820" s="24"/>
      <c r="Q1820" s="24"/>
      <c r="R1820" s="24"/>
      <c r="S1820" s="24"/>
      <c r="T1820" s="24"/>
    </row>
    <row r="1821" spans="8:20" ht="14.25" customHeight="1">
      <c r="H1821" s="24"/>
      <c r="I1821" s="24"/>
      <c r="J1821" s="24"/>
      <c r="K1821" s="24"/>
      <c r="L1821" s="24"/>
      <c r="M1821" s="24"/>
      <c r="N1821" s="24"/>
      <c r="O1821" s="24"/>
      <c r="P1821" s="24"/>
      <c r="Q1821" s="24"/>
      <c r="R1821" s="24"/>
      <c r="S1821" s="24"/>
      <c r="T1821" s="24"/>
    </row>
    <row r="1822" spans="8:20" ht="14.25" customHeight="1">
      <c r="H1822" s="24"/>
      <c r="I1822" s="24"/>
      <c r="J1822" s="24"/>
      <c r="K1822" s="24"/>
      <c r="L1822" s="24"/>
      <c r="M1822" s="24"/>
      <c r="N1822" s="24"/>
      <c r="O1822" s="24"/>
      <c r="P1822" s="24"/>
      <c r="Q1822" s="24"/>
      <c r="R1822" s="24"/>
      <c r="S1822" s="24"/>
      <c r="T1822" s="24"/>
    </row>
    <row r="1823" spans="8:20" ht="14.25" customHeight="1">
      <c r="H1823" s="24"/>
      <c r="I1823" s="24"/>
      <c r="J1823" s="24"/>
      <c r="K1823" s="24"/>
      <c r="L1823" s="24"/>
      <c r="M1823" s="24"/>
      <c r="N1823" s="24"/>
      <c r="O1823" s="24"/>
      <c r="P1823" s="24"/>
      <c r="Q1823" s="24"/>
      <c r="R1823" s="24"/>
      <c r="S1823" s="24"/>
      <c r="T1823" s="24"/>
    </row>
    <row r="1824" spans="8:20" ht="14.25" customHeight="1">
      <c r="H1824" s="24"/>
      <c r="I1824" s="24"/>
      <c r="J1824" s="24"/>
      <c r="K1824" s="24"/>
      <c r="L1824" s="24"/>
      <c r="M1824" s="24"/>
      <c r="N1824" s="24"/>
      <c r="O1824" s="24"/>
      <c r="P1824" s="24"/>
      <c r="Q1824" s="24"/>
      <c r="R1824" s="24"/>
      <c r="S1824" s="24"/>
      <c r="T1824" s="24"/>
    </row>
    <row r="1825" spans="8:20" ht="14.25" customHeight="1">
      <c r="H1825" s="24"/>
      <c r="I1825" s="24"/>
      <c r="J1825" s="24"/>
      <c r="K1825" s="24"/>
      <c r="L1825" s="24"/>
      <c r="M1825" s="24"/>
      <c r="N1825" s="24"/>
      <c r="O1825" s="24"/>
      <c r="P1825" s="24"/>
      <c r="Q1825" s="24"/>
      <c r="R1825" s="24"/>
      <c r="S1825" s="24"/>
      <c r="T1825" s="24"/>
    </row>
    <row r="1826" spans="8:20" ht="14.25" customHeight="1">
      <c r="H1826" s="24"/>
      <c r="I1826" s="24"/>
      <c r="J1826" s="24"/>
      <c r="K1826" s="24"/>
      <c r="L1826" s="24"/>
      <c r="M1826" s="24"/>
      <c r="N1826" s="24"/>
      <c r="O1826" s="24"/>
      <c r="P1826" s="24"/>
      <c r="Q1826" s="24"/>
      <c r="R1826" s="24"/>
      <c r="S1826" s="24"/>
      <c r="T1826" s="24"/>
    </row>
    <row r="1827" spans="8:20" ht="14.25" customHeight="1">
      <c r="H1827" s="24"/>
      <c r="I1827" s="24"/>
      <c r="J1827" s="24"/>
      <c r="K1827" s="24"/>
      <c r="L1827" s="24"/>
      <c r="M1827" s="24"/>
      <c r="N1827" s="24"/>
      <c r="O1827" s="24"/>
      <c r="P1827" s="24"/>
      <c r="Q1827" s="24"/>
      <c r="R1827" s="24"/>
      <c r="S1827" s="24"/>
      <c r="T1827" s="24"/>
    </row>
    <row r="1828" spans="8:20" ht="14.25" customHeight="1">
      <c r="H1828" s="24"/>
      <c r="I1828" s="24"/>
      <c r="J1828" s="24"/>
      <c r="K1828" s="24"/>
      <c r="L1828" s="24"/>
      <c r="M1828" s="24"/>
      <c r="N1828" s="24"/>
      <c r="O1828" s="24"/>
      <c r="P1828" s="24"/>
      <c r="Q1828" s="24"/>
      <c r="R1828" s="24"/>
      <c r="S1828" s="24"/>
      <c r="T1828" s="24"/>
    </row>
    <row r="1829" spans="8:20" ht="14.25" customHeight="1">
      <c r="H1829" s="24"/>
      <c r="I1829" s="24"/>
      <c r="J1829" s="24"/>
      <c r="K1829" s="24"/>
      <c r="L1829" s="24"/>
      <c r="M1829" s="24"/>
      <c r="N1829" s="24"/>
      <c r="O1829" s="24"/>
      <c r="P1829" s="24"/>
      <c r="Q1829" s="24"/>
      <c r="R1829" s="24"/>
      <c r="S1829" s="24"/>
      <c r="T1829" s="24"/>
    </row>
    <row r="1830" spans="8:20" ht="14.25" customHeight="1">
      <c r="H1830" s="24"/>
      <c r="I1830" s="24"/>
      <c r="J1830" s="24"/>
      <c r="K1830" s="24"/>
      <c r="L1830" s="24"/>
      <c r="M1830" s="24"/>
      <c r="N1830" s="24"/>
      <c r="O1830" s="24"/>
      <c r="P1830" s="24"/>
      <c r="Q1830" s="24"/>
      <c r="R1830" s="24"/>
      <c r="S1830" s="24"/>
      <c r="T1830" s="24"/>
    </row>
    <row r="1831" spans="8:20" ht="14.25" customHeight="1">
      <c r="H1831" s="24"/>
      <c r="I1831" s="24"/>
      <c r="J1831" s="24"/>
      <c r="K1831" s="24"/>
      <c r="L1831" s="24"/>
      <c r="M1831" s="24"/>
      <c r="N1831" s="24"/>
      <c r="O1831" s="24"/>
      <c r="P1831" s="24"/>
      <c r="Q1831" s="24"/>
      <c r="R1831" s="24"/>
      <c r="S1831" s="24"/>
      <c r="T1831" s="24"/>
    </row>
    <row r="1832" spans="8:20" ht="14.25" customHeight="1">
      <c r="H1832" s="24"/>
      <c r="I1832" s="24"/>
      <c r="J1832" s="24"/>
      <c r="K1832" s="24"/>
      <c r="L1832" s="24"/>
      <c r="M1832" s="24"/>
      <c r="N1832" s="24"/>
      <c r="O1832" s="24"/>
      <c r="P1832" s="24"/>
      <c r="Q1832" s="24"/>
      <c r="R1832" s="24"/>
      <c r="S1832" s="24"/>
      <c r="T1832" s="24"/>
    </row>
    <row r="1833" spans="8:20" ht="14.25" customHeight="1">
      <c r="H1833" s="24"/>
      <c r="I1833" s="24"/>
      <c r="J1833" s="24"/>
      <c r="K1833" s="24"/>
      <c r="L1833" s="24"/>
      <c r="M1833" s="24"/>
      <c r="N1833" s="24"/>
      <c r="O1833" s="24"/>
      <c r="P1833" s="24"/>
      <c r="Q1833" s="24"/>
      <c r="R1833" s="24"/>
      <c r="S1833" s="24"/>
      <c r="T1833" s="24"/>
    </row>
    <row r="1834" spans="8:20" ht="14.25" customHeight="1">
      <c r="H1834" s="24"/>
      <c r="I1834" s="24"/>
      <c r="J1834" s="24"/>
      <c r="K1834" s="24"/>
      <c r="L1834" s="24"/>
      <c r="M1834" s="24"/>
      <c r="N1834" s="24"/>
      <c r="O1834" s="24"/>
      <c r="P1834" s="24"/>
      <c r="Q1834" s="24"/>
      <c r="R1834" s="24"/>
      <c r="S1834" s="24"/>
      <c r="T1834" s="24"/>
    </row>
    <row r="1835" spans="8:20" ht="14.25" customHeight="1">
      <c r="H1835" s="24"/>
      <c r="I1835" s="24"/>
      <c r="J1835" s="24"/>
      <c r="K1835" s="24"/>
      <c r="L1835" s="24"/>
      <c r="M1835" s="24"/>
      <c r="N1835" s="24"/>
      <c r="O1835" s="24"/>
      <c r="P1835" s="24"/>
      <c r="Q1835" s="24"/>
      <c r="R1835" s="24"/>
      <c r="S1835" s="24"/>
      <c r="T1835" s="24"/>
    </row>
    <row r="1836" spans="8:20" ht="14.25" customHeight="1">
      <c r="H1836" s="24"/>
      <c r="I1836" s="24"/>
      <c r="J1836" s="24"/>
      <c r="K1836" s="24"/>
      <c r="L1836" s="24"/>
      <c r="M1836" s="24"/>
      <c r="N1836" s="24"/>
      <c r="O1836" s="24"/>
      <c r="P1836" s="24"/>
      <c r="Q1836" s="24"/>
      <c r="R1836" s="24"/>
      <c r="S1836" s="24"/>
      <c r="T1836" s="24"/>
    </row>
    <row r="1837" spans="8:20" ht="14.25" customHeight="1">
      <c r="H1837" s="24"/>
      <c r="I1837" s="24"/>
      <c r="J1837" s="24"/>
      <c r="K1837" s="24"/>
      <c r="L1837" s="24"/>
      <c r="M1837" s="24"/>
      <c r="N1837" s="24"/>
      <c r="O1837" s="24"/>
      <c r="P1837" s="24"/>
      <c r="Q1837" s="24"/>
      <c r="R1837" s="24"/>
      <c r="S1837" s="24"/>
      <c r="T1837" s="24"/>
    </row>
    <row r="1838" spans="8:20" ht="14.25" customHeight="1">
      <c r="H1838" s="24"/>
      <c r="I1838" s="24"/>
      <c r="J1838" s="24"/>
      <c r="K1838" s="24"/>
      <c r="L1838" s="24"/>
      <c r="M1838" s="24"/>
      <c r="N1838" s="24"/>
      <c r="O1838" s="24"/>
      <c r="P1838" s="24"/>
      <c r="Q1838" s="24"/>
      <c r="R1838" s="24"/>
      <c r="S1838" s="24"/>
      <c r="T1838" s="24"/>
    </row>
    <row r="1839" spans="8:20" ht="14.25" customHeight="1">
      <c r="H1839" s="24"/>
      <c r="I1839" s="24"/>
      <c r="J1839" s="24"/>
      <c r="K1839" s="24"/>
      <c r="L1839" s="24"/>
      <c r="M1839" s="24"/>
      <c r="N1839" s="24"/>
      <c r="O1839" s="24"/>
      <c r="P1839" s="24"/>
      <c r="Q1839" s="24"/>
      <c r="R1839" s="24"/>
      <c r="S1839" s="24"/>
      <c r="T1839" s="24"/>
    </row>
    <row r="1840" spans="8:20" ht="14.25" customHeight="1">
      <c r="H1840" s="24"/>
      <c r="I1840" s="24"/>
      <c r="J1840" s="24"/>
      <c r="K1840" s="24"/>
      <c r="L1840" s="24"/>
      <c r="M1840" s="24"/>
      <c r="N1840" s="24"/>
      <c r="O1840" s="24"/>
      <c r="P1840" s="24"/>
      <c r="Q1840" s="24"/>
      <c r="R1840" s="24"/>
      <c r="S1840" s="24"/>
      <c r="T1840" s="24"/>
    </row>
    <row r="1841" spans="8:20" ht="14.25" customHeight="1">
      <c r="H1841" s="24"/>
      <c r="I1841" s="24"/>
      <c r="J1841" s="24"/>
      <c r="K1841" s="24"/>
      <c r="L1841" s="24"/>
      <c r="M1841" s="24"/>
      <c r="N1841" s="24"/>
      <c r="O1841" s="24"/>
      <c r="P1841" s="24"/>
      <c r="Q1841" s="24"/>
      <c r="R1841" s="24"/>
      <c r="S1841" s="24"/>
      <c r="T1841" s="24"/>
    </row>
    <row r="1842" spans="8:20" ht="14.25" customHeight="1">
      <c r="H1842" s="24"/>
      <c r="I1842" s="24"/>
      <c r="J1842" s="24"/>
      <c r="K1842" s="24"/>
      <c r="L1842" s="24"/>
      <c r="M1842" s="24"/>
      <c r="N1842" s="24"/>
      <c r="O1842" s="24"/>
      <c r="P1842" s="24"/>
      <c r="Q1842" s="24"/>
      <c r="R1842" s="24"/>
      <c r="S1842" s="24"/>
      <c r="T1842" s="24"/>
    </row>
    <row r="1843" spans="8:20" ht="14.25" customHeight="1">
      <c r="H1843" s="24"/>
      <c r="I1843" s="24"/>
      <c r="J1843" s="24"/>
      <c r="K1843" s="24"/>
      <c r="L1843" s="24"/>
      <c r="M1843" s="24"/>
      <c r="N1843" s="24"/>
      <c r="O1843" s="24"/>
      <c r="P1843" s="24"/>
      <c r="Q1843" s="24"/>
      <c r="R1843" s="24"/>
      <c r="S1843" s="24"/>
      <c r="T1843" s="24"/>
    </row>
    <row r="1844" spans="8:20" ht="14.25" customHeight="1">
      <c r="H1844" s="24"/>
      <c r="I1844" s="24"/>
      <c r="J1844" s="24"/>
      <c r="K1844" s="24"/>
      <c r="L1844" s="24"/>
      <c r="M1844" s="24"/>
      <c r="N1844" s="24"/>
      <c r="O1844" s="24"/>
      <c r="P1844" s="24"/>
      <c r="Q1844" s="24"/>
      <c r="R1844" s="24"/>
      <c r="S1844" s="24"/>
      <c r="T1844" s="24"/>
    </row>
    <row r="1845" spans="8:20" ht="14.25" customHeight="1">
      <c r="H1845" s="24"/>
      <c r="I1845" s="24"/>
      <c r="J1845" s="24"/>
      <c r="K1845" s="24"/>
      <c r="L1845" s="24"/>
      <c r="M1845" s="24"/>
      <c r="N1845" s="24"/>
      <c r="O1845" s="24"/>
      <c r="P1845" s="24"/>
      <c r="Q1845" s="24"/>
      <c r="R1845" s="24"/>
      <c r="S1845" s="24"/>
      <c r="T1845" s="24"/>
    </row>
    <row r="1846" spans="8:20" ht="14.25" customHeight="1">
      <c r="H1846" s="24"/>
      <c r="I1846" s="24"/>
      <c r="J1846" s="24"/>
      <c r="K1846" s="24"/>
      <c r="L1846" s="24"/>
      <c r="M1846" s="24"/>
      <c r="N1846" s="24"/>
      <c r="O1846" s="24"/>
      <c r="P1846" s="24"/>
      <c r="Q1846" s="24"/>
      <c r="R1846" s="24"/>
      <c r="S1846" s="24"/>
      <c r="T1846" s="24"/>
    </row>
    <row r="1847" spans="8:20" ht="14.25" customHeight="1">
      <c r="H1847" s="24"/>
      <c r="I1847" s="24"/>
      <c r="J1847" s="24"/>
      <c r="K1847" s="24"/>
      <c r="L1847" s="24"/>
      <c r="M1847" s="24"/>
      <c r="N1847" s="24"/>
      <c r="O1847" s="24"/>
      <c r="P1847" s="24"/>
      <c r="Q1847" s="24"/>
      <c r="R1847" s="24"/>
      <c r="S1847" s="24"/>
      <c r="T1847" s="24"/>
    </row>
    <row r="1848" spans="8:20" ht="14.25" customHeight="1">
      <c r="H1848" s="24"/>
      <c r="I1848" s="24"/>
      <c r="J1848" s="24"/>
      <c r="K1848" s="24"/>
      <c r="L1848" s="24"/>
      <c r="M1848" s="24"/>
      <c r="N1848" s="24"/>
      <c r="O1848" s="24"/>
      <c r="P1848" s="24"/>
      <c r="Q1848" s="24"/>
      <c r="R1848" s="24"/>
      <c r="S1848" s="24"/>
      <c r="T1848" s="24"/>
    </row>
    <row r="1849" spans="8:20" ht="14.25" customHeight="1">
      <c r="H1849" s="24"/>
      <c r="I1849" s="24"/>
      <c r="J1849" s="24"/>
      <c r="K1849" s="24"/>
      <c r="L1849" s="24"/>
      <c r="M1849" s="24"/>
      <c r="N1849" s="24"/>
      <c r="O1849" s="24"/>
      <c r="P1849" s="24"/>
      <c r="Q1849" s="24"/>
      <c r="R1849" s="24"/>
      <c r="S1849" s="24"/>
      <c r="T1849" s="24"/>
    </row>
    <row r="1850" spans="8:20" ht="14.25" customHeight="1">
      <c r="H1850" s="24"/>
      <c r="I1850" s="24"/>
      <c r="J1850" s="24"/>
      <c r="K1850" s="24"/>
      <c r="L1850" s="24"/>
      <c r="M1850" s="24"/>
      <c r="N1850" s="24"/>
      <c r="O1850" s="24"/>
      <c r="P1850" s="24"/>
      <c r="Q1850" s="24"/>
      <c r="R1850" s="24"/>
      <c r="S1850" s="24"/>
      <c r="T1850" s="24"/>
    </row>
    <row r="1851" spans="8:20" ht="14.25" customHeight="1">
      <c r="H1851" s="24"/>
      <c r="I1851" s="24"/>
      <c r="J1851" s="24"/>
      <c r="K1851" s="24"/>
      <c r="L1851" s="24"/>
      <c r="M1851" s="24"/>
      <c r="N1851" s="24"/>
      <c r="O1851" s="24"/>
      <c r="P1851" s="24"/>
      <c r="Q1851" s="24"/>
      <c r="R1851" s="24"/>
      <c r="S1851" s="24"/>
      <c r="T1851" s="24"/>
    </row>
    <row r="1852" spans="8:20" ht="14.25" customHeight="1">
      <c r="H1852" s="24"/>
      <c r="I1852" s="24"/>
      <c r="J1852" s="24"/>
      <c r="K1852" s="24"/>
      <c r="L1852" s="24"/>
      <c r="M1852" s="24"/>
      <c r="N1852" s="24"/>
      <c r="O1852" s="24"/>
      <c r="P1852" s="24"/>
      <c r="Q1852" s="24"/>
      <c r="R1852" s="24"/>
      <c r="S1852" s="24"/>
      <c r="T1852" s="24"/>
    </row>
    <row r="1853" spans="8:20" ht="14.25" customHeight="1">
      <c r="H1853" s="24"/>
      <c r="I1853" s="24"/>
      <c r="J1853" s="24"/>
      <c r="K1853" s="24"/>
      <c r="L1853" s="24"/>
      <c r="M1853" s="24"/>
      <c r="N1853" s="24"/>
      <c r="O1853" s="24"/>
      <c r="P1853" s="24"/>
      <c r="Q1853" s="24"/>
      <c r="R1853" s="24"/>
      <c r="S1853" s="24"/>
      <c r="T1853" s="24"/>
    </row>
    <row r="1854" spans="8:20" ht="14.25" customHeight="1">
      <c r="H1854" s="24"/>
      <c r="I1854" s="24"/>
      <c r="J1854" s="24"/>
      <c r="K1854" s="24"/>
      <c r="L1854" s="24"/>
      <c r="M1854" s="24"/>
      <c r="N1854" s="24"/>
      <c r="O1854" s="24"/>
      <c r="P1854" s="24"/>
      <c r="Q1854" s="24"/>
      <c r="R1854" s="24"/>
      <c r="S1854" s="24"/>
      <c r="T1854" s="24"/>
    </row>
    <row r="1855" spans="8:20" ht="14.25" customHeight="1">
      <c r="H1855" s="24"/>
      <c r="I1855" s="24"/>
      <c r="J1855" s="24"/>
      <c r="K1855" s="24"/>
      <c r="L1855" s="24"/>
      <c r="M1855" s="24"/>
      <c r="N1855" s="24"/>
      <c r="O1855" s="24"/>
      <c r="P1855" s="24"/>
      <c r="Q1855" s="24"/>
      <c r="R1855" s="24"/>
      <c r="S1855" s="24"/>
      <c r="T1855" s="24"/>
    </row>
    <row r="1856" spans="8:20" ht="14.25" customHeight="1">
      <c r="H1856" s="24"/>
      <c r="I1856" s="24"/>
      <c r="J1856" s="24"/>
      <c r="K1856" s="24"/>
      <c r="L1856" s="24"/>
      <c r="M1856" s="24"/>
      <c r="N1856" s="24"/>
      <c r="O1856" s="24"/>
      <c r="P1856" s="24"/>
      <c r="Q1856" s="24"/>
      <c r="R1856" s="24"/>
      <c r="S1856" s="24"/>
      <c r="T1856" s="24"/>
    </row>
    <row r="1857" spans="8:20" ht="14.25" customHeight="1">
      <c r="H1857" s="24"/>
      <c r="I1857" s="24"/>
      <c r="J1857" s="24"/>
      <c r="K1857" s="24"/>
      <c r="L1857" s="24"/>
      <c r="M1857" s="24"/>
      <c r="N1857" s="24"/>
      <c r="O1857" s="24"/>
      <c r="P1857" s="24"/>
      <c r="Q1857" s="24"/>
      <c r="R1857" s="24"/>
      <c r="S1857" s="24"/>
      <c r="T1857" s="24"/>
    </row>
    <row r="1858" spans="8:20" ht="14.25" customHeight="1">
      <c r="H1858" s="24"/>
      <c r="I1858" s="24"/>
      <c r="J1858" s="24"/>
      <c r="K1858" s="24"/>
      <c r="L1858" s="24"/>
      <c r="M1858" s="24"/>
      <c r="N1858" s="24"/>
      <c r="O1858" s="24"/>
      <c r="P1858" s="24"/>
      <c r="Q1858" s="24"/>
      <c r="R1858" s="24"/>
      <c r="S1858" s="24"/>
      <c r="T1858" s="24"/>
    </row>
    <row r="1859" spans="8:20" ht="14.25" customHeight="1">
      <c r="H1859" s="24"/>
      <c r="I1859" s="24"/>
      <c r="J1859" s="24"/>
      <c r="K1859" s="24"/>
      <c r="L1859" s="24"/>
      <c r="M1859" s="24"/>
      <c r="N1859" s="24"/>
      <c r="O1859" s="24"/>
      <c r="P1859" s="24"/>
      <c r="Q1859" s="24"/>
      <c r="R1859" s="24"/>
      <c r="S1859" s="24"/>
      <c r="T1859" s="24"/>
    </row>
    <row r="1860" spans="8:20" ht="14.25" customHeight="1">
      <c r="H1860" s="24"/>
      <c r="I1860" s="24"/>
      <c r="J1860" s="24"/>
      <c r="K1860" s="24"/>
      <c r="L1860" s="24"/>
      <c r="M1860" s="24"/>
      <c r="N1860" s="24"/>
      <c r="O1860" s="24"/>
      <c r="P1860" s="24"/>
      <c r="Q1860" s="24"/>
      <c r="R1860" s="24"/>
      <c r="S1860" s="24"/>
      <c r="T1860" s="24"/>
    </row>
    <row r="1861" spans="8:20" ht="14.25" customHeight="1">
      <c r="H1861" s="24"/>
      <c r="I1861" s="24"/>
      <c r="J1861" s="24"/>
      <c r="K1861" s="24"/>
      <c r="L1861" s="24"/>
      <c r="M1861" s="24"/>
      <c r="N1861" s="24"/>
      <c r="O1861" s="24"/>
      <c r="P1861" s="24"/>
      <c r="Q1861" s="24"/>
      <c r="R1861" s="24"/>
      <c r="S1861" s="24"/>
      <c r="T1861" s="24"/>
    </row>
    <row r="1862" spans="8:20" ht="14.25" customHeight="1">
      <c r="H1862" s="1"/>
      <c r="I1862" s="1"/>
      <c r="J1862" s="1"/>
      <c r="K1862" s="1"/>
      <c r="L1862" s="1"/>
      <c r="M1862" s="24"/>
      <c r="N1862" s="24"/>
      <c r="O1862" s="24"/>
      <c r="P1862" s="24"/>
      <c r="Q1862" s="24"/>
      <c r="R1862" s="24"/>
      <c r="S1862" s="24"/>
      <c r="T1862" s="24"/>
    </row>
    <row r="1863" spans="8:20" ht="14.25" customHeight="1">
      <c r="H1863" s="1"/>
      <c r="I1863" s="1"/>
      <c r="J1863" s="1"/>
      <c r="K1863" s="1"/>
      <c r="L1863" s="1"/>
      <c r="M1863" s="24"/>
      <c r="N1863" s="24"/>
      <c r="O1863" s="24"/>
      <c r="P1863" s="24"/>
      <c r="Q1863" s="24"/>
      <c r="R1863" s="24"/>
      <c r="S1863" s="24"/>
      <c r="T1863" s="24"/>
    </row>
    <row r="1864" spans="8:20" ht="14.25" customHeight="1">
      <c r="H1864" s="1"/>
      <c r="I1864" s="1"/>
      <c r="J1864" s="1"/>
      <c r="K1864" s="1"/>
      <c r="L1864" s="1"/>
      <c r="M1864" s="24"/>
      <c r="N1864" s="24"/>
      <c r="O1864" s="24"/>
      <c r="P1864" s="24"/>
      <c r="Q1864" s="24"/>
      <c r="R1864" s="24"/>
      <c r="S1864" s="24"/>
      <c r="T1864" s="24"/>
    </row>
    <row r="1865" spans="8:20" ht="14.25" customHeight="1">
      <c r="H1865" s="1"/>
      <c r="I1865" s="1"/>
      <c r="J1865" s="1"/>
      <c r="K1865" s="1"/>
      <c r="L1865" s="1"/>
      <c r="M1865" s="24"/>
      <c r="N1865" s="24"/>
      <c r="O1865" s="24"/>
      <c r="P1865" s="24"/>
      <c r="Q1865" s="24"/>
      <c r="R1865" s="24"/>
      <c r="S1865" s="24"/>
      <c r="T1865" s="24"/>
    </row>
    <row r="1866" spans="8:20" ht="14.25" customHeight="1">
      <c r="H1866" s="1"/>
      <c r="I1866" s="1"/>
      <c r="J1866" s="1"/>
      <c r="K1866" s="1"/>
      <c r="L1866" s="1"/>
      <c r="M1866" s="1"/>
      <c r="N1866" s="1"/>
      <c r="O1866" s="24"/>
      <c r="P1866" s="24"/>
      <c r="Q1866" s="24"/>
      <c r="R1866" s="24"/>
      <c r="S1866" s="24"/>
      <c r="T1866" s="24"/>
    </row>
    <row r="1867" spans="8:20" ht="14.25" customHeight="1">
      <c r="H1867" s="1"/>
      <c r="I1867" s="1"/>
      <c r="J1867" s="1"/>
      <c r="K1867" s="1"/>
      <c r="L1867" s="1"/>
      <c r="M1867" s="1"/>
      <c r="N1867" s="1"/>
      <c r="O1867" s="24"/>
      <c r="P1867" s="24"/>
      <c r="Q1867" s="24"/>
      <c r="R1867" s="24"/>
      <c r="S1867" s="24"/>
      <c r="T1867" s="24"/>
    </row>
    <row r="1868" spans="8:20" ht="14.25" customHeight="1">
      <c r="H1868" s="1"/>
      <c r="I1868" s="1"/>
      <c r="J1868" s="1"/>
      <c r="K1868" s="1"/>
      <c r="L1868" s="1"/>
      <c r="M1868" s="1"/>
      <c r="N1868" s="1"/>
      <c r="O1868" s="24"/>
      <c r="P1868" s="24"/>
      <c r="Q1868" s="24"/>
      <c r="R1868" s="24"/>
      <c r="S1868" s="24"/>
      <c r="T1868" s="24"/>
    </row>
    <row r="1869" spans="8:20" ht="14.25" customHeight="1">
      <c r="H1869" s="1"/>
      <c r="I1869" s="1"/>
      <c r="J1869" s="1"/>
      <c r="K1869" s="1"/>
      <c r="L1869" s="1"/>
      <c r="M1869" s="1"/>
      <c r="N1869" s="1"/>
      <c r="O1869" s="24"/>
      <c r="P1869" s="24"/>
      <c r="Q1869" s="24"/>
      <c r="R1869" s="24"/>
      <c r="S1869" s="24"/>
      <c r="T1869" s="24"/>
    </row>
    <row r="1870" spans="8:20" ht="14.25" customHeight="1">
      <c r="H1870" s="1"/>
      <c r="I1870" s="1"/>
      <c r="J1870" s="1"/>
      <c r="K1870" s="1"/>
      <c r="L1870" s="1"/>
      <c r="M1870" s="1"/>
      <c r="N1870" s="1"/>
      <c r="P1870" s="24"/>
      <c r="Q1870" s="24"/>
      <c r="R1870" s="24"/>
      <c r="S1870" s="24"/>
      <c r="T1870" s="24"/>
    </row>
    <row r="1871" spans="8:20" ht="14.25" customHeight="1">
      <c r="H1871" s="1"/>
      <c r="I1871" s="1"/>
      <c r="J1871" s="1"/>
      <c r="K1871" s="1"/>
      <c r="L1871" s="1"/>
      <c r="M1871" s="1"/>
      <c r="N1871" s="1"/>
      <c r="P1871" s="24"/>
      <c r="Q1871" s="24"/>
      <c r="R1871" s="24"/>
      <c r="S1871" s="24"/>
      <c r="T1871" s="24"/>
    </row>
    <row r="1872" spans="8:20" ht="14.25" customHeight="1">
      <c r="H1872" s="1"/>
      <c r="I1872" s="1"/>
      <c r="J1872" s="1"/>
      <c r="K1872" s="1"/>
      <c r="L1872" s="1"/>
      <c r="M1872" s="1"/>
      <c r="N1872" s="1"/>
      <c r="P1872" s="24"/>
      <c r="Q1872" s="24"/>
      <c r="R1872" s="24"/>
      <c r="S1872" s="24"/>
      <c r="T1872" s="24"/>
    </row>
    <row r="1873" spans="8:20" ht="14.25" customHeight="1">
      <c r="H1873" s="1"/>
      <c r="I1873" s="1"/>
      <c r="J1873" s="1"/>
      <c r="K1873" s="1"/>
      <c r="L1873" s="1"/>
      <c r="M1873" s="1"/>
      <c r="N1873" s="1"/>
      <c r="P1873" s="24"/>
      <c r="Q1873" s="24"/>
      <c r="R1873" s="24"/>
      <c r="S1873" s="24"/>
      <c r="T1873" s="24"/>
    </row>
    <row r="1874" spans="8:20" ht="14.25" customHeight="1">
      <c r="H1874" s="1"/>
      <c r="I1874" s="1"/>
      <c r="J1874" s="1"/>
      <c r="K1874" s="1"/>
      <c r="L1874" s="1"/>
      <c r="M1874" s="1"/>
      <c r="N1874" s="1"/>
      <c r="Q1874" s="24"/>
      <c r="R1874" s="24"/>
      <c r="S1874" s="24"/>
      <c r="T1874" s="24"/>
    </row>
    <row r="1875" spans="8:20" ht="14.25" customHeight="1">
      <c r="H1875" s="1"/>
      <c r="I1875" s="1"/>
      <c r="J1875" s="1"/>
      <c r="K1875" s="1"/>
      <c r="L1875" s="1"/>
      <c r="M1875" s="1"/>
      <c r="N1875" s="1"/>
      <c r="Q1875" s="24"/>
      <c r="R1875" s="24"/>
      <c r="S1875" s="24"/>
      <c r="T1875" s="24"/>
    </row>
    <row r="1876" spans="8:20" ht="14.25" customHeight="1">
      <c r="H1876" s="1"/>
      <c r="I1876" s="1"/>
      <c r="J1876" s="1"/>
      <c r="K1876" s="1"/>
      <c r="L1876" s="1"/>
      <c r="M1876" s="1"/>
      <c r="N1876" s="1"/>
      <c r="Q1876" s="24"/>
      <c r="R1876" s="24"/>
      <c r="S1876" s="24"/>
      <c r="T1876" s="24"/>
    </row>
    <row r="1877" spans="8:20" ht="14.25" customHeight="1">
      <c r="H1877" s="1"/>
      <c r="I1877" s="1"/>
      <c r="J1877" s="1"/>
      <c r="K1877" s="1"/>
      <c r="L1877" s="1"/>
      <c r="M1877" s="1"/>
      <c r="N1877" s="1"/>
      <c r="Q1877" s="24"/>
      <c r="R1877" s="24"/>
      <c r="S1877" s="24"/>
      <c r="T1877" s="24"/>
    </row>
    <row r="1878" spans="8:20" ht="14.25" customHeight="1">
      <c r="H1878" s="1"/>
      <c r="I1878" s="1"/>
      <c r="J1878" s="1"/>
      <c r="K1878" s="1"/>
      <c r="L1878" s="1"/>
      <c r="M1878" s="1"/>
      <c r="N1878" s="1"/>
      <c r="Q1878" s="24"/>
      <c r="R1878" s="24"/>
      <c r="S1878" s="24"/>
      <c r="T1878" s="24"/>
    </row>
    <row r="1879" spans="8:20" ht="14.25" customHeight="1">
      <c r="H1879" s="1"/>
      <c r="I1879" s="1"/>
      <c r="J1879" s="1"/>
      <c r="K1879" s="1"/>
      <c r="L1879" s="1"/>
      <c r="M1879" s="1"/>
      <c r="N1879" s="1"/>
      <c r="Q1879" s="24"/>
      <c r="R1879" s="24"/>
      <c r="S1879" s="24"/>
      <c r="T1879" s="24"/>
    </row>
    <row r="1880" spans="8:20" ht="14.25" customHeight="1">
      <c r="H1880" s="1"/>
      <c r="I1880" s="1"/>
      <c r="J1880" s="1"/>
      <c r="K1880" s="1"/>
      <c r="L1880" s="1"/>
      <c r="M1880" s="1"/>
      <c r="N1880" s="1"/>
      <c r="Q1880" s="24"/>
      <c r="R1880" s="24"/>
      <c r="S1880" s="24"/>
      <c r="T1880" s="24"/>
    </row>
    <row r="1881" spans="8:20" ht="14.25" customHeight="1">
      <c r="H1881" s="1"/>
      <c r="I1881" s="1"/>
      <c r="J1881" s="1"/>
      <c r="K1881" s="1"/>
      <c r="L1881" s="1"/>
      <c r="M1881" s="1"/>
      <c r="N1881" s="1"/>
      <c r="Q1881" s="24"/>
      <c r="R1881" s="24"/>
      <c r="S1881" s="24"/>
      <c r="T1881" s="24"/>
    </row>
    <row r="1882" spans="8:20" ht="14.25" customHeight="1">
      <c r="H1882" s="1"/>
      <c r="I1882" s="1"/>
      <c r="J1882" s="1"/>
      <c r="K1882" s="1"/>
      <c r="L1882" s="1"/>
      <c r="M1882" s="1"/>
      <c r="N1882" s="1"/>
      <c r="Q1882" s="24"/>
      <c r="R1882" s="24"/>
      <c r="S1882" s="24"/>
      <c r="T1882" s="24"/>
    </row>
    <row r="1883" spans="8:20" ht="14.25" customHeight="1">
      <c r="H1883" s="1"/>
      <c r="I1883" s="1"/>
      <c r="J1883" s="1"/>
      <c r="K1883" s="1"/>
      <c r="L1883" s="1"/>
      <c r="M1883" s="1"/>
      <c r="N1883" s="1"/>
      <c r="Q1883" s="24"/>
      <c r="R1883" s="24"/>
      <c r="S1883" s="24"/>
      <c r="T1883" s="24"/>
    </row>
    <row r="1884" spans="8:20" ht="14.25" customHeight="1">
      <c r="H1884" s="1"/>
      <c r="I1884" s="1"/>
      <c r="J1884" s="1"/>
      <c r="K1884" s="1"/>
      <c r="L1884" s="1"/>
      <c r="M1884" s="1"/>
      <c r="N1884" s="1"/>
      <c r="Q1884" s="24"/>
      <c r="R1884" s="24"/>
      <c r="S1884" s="24"/>
      <c r="T1884" s="24"/>
    </row>
    <row r="1885" spans="8:20" ht="14.25" customHeight="1">
      <c r="H1885" s="1"/>
      <c r="I1885" s="1"/>
      <c r="J1885" s="1"/>
      <c r="K1885" s="1"/>
      <c r="L1885" s="1"/>
      <c r="M1885" s="1"/>
      <c r="N1885" s="1"/>
      <c r="Q1885" s="24"/>
      <c r="R1885" s="24"/>
      <c r="S1885" s="24"/>
      <c r="T1885" s="24"/>
    </row>
    <row r="1886" spans="8:20" ht="14.25" customHeight="1">
      <c r="H1886" s="1"/>
      <c r="I1886" s="1"/>
      <c r="J1886" s="1"/>
      <c r="K1886" s="1"/>
      <c r="L1886" s="1"/>
      <c r="M1886" s="1"/>
      <c r="N1886" s="1"/>
      <c r="Q1886" s="24"/>
      <c r="R1886" s="24"/>
      <c r="S1886" s="24"/>
      <c r="T1886" s="24"/>
    </row>
    <row r="1887" spans="8:20" ht="14.25" customHeight="1">
      <c r="H1887" s="1"/>
      <c r="I1887" s="1"/>
      <c r="J1887" s="1"/>
      <c r="K1887" s="1"/>
      <c r="L1887" s="1"/>
      <c r="M1887" s="1"/>
      <c r="N1887" s="1"/>
      <c r="Q1887" s="24"/>
      <c r="R1887" s="24"/>
      <c r="S1887" s="24"/>
      <c r="T1887" s="24"/>
    </row>
    <row r="1888" spans="8:20" ht="14.25" customHeight="1">
      <c r="H1888" s="1"/>
      <c r="I1888" s="1"/>
      <c r="J1888" s="1"/>
      <c r="K1888" s="1"/>
      <c r="L1888" s="1"/>
      <c r="M1888" s="1"/>
      <c r="N1888" s="1"/>
      <c r="Q1888" s="24"/>
      <c r="R1888" s="24"/>
      <c r="S1888" s="24"/>
      <c r="T1888" s="24"/>
    </row>
    <row r="1889" spans="8:20" ht="14.25" customHeight="1">
      <c r="H1889" s="1"/>
      <c r="I1889" s="1"/>
      <c r="J1889" s="1"/>
      <c r="K1889" s="1"/>
      <c r="L1889" s="1"/>
      <c r="M1889" s="1"/>
      <c r="N1889" s="1"/>
      <c r="Q1889" s="24"/>
      <c r="R1889" s="24"/>
      <c r="S1889" s="24"/>
      <c r="T1889" s="24"/>
    </row>
    <row r="1890" spans="8:20" ht="14.25" customHeight="1">
      <c r="H1890" s="1"/>
      <c r="I1890" s="1"/>
      <c r="J1890" s="1"/>
      <c r="K1890" s="1"/>
      <c r="L1890" s="1"/>
      <c r="M1890" s="1"/>
      <c r="N1890" s="1"/>
      <c r="Q1890" s="24"/>
      <c r="R1890" s="24"/>
      <c r="S1890" s="24"/>
      <c r="T1890" s="24"/>
    </row>
    <row r="1891" spans="8:20" ht="14.25" customHeight="1">
      <c r="H1891" s="1"/>
      <c r="I1891" s="1"/>
      <c r="J1891" s="1"/>
      <c r="K1891" s="1"/>
      <c r="L1891" s="1"/>
      <c r="M1891" s="1"/>
      <c r="N1891" s="1"/>
      <c r="Q1891" s="24"/>
      <c r="R1891" s="24"/>
      <c r="S1891" s="24"/>
      <c r="T1891" s="24"/>
    </row>
    <row r="1892" spans="8:20" ht="14.25" customHeight="1">
      <c r="H1892" s="1"/>
      <c r="I1892" s="1"/>
      <c r="J1892" s="1"/>
      <c r="K1892" s="1"/>
      <c r="L1892" s="1"/>
      <c r="M1892" s="1"/>
      <c r="N1892" s="1"/>
      <c r="Q1892" s="24"/>
      <c r="R1892" s="24"/>
      <c r="S1892" s="24"/>
      <c r="T1892" s="24"/>
    </row>
    <row r="1893" spans="8:20" ht="14.25" customHeight="1">
      <c r="H1893" s="1"/>
      <c r="I1893" s="1"/>
      <c r="J1893" s="1"/>
      <c r="K1893" s="1"/>
      <c r="L1893" s="1"/>
      <c r="M1893" s="1"/>
      <c r="N1893" s="1"/>
      <c r="Q1893" s="24"/>
      <c r="R1893" s="24"/>
      <c r="S1893" s="24"/>
      <c r="T1893" s="24"/>
    </row>
    <row r="1894" spans="8:20" ht="14.25" customHeight="1">
      <c r="H1894" s="1"/>
      <c r="I1894" s="1"/>
      <c r="J1894" s="1"/>
      <c r="K1894" s="1"/>
      <c r="L1894" s="1"/>
      <c r="M1894" s="1"/>
      <c r="N1894" s="1"/>
      <c r="Q1894" s="24"/>
      <c r="R1894" s="24"/>
      <c r="S1894" s="24"/>
      <c r="T1894" s="24"/>
    </row>
    <row r="1895" spans="8:20" ht="14.25" customHeight="1">
      <c r="H1895" s="1"/>
      <c r="I1895" s="1"/>
      <c r="J1895" s="1"/>
      <c r="K1895" s="1"/>
      <c r="L1895" s="1"/>
      <c r="M1895" s="1"/>
      <c r="N1895" s="1"/>
      <c r="Q1895" s="24"/>
      <c r="R1895" s="24"/>
      <c r="S1895" s="24"/>
      <c r="T1895" s="24"/>
    </row>
    <row r="1896" spans="8:20" ht="14.25" customHeight="1">
      <c r="H1896" s="1"/>
      <c r="I1896" s="1"/>
      <c r="J1896" s="1"/>
      <c r="K1896" s="1"/>
      <c r="L1896" s="1"/>
      <c r="M1896" s="1"/>
      <c r="N1896" s="1"/>
      <c r="Q1896" s="24"/>
      <c r="R1896" s="24"/>
      <c r="S1896" s="24"/>
      <c r="T1896" s="24"/>
    </row>
    <row r="1897" spans="8:20" ht="14.25" customHeight="1">
      <c r="H1897" s="1"/>
      <c r="I1897" s="1"/>
      <c r="J1897" s="1"/>
      <c r="K1897" s="1"/>
      <c r="L1897" s="1"/>
      <c r="M1897" s="1"/>
      <c r="N1897" s="1"/>
      <c r="Q1897" s="24"/>
      <c r="R1897" s="24"/>
      <c r="S1897" s="24"/>
      <c r="T1897" s="24"/>
    </row>
    <row r="1898" spans="8:20" ht="14.25" customHeight="1">
      <c r="H1898" s="1"/>
      <c r="I1898" s="1"/>
      <c r="J1898" s="1"/>
      <c r="K1898" s="1"/>
      <c r="L1898" s="1"/>
      <c r="M1898" s="1"/>
      <c r="N1898" s="1"/>
      <c r="Q1898" s="24"/>
      <c r="R1898" s="24"/>
      <c r="S1898" s="24"/>
      <c r="T1898" s="24"/>
    </row>
    <row r="1899" spans="8:20" ht="14.25" customHeight="1">
      <c r="H1899" s="1"/>
      <c r="I1899" s="1"/>
      <c r="J1899" s="1"/>
      <c r="K1899" s="1"/>
      <c r="L1899" s="1"/>
      <c r="M1899" s="1"/>
      <c r="N1899" s="1"/>
      <c r="Q1899" s="24"/>
      <c r="R1899" s="24"/>
      <c r="S1899" s="24"/>
      <c r="T1899" s="24"/>
    </row>
    <row r="1900" spans="8:20" ht="14.25" customHeight="1">
      <c r="H1900" s="1"/>
      <c r="I1900" s="1"/>
      <c r="J1900" s="1"/>
      <c r="K1900" s="1"/>
      <c r="L1900" s="1"/>
      <c r="M1900" s="1"/>
      <c r="N1900" s="1"/>
      <c r="Q1900" s="24"/>
      <c r="R1900" s="24"/>
      <c r="S1900" s="24"/>
      <c r="T1900" s="24"/>
    </row>
    <row r="1901" spans="8:20" ht="14.25" customHeight="1">
      <c r="H1901" s="1"/>
      <c r="I1901" s="1"/>
      <c r="J1901" s="1"/>
      <c r="K1901" s="1"/>
      <c r="L1901" s="1"/>
      <c r="M1901" s="1"/>
      <c r="N1901" s="1"/>
      <c r="Q1901" s="24"/>
      <c r="R1901" s="24"/>
      <c r="S1901" s="24"/>
      <c r="T1901" s="24"/>
    </row>
    <row r="1902" spans="8:20" ht="14.25" customHeight="1">
      <c r="H1902" s="1"/>
      <c r="I1902" s="1"/>
      <c r="J1902" s="1"/>
      <c r="K1902" s="1"/>
      <c r="L1902" s="1"/>
      <c r="M1902" s="1"/>
      <c r="N1902" s="1"/>
      <c r="Q1902" s="24"/>
      <c r="R1902" s="24"/>
      <c r="S1902" s="24"/>
      <c r="T1902" s="24"/>
    </row>
    <row r="1903" spans="8:20" ht="14.25" customHeight="1">
      <c r="H1903" s="1"/>
      <c r="I1903" s="1"/>
      <c r="J1903" s="1"/>
      <c r="K1903" s="1"/>
      <c r="L1903" s="1"/>
      <c r="M1903" s="1"/>
      <c r="N1903" s="1"/>
      <c r="Q1903" s="24"/>
      <c r="R1903" s="24"/>
      <c r="S1903" s="24"/>
      <c r="T1903" s="24"/>
    </row>
    <row r="1904" spans="8:20" ht="14.25" customHeight="1">
      <c r="H1904" s="1"/>
      <c r="I1904" s="1"/>
      <c r="J1904" s="1"/>
      <c r="K1904" s="1"/>
      <c r="L1904" s="1"/>
      <c r="M1904" s="1"/>
      <c r="N1904" s="1"/>
      <c r="Q1904" s="24"/>
      <c r="R1904" s="24"/>
      <c r="S1904" s="24"/>
      <c r="T1904" s="24"/>
    </row>
    <row r="1905" spans="8:20" ht="14.25" customHeight="1">
      <c r="H1905" s="1"/>
      <c r="I1905" s="1"/>
      <c r="J1905" s="1"/>
      <c r="K1905" s="1"/>
      <c r="L1905" s="1"/>
      <c r="M1905" s="1"/>
      <c r="N1905" s="1"/>
      <c r="Q1905" s="24"/>
      <c r="R1905" s="24"/>
      <c r="S1905" s="24"/>
      <c r="T1905" s="24"/>
    </row>
    <row r="1906" spans="8:20" ht="14.25" customHeight="1">
      <c r="H1906" s="1"/>
      <c r="I1906" s="1"/>
      <c r="J1906" s="1"/>
      <c r="K1906" s="1"/>
      <c r="L1906" s="1"/>
      <c r="M1906" s="1"/>
      <c r="N1906" s="1"/>
      <c r="Q1906" s="24"/>
      <c r="R1906" s="24"/>
      <c r="S1906" s="24"/>
      <c r="T1906" s="24"/>
    </row>
    <row r="1907" spans="8:20" ht="14.25" customHeight="1">
      <c r="H1907" s="1"/>
      <c r="I1907" s="1"/>
      <c r="J1907" s="1"/>
      <c r="K1907" s="1"/>
      <c r="L1907" s="1"/>
      <c r="M1907" s="1"/>
      <c r="N1907" s="1"/>
      <c r="Q1907" s="24"/>
      <c r="R1907" s="24"/>
      <c r="S1907" s="24"/>
      <c r="T1907" s="24"/>
    </row>
    <row r="1908" spans="8:20" ht="14.25" customHeight="1">
      <c r="H1908" s="1"/>
      <c r="I1908" s="1"/>
      <c r="J1908" s="1"/>
      <c r="K1908" s="1"/>
      <c r="L1908" s="1"/>
      <c r="M1908" s="1"/>
      <c r="N1908" s="1"/>
      <c r="Q1908" s="24"/>
      <c r="R1908" s="24"/>
      <c r="S1908" s="24"/>
      <c r="T1908" s="24"/>
    </row>
    <row r="1909" spans="8:20" ht="14.25" customHeight="1">
      <c r="H1909" s="1"/>
      <c r="I1909" s="1"/>
      <c r="J1909" s="1"/>
      <c r="K1909" s="1"/>
      <c r="L1909" s="1"/>
      <c r="M1909" s="1"/>
      <c r="N1909" s="1"/>
      <c r="Q1909" s="24"/>
      <c r="R1909" s="24"/>
      <c r="S1909" s="24"/>
      <c r="T1909" s="24"/>
    </row>
    <row r="1910" spans="8:20" ht="14.25" customHeight="1">
      <c r="H1910" s="1"/>
      <c r="I1910" s="1"/>
      <c r="J1910" s="1"/>
      <c r="K1910" s="1"/>
      <c r="L1910" s="1"/>
      <c r="M1910" s="1"/>
      <c r="N1910" s="1"/>
      <c r="Q1910" s="24"/>
      <c r="R1910" s="24"/>
      <c r="S1910" s="24"/>
      <c r="T1910" s="24"/>
    </row>
    <row r="1911" spans="8:20" ht="14.25" customHeight="1">
      <c r="H1911" s="1"/>
      <c r="I1911" s="1"/>
      <c r="J1911" s="1"/>
      <c r="K1911" s="1"/>
      <c r="L1911" s="1"/>
      <c r="M1911" s="1"/>
      <c r="N1911" s="1"/>
      <c r="Q1911" s="24"/>
      <c r="R1911" s="24"/>
      <c r="S1911" s="24"/>
      <c r="T1911" s="24"/>
    </row>
    <row r="1912" spans="8:20" ht="14.25" customHeight="1">
      <c r="H1912" s="1"/>
      <c r="I1912" s="1"/>
      <c r="J1912" s="1"/>
      <c r="K1912" s="1"/>
      <c r="L1912" s="1"/>
      <c r="M1912" s="1"/>
      <c r="N1912" s="1"/>
      <c r="Q1912" s="24"/>
      <c r="R1912" s="24"/>
      <c r="S1912" s="24"/>
      <c r="T1912" s="24"/>
    </row>
    <row r="1913" spans="8:20" ht="14.25" customHeight="1">
      <c r="H1913" s="1"/>
      <c r="I1913" s="1"/>
      <c r="J1913" s="1"/>
      <c r="K1913" s="1"/>
      <c r="L1913" s="1"/>
      <c r="M1913" s="1"/>
      <c r="N1913" s="1"/>
      <c r="Q1913" s="24"/>
      <c r="R1913" s="24"/>
      <c r="S1913" s="24"/>
      <c r="T1913" s="24"/>
    </row>
    <row r="1914" spans="8:20" ht="14.25" customHeight="1">
      <c r="H1914" s="1"/>
      <c r="I1914" s="1"/>
      <c r="J1914" s="1"/>
      <c r="K1914" s="1"/>
      <c r="L1914" s="1"/>
      <c r="M1914" s="1"/>
      <c r="N1914" s="1"/>
      <c r="Q1914" s="24"/>
      <c r="R1914" s="24"/>
      <c r="S1914" s="24"/>
      <c r="T1914" s="24"/>
    </row>
    <row r="1915" spans="8:20" ht="14.25" customHeight="1">
      <c r="H1915"/>
      <c r="I1915" s="1"/>
      <c r="J1915" s="1"/>
      <c r="K1915" s="1"/>
      <c r="L1915" s="1"/>
      <c r="M1915" s="1"/>
      <c r="N1915" s="1"/>
      <c r="Q1915" s="24"/>
      <c r="R1915" s="24"/>
      <c r="S1915" s="24"/>
      <c r="T1915" s="24"/>
    </row>
    <row r="1916" spans="8:20" ht="14.25" customHeight="1">
      <c r="H1916"/>
      <c r="I1916" s="1"/>
      <c r="J1916" s="1"/>
      <c r="K1916" s="1"/>
      <c r="L1916" s="1"/>
      <c r="M1916" s="1"/>
      <c r="N1916" s="1"/>
      <c r="Q1916" s="24"/>
      <c r="R1916" s="24"/>
      <c r="S1916" s="24"/>
      <c r="T1916" s="24"/>
    </row>
    <row r="1917" spans="8:20" ht="14.25" customHeight="1">
      <c r="H1917"/>
      <c r="I1917" s="1"/>
      <c r="J1917" s="1"/>
      <c r="K1917" s="1"/>
      <c r="L1917" s="1"/>
      <c r="M1917" s="1"/>
      <c r="N1917" s="1"/>
      <c r="Q1917" s="24"/>
      <c r="R1917" s="24"/>
      <c r="S1917" s="24"/>
      <c r="T1917" s="24"/>
    </row>
    <row r="1918" spans="8:20" ht="14.25" customHeight="1">
      <c r="H1918"/>
      <c r="I1918" s="1"/>
      <c r="J1918" s="1"/>
      <c r="K1918" s="1"/>
      <c r="L1918" s="1"/>
      <c r="M1918" s="1"/>
      <c r="N1918" s="1"/>
      <c r="R1918" s="24"/>
      <c r="S1918" s="24"/>
      <c r="T1918" s="24"/>
    </row>
    <row r="1919" spans="8:20" ht="14.25" customHeight="1">
      <c r="H1919"/>
      <c r="I1919" s="1"/>
      <c r="J1919" s="1"/>
      <c r="K1919" s="1"/>
      <c r="L1919" s="1"/>
      <c r="M1919" s="1"/>
      <c r="N1919" s="1"/>
      <c r="R1919" s="24"/>
      <c r="S1919" s="24"/>
      <c r="T1919" s="24"/>
    </row>
    <row r="1920" spans="8:20" ht="14.25" customHeight="1">
      <c r="H1920"/>
      <c r="I1920" s="1"/>
      <c r="J1920" s="1"/>
      <c r="K1920" s="1"/>
      <c r="L1920" s="1"/>
      <c r="M1920" s="1"/>
      <c r="N1920" s="1"/>
      <c r="R1920" s="24"/>
      <c r="S1920" s="24"/>
      <c r="T1920" s="24"/>
    </row>
    <row r="1921" spans="8:20" ht="14.25" customHeight="1">
      <c r="H1921"/>
      <c r="I1921" s="1"/>
      <c r="J1921" s="1"/>
      <c r="K1921" s="1"/>
      <c r="L1921" s="1"/>
      <c r="M1921" s="1"/>
      <c r="N1921" s="1"/>
      <c r="R1921" s="24"/>
      <c r="S1921" s="24"/>
      <c r="T1921" s="24"/>
    </row>
    <row r="1922" spans="8:20" ht="14.25" customHeight="1">
      <c r="H1922"/>
      <c r="I1922" s="1"/>
      <c r="J1922" s="1"/>
      <c r="K1922" s="1"/>
      <c r="L1922" s="1"/>
      <c r="M1922" s="1"/>
      <c r="N1922" s="1"/>
      <c r="R1922" s="24"/>
      <c r="S1922" s="24"/>
      <c r="T1922" s="24"/>
    </row>
    <row r="1923" spans="8:20" ht="14.25" customHeight="1">
      <c r="H1923"/>
      <c r="I1923" s="1"/>
      <c r="J1923" s="1"/>
      <c r="K1923" s="1"/>
      <c r="L1923" s="1"/>
      <c r="M1923" s="1"/>
      <c r="N1923" s="1"/>
      <c r="R1923" s="24"/>
      <c r="S1923" s="24"/>
      <c r="T1923" s="24"/>
    </row>
    <row r="1924" spans="8:20" ht="14.25" customHeight="1">
      <c r="H1924"/>
      <c r="I1924" s="1"/>
      <c r="J1924" s="1"/>
      <c r="K1924" s="1"/>
      <c r="L1924" s="1"/>
      <c r="M1924" s="1"/>
      <c r="N1924" s="1"/>
      <c r="R1924" s="24"/>
      <c r="S1924" s="24"/>
      <c r="T1924" s="24"/>
    </row>
    <row r="1925" spans="8:20" ht="14.25" customHeight="1">
      <c r="H1925"/>
      <c r="I1925" s="1"/>
      <c r="J1925" s="1"/>
      <c r="K1925" s="1"/>
      <c r="L1925" s="1"/>
      <c r="M1925" s="1"/>
      <c r="N1925" s="1"/>
      <c r="R1925" s="24"/>
      <c r="S1925" s="24"/>
      <c r="T1925" s="24"/>
    </row>
    <row r="1926" spans="8:20" ht="14.25" customHeight="1">
      <c r="H1926"/>
      <c r="I1926" s="1"/>
      <c r="J1926" s="1"/>
      <c r="K1926" s="1"/>
      <c r="L1926" s="1"/>
      <c r="M1926" s="1"/>
      <c r="N1926" s="1"/>
      <c r="R1926" s="24"/>
      <c r="S1926" s="24"/>
      <c r="T1926" s="24"/>
    </row>
    <row r="1927" spans="8:20" ht="14.25" customHeight="1">
      <c r="H1927"/>
      <c r="I1927" s="1"/>
      <c r="J1927" s="1"/>
      <c r="K1927" s="1"/>
      <c r="L1927" s="1"/>
      <c r="M1927" s="1"/>
      <c r="N1927" s="1"/>
      <c r="R1927" s="24"/>
      <c r="S1927" s="24"/>
      <c r="T1927" s="24"/>
    </row>
    <row r="1928" spans="8:20" ht="14.25" customHeight="1">
      <c r="H1928"/>
      <c r="I1928" s="1"/>
      <c r="J1928" s="1"/>
      <c r="K1928" s="1"/>
      <c r="L1928" s="1"/>
      <c r="M1928" s="1"/>
      <c r="N1928" s="1"/>
      <c r="R1928" s="24"/>
      <c r="S1928" s="24"/>
      <c r="T1928" s="24"/>
    </row>
    <row r="1929" spans="8:20" ht="14.25" customHeight="1">
      <c r="H1929"/>
      <c r="I1929" s="1"/>
      <c r="J1929" s="1"/>
      <c r="K1929" s="1"/>
      <c r="L1929" s="1"/>
      <c r="M1929" s="1"/>
      <c r="N1929" s="1"/>
      <c r="R1929" s="24"/>
      <c r="S1929" s="24"/>
      <c r="T1929" s="24"/>
    </row>
    <row r="1930" spans="8:20" ht="14.25" customHeight="1">
      <c r="H1930"/>
      <c r="I1930" s="1"/>
      <c r="J1930" s="1"/>
      <c r="K1930" s="1"/>
      <c r="L1930" s="1"/>
      <c r="M1930" s="1"/>
      <c r="N1930" s="1"/>
      <c r="R1930" s="24"/>
      <c r="S1930" s="24"/>
      <c r="T1930" s="24"/>
    </row>
    <row r="1931" spans="8:20" ht="14.25" customHeight="1">
      <c r="H1931"/>
      <c r="I1931" s="1"/>
      <c r="J1931" s="1"/>
      <c r="K1931" s="1"/>
      <c r="L1931" s="1"/>
      <c r="M1931" s="1"/>
      <c r="N1931" s="1"/>
      <c r="R1931" s="24"/>
      <c r="S1931" s="24"/>
      <c r="T1931" s="24"/>
    </row>
    <row r="1932" spans="8:20" ht="14.25" customHeight="1">
      <c r="H1932"/>
      <c r="I1932" s="1"/>
      <c r="J1932" s="1"/>
      <c r="K1932" s="1"/>
      <c r="L1932" s="1"/>
      <c r="M1932" s="1"/>
      <c r="N1932" s="1"/>
      <c r="R1932" s="24"/>
      <c r="S1932" s="24"/>
      <c r="T1932" s="24"/>
    </row>
    <row r="1933" spans="8:20" ht="14.25" customHeight="1">
      <c r="H1933"/>
      <c r="I1933" s="1"/>
      <c r="J1933" s="1"/>
      <c r="K1933" s="1"/>
      <c r="L1933" s="1"/>
      <c r="M1933" s="1"/>
      <c r="N1933" s="1"/>
      <c r="R1933" s="24"/>
      <c r="S1933" s="24"/>
      <c r="T1933" s="24"/>
    </row>
    <row r="1934" spans="8:20" ht="14.25" customHeight="1">
      <c r="H1934"/>
      <c r="I1934" s="1"/>
      <c r="J1934" s="1"/>
      <c r="K1934" s="1"/>
      <c r="L1934" s="1"/>
      <c r="M1934" s="1"/>
      <c r="N1934" s="1"/>
      <c r="S1934" s="24"/>
      <c r="T1934" s="24"/>
    </row>
    <row r="1935" spans="8:20" ht="14.25" customHeight="1">
      <c r="H1935"/>
      <c r="I1935" s="1"/>
      <c r="J1935" s="1"/>
      <c r="K1935" s="1"/>
      <c r="L1935" s="1"/>
      <c r="M1935" s="1"/>
      <c r="N1935" s="1"/>
      <c r="S1935" s="24"/>
      <c r="T1935" s="24"/>
    </row>
    <row r="1936" spans="8:20" ht="14.25" customHeight="1">
      <c r="H1936"/>
      <c r="I1936" s="1"/>
      <c r="J1936" s="1"/>
      <c r="K1936" s="1"/>
      <c r="L1936" s="1"/>
      <c r="M1936" s="1"/>
      <c r="N1936" s="1"/>
      <c r="S1936" s="24"/>
      <c r="T1936" s="24"/>
    </row>
    <row r="1937" spans="8:20" ht="14.25" customHeight="1">
      <c r="H1937" s="5"/>
      <c r="I1937" s="1"/>
      <c r="J1937" s="1"/>
      <c r="K1937" s="1"/>
      <c r="L1937" s="1"/>
      <c r="M1937" s="1"/>
      <c r="N1937" s="1"/>
      <c r="S1937" s="24"/>
      <c r="T1937" s="24"/>
    </row>
    <row r="1938" spans="8:20" ht="14.25" customHeight="1">
      <c r="H1938" s="5"/>
      <c r="I1938" s="1"/>
      <c r="J1938" s="1"/>
      <c r="K1938" s="1"/>
      <c r="L1938" s="1"/>
      <c r="M1938" s="1"/>
      <c r="N1938" s="1"/>
      <c r="S1938" s="24"/>
      <c r="T1938" s="24"/>
    </row>
    <row r="1939" spans="8:20" ht="14.25" customHeight="1">
      <c r="H1939" s="5"/>
      <c r="I1939" s="1"/>
      <c r="J1939" s="1"/>
      <c r="K1939" s="1"/>
      <c r="L1939" s="1"/>
      <c r="M1939" s="1"/>
      <c r="N1939" s="1"/>
      <c r="S1939" s="24"/>
      <c r="T1939" s="24"/>
    </row>
    <row r="1940" spans="8:20" ht="14.25" customHeight="1">
      <c r="H1940" s="5"/>
      <c r="I1940" s="1"/>
      <c r="J1940" s="1"/>
      <c r="K1940" s="1"/>
      <c r="L1940" s="1"/>
      <c r="M1940" s="1"/>
      <c r="N1940" s="1"/>
      <c r="S1940" s="24"/>
      <c r="T1940" s="24"/>
    </row>
    <row r="1941" spans="8:20" ht="14.25" customHeight="1">
      <c r="H1941" s="5"/>
      <c r="I1941" s="1"/>
      <c r="J1941" s="1"/>
      <c r="K1941" s="1"/>
      <c r="L1941" s="1"/>
      <c r="M1941" s="1"/>
      <c r="N1941" s="1"/>
      <c r="S1941" s="24"/>
      <c r="T1941" s="24"/>
    </row>
    <row r="1942" spans="8:20" ht="14.25" customHeight="1">
      <c r="H1942" s="5"/>
      <c r="I1942" s="1"/>
      <c r="J1942" s="1"/>
      <c r="K1942" s="1"/>
      <c r="L1942" s="1"/>
      <c r="M1942" s="1"/>
      <c r="N1942" s="1"/>
      <c r="S1942" s="24"/>
      <c r="T1942" s="24"/>
    </row>
    <row r="1943" spans="8:20" ht="14.25" customHeight="1">
      <c r="H1943" s="5"/>
      <c r="I1943" s="1"/>
      <c r="J1943" s="1"/>
      <c r="K1943" s="1"/>
      <c r="L1943" s="1"/>
      <c r="M1943" s="1"/>
      <c r="N1943" s="1"/>
      <c r="S1943" s="24"/>
      <c r="T1943" s="24"/>
    </row>
    <row r="1944" spans="8:20" ht="14.25" customHeight="1">
      <c r="H1944" s="5"/>
      <c r="I1944" s="1"/>
      <c r="J1944" s="1"/>
      <c r="K1944" s="1"/>
      <c r="L1944" s="1"/>
      <c r="M1944" s="1"/>
      <c r="N1944" s="1"/>
      <c r="S1944" s="24"/>
      <c r="T1944" s="24"/>
    </row>
    <row r="1945" spans="8:20" ht="14.25" customHeight="1">
      <c r="H1945" s="5"/>
      <c r="I1945" s="1"/>
      <c r="J1945" s="1"/>
      <c r="K1945" s="1"/>
      <c r="L1945" s="1"/>
      <c r="M1945" s="1"/>
      <c r="N1945" s="1"/>
      <c r="S1945" s="24"/>
      <c r="T1945" s="24"/>
    </row>
    <row r="1946" spans="8:20" ht="14.25" customHeight="1">
      <c r="H1946" s="5"/>
      <c r="I1946" s="1"/>
      <c r="J1946" s="1"/>
      <c r="K1946" s="1"/>
      <c r="L1946" s="1"/>
      <c r="M1946" s="1"/>
      <c r="N1946" s="1"/>
      <c r="S1946" s="24"/>
      <c r="T1946" s="24"/>
    </row>
    <row r="1947" spans="8:20" ht="14.25" customHeight="1">
      <c r="H1947" s="5"/>
      <c r="I1947" s="1"/>
      <c r="J1947" s="1"/>
      <c r="K1947" s="1"/>
      <c r="L1947" s="1"/>
      <c r="M1947" s="1"/>
      <c r="N1947" s="1"/>
      <c r="S1947" s="24"/>
      <c r="T1947" s="24"/>
    </row>
    <row r="1948" spans="8:20" ht="14.25" customHeight="1">
      <c r="H1948" s="5"/>
      <c r="I1948" s="1"/>
      <c r="J1948" s="1"/>
      <c r="K1948" s="1"/>
      <c r="L1948" s="1"/>
      <c r="M1948" s="1"/>
      <c r="N1948" s="1"/>
      <c r="S1948" s="24"/>
      <c r="T1948" s="24"/>
    </row>
    <row r="1949" spans="8:20" ht="14.25" customHeight="1">
      <c r="H1949" s="5"/>
      <c r="I1949" s="1"/>
      <c r="J1949" s="1"/>
      <c r="K1949" s="1"/>
      <c r="L1949" s="1"/>
      <c r="M1949" s="1"/>
      <c r="N1949" s="1"/>
      <c r="S1949" s="24"/>
      <c r="T1949" s="24"/>
    </row>
    <row r="1950" spans="8:20" ht="14.25" customHeight="1">
      <c r="H1950" s="5"/>
      <c r="I1950" s="1"/>
      <c r="J1950" s="1"/>
      <c r="K1950" s="1"/>
      <c r="L1950" s="1"/>
      <c r="M1950" s="1"/>
      <c r="N1950" s="1"/>
      <c r="T1950" s="24"/>
    </row>
    <row r="1951" spans="8:20" ht="14.25" customHeight="1">
      <c r="H1951" s="5"/>
      <c r="I1951" s="1"/>
      <c r="J1951" s="1"/>
      <c r="K1951" s="1"/>
      <c r="L1951" s="1"/>
      <c r="M1951" s="1"/>
      <c r="N1951" s="1"/>
    </row>
    <row r="1952" spans="8:20" ht="14.25" customHeight="1">
      <c r="H1952" s="5"/>
      <c r="I1952" s="1"/>
      <c r="J1952" s="1"/>
      <c r="K1952" s="1"/>
      <c r="L1952" s="1"/>
      <c r="M1952" s="1"/>
      <c r="N1952" s="1"/>
    </row>
    <row r="1953" spans="8:14" ht="14.25" customHeight="1">
      <c r="H1953" s="5"/>
      <c r="I1953" s="1"/>
      <c r="J1953" s="1"/>
      <c r="K1953" s="1"/>
      <c r="L1953" s="1"/>
      <c r="M1953" s="1"/>
      <c r="N1953" s="1"/>
    </row>
    <row r="1954" spans="8:14" ht="14.25" customHeight="1">
      <c r="H1954" s="5"/>
      <c r="I1954" s="1"/>
      <c r="J1954" s="1"/>
      <c r="K1954" s="1"/>
      <c r="L1954" s="1"/>
      <c r="M1954" s="1"/>
      <c r="N1954" s="1"/>
    </row>
    <row r="1955" spans="8:14" ht="14.25" customHeight="1">
      <c r="H1955" s="5"/>
      <c r="I1955" s="1"/>
      <c r="J1955" s="1"/>
      <c r="K1955" s="1"/>
      <c r="L1955" s="1"/>
      <c r="M1955" s="1"/>
      <c r="N1955" s="1"/>
    </row>
    <row r="1956" spans="8:14" ht="14.25" customHeight="1">
      <c r="H1956" s="5"/>
      <c r="I1956" s="1"/>
      <c r="J1956" s="1"/>
      <c r="K1956" s="1"/>
      <c r="L1956" s="1"/>
      <c r="M1956" s="1"/>
      <c r="N1956" s="1"/>
    </row>
    <row r="1957" spans="8:14" ht="14.25" customHeight="1">
      <c r="H1957" s="5"/>
      <c r="I1957" s="1"/>
      <c r="J1957" s="1"/>
      <c r="K1957" s="1"/>
      <c r="L1957" s="1"/>
      <c r="M1957" s="1"/>
      <c r="N1957" s="1"/>
    </row>
    <row r="1958" spans="8:14" ht="14.25" customHeight="1">
      <c r="H1958" s="5"/>
      <c r="I1958" s="1"/>
      <c r="J1958" s="1"/>
      <c r="K1958" s="1"/>
      <c r="L1958" s="1"/>
      <c r="M1958" s="1"/>
      <c r="N1958" s="1"/>
    </row>
    <row r="1959" spans="8:14" ht="14.25" customHeight="1">
      <c r="H1959" s="5"/>
      <c r="I1959" s="5"/>
      <c r="M1959" s="1"/>
      <c r="N1959" s="1"/>
    </row>
    <row r="1960" spans="8:14" ht="14.25" customHeight="1">
      <c r="H1960" s="5"/>
      <c r="I1960" s="5"/>
      <c r="M1960" s="1"/>
      <c r="N1960" s="1"/>
    </row>
    <row r="1961" spans="8:14" ht="14.25" customHeight="1">
      <c r="H1961" s="5"/>
      <c r="I1961" s="5"/>
      <c r="M1961" s="1"/>
      <c r="N1961" s="1"/>
    </row>
    <row r="1962" spans="8:14" ht="14.25" customHeight="1">
      <c r="H1962" s="5"/>
      <c r="I1962" s="5"/>
      <c r="M1962" s="1"/>
      <c r="N1962" s="1"/>
    </row>
    <row r="1963" spans="8:14" ht="14.25" customHeight="1">
      <c r="H1963" s="5"/>
      <c r="I1963" s="5"/>
      <c r="M1963" s="1"/>
      <c r="N1963" s="1"/>
    </row>
    <row r="1964" spans="8:14" ht="14.25" customHeight="1">
      <c r="H1964" s="5"/>
      <c r="I1964" s="5"/>
      <c r="M1964" s="1"/>
      <c r="N1964" s="1"/>
    </row>
    <row r="1965" spans="8:14" ht="14.25" customHeight="1">
      <c r="H1965" s="5"/>
      <c r="I1965" s="5"/>
      <c r="M1965" s="1"/>
      <c r="N1965" s="1"/>
    </row>
    <row r="1966" spans="8:14" ht="14.25" customHeight="1">
      <c r="H1966" s="5"/>
      <c r="I1966" s="5"/>
      <c r="M1966" s="1"/>
      <c r="N1966" s="1"/>
    </row>
    <row r="1967" spans="8:14" ht="14.25" customHeight="1">
      <c r="H1967" s="5"/>
      <c r="I1967" s="5"/>
      <c r="M1967" s="1"/>
      <c r="N1967" s="1"/>
    </row>
    <row r="1968" spans="8:14" ht="14.25" customHeight="1">
      <c r="H1968" s="5"/>
      <c r="I1968" s="5"/>
      <c r="M1968" s="1"/>
      <c r="N1968" s="1"/>
    </row>
    <row r="1969" spans="8:14" ht="14.25" customHeight="1">
      <c r="H1969" s="5"/>
      <c r="I1969" s="5"/>
      <c r="M1969" s="1"/>
      <c r="N1969" s="1"/>
    </row>
    <row r="1970" spans="8:14" ht="14.25" customHeight="1">
      <c r="H1970" s="5"/>
      <c r="I1970" s="5"/>
      <c r="M1970" s="1"/>
      <c r="N1970" s="1"/>
    </row>
    <row r="1971" spans="8:14" ht="14.25" customHeight="1">
      <c r="H1971" s="5"/>
      <c r="I1971" s="5"/>
      <c r="M1971" s="1"/>
      <c r="N1971" s="1"/>
    </row>
    <row r="1972" spans="8:14" ht="14.25" customHeight="1">
      <c r="H1972" s="5"/>
      <c r="I1972" s="5"/>
      <c r="M1972" s="1"/>
      <c r="N1972" s="1"/>
    </row>
    <row r="1973" spans="8:14" ht="14.25" customHeight="1">
      <c r="H1973" s="5"/>
      <c r="I1973" s="5"/>
      <c r="M1973" s="1"/>
      <c r="N1973" s="1"/>
    </row>
    <row r="1974" spans="8:14" ht="14.25" customHeight="1">
      <c r="H1974" s="5"/>
      <c r="I1974" s="5"/>
      <c r="M1974" s="1"/>
      <c r="N1974" s="1"/>
    </row>
    <row r="1975" spans="8:14" ht="14.25" customHeight="1">
      <c r="H1975" s="5"/>
      <c r="I1975" s="5"/>
      <c r="M1975" s="1"/>
      <c r="N1975" s="1"/>
    </row>
    <row r="1976" spans="8:14" ht="14.25" customHeight="1">
      <c r="H1976" s="5"/>
      <c r="I1976" s="5"/>
      <c r="M1976" s="1"/>
      <c r="N1976" s="1"/>
    </row>
    <row r="1977" spans="8:14" ht="14.25" customHeight="1">
      <c r="H1977" s="5"/>
      <c r="I1977" s="5"/>
      <c r="M1977" s="1"/>
      <c r="N1977" s="1"/>
    </row>
    <row r="1978" spans="8:14" ht="14.25" customHeight="1">
      <c r="H1978" s="5"/>
      <c r="I1978" s="5"/>
      <c r="M1978" s="1"/>
      <c r="N1978" s="1"/>
    </row>
    <row r="1979" spans="8:14" ht="14.25" customHeight="1">
      <c r="H1979" s="5"/>
      <c r="I1979" s="5"/>
      <c r="M1979" s="1"/>
      <c r="N1979" s="1"/>
    </row>
    <row r="1980" spans="8:14" ht="14.25" customHeight="1">
      <c r="H1980" s="5"/>
      <c r="I1980" s="5"/>
      <c r="M1980" s="1"/>
      <c r="N1980" s="1"/>
    </row>
    <row r="1981" spans="8:14" ht="14.25" customHeight="1">
      <c r="H1981" s="5"/>
      <c r="I1981" s="5"/>
      <c r="M1981" s="1"/>
      <c r="N1981" s="1"/>
    </row>
    <row r="1982" spans="8:14" ht="14.25" customHeight="1">
      <c r="H1982" s="5"/>
      <c r="I1982" s="5"/>
      <c r="M1982" s="1"/>
      <c r="N1982" s="1"/>
    </row>
    <row r="1983" spans="8:14" ht="14.25" customHeight="1">
      <c r="H1983" s="5"/>
      <c r="I1983" s="5"/>
      <c r="M1983" s="1"/>
      <c r="N1983" s="1"/>
    </row>
    <row r="1984" spans="8:14" ht="14.25" customHeight="1">
      <c r="H1984" s="5"/>
      <c r="I1984" s="5"/>
      <c r="M1984" s="1"/>
      <c r="N1984" s="1"/>
    </row>
    <row r="1985" spans="8:14" ht="14.25" customHeight="1">
      <c r="H1985" s="5"/>
      <c r="I1985" s="5"/>
      <c r="M1985" s="1"/>
      <c r="N1985" s="1"/>
    </row>
    <row r="1986" spans="8:14" ht="14.25" customHeight="1">
      <c r="H1986" s="5"/>
      <c r="I1986" s="5"/>
      <c r="M1986" s="1"/>
      <c r="N1986" s="1"/>
    </row>
    <row r="1987" spans="8:14" ht="14.25" customHeight="1">
      <c r="H1987" s="5"/>
      <c r="I1987" s="5"/>
      <c r="M1987" s="1"/>
      <c r="N1987" s="1"/>
    </row>
    <row r="1988" spans="8:14" ht="14.25" customHeight="1">
      <c r="H1988" s="5"/>
      <c r="I1988" s="5"/>
      <c r="M1988" s="1"/>
      <c r="N1988" s="1"/>
    </row>
    <row r="1989" spans="8:14" ht="14.25" customHeight="1">
      <c r="H1989" s="5"/>
      <c r="I1989" s="5"/>
      <c r="M1989" s="1"/>
      <c r="N1989" s="1"/>
    </row>
    <row r="1990" spans="8:14" ht="14.25" customHeight="1">
      <c r="H1990" s="5"/>
      <c r="I1990" s="5"/>
      <c r="M1990" s="1"/>
      <c r="N1990" s="1"/>
    </row>
    <row r="1991" spans="8:14" ht="14.25" customHeight="1">
      <c r="H1991" s="5"/>
      <c r="I1991" s="5"/>
      <c r="M1991" s="1"/>
      <c r="N1991" s="1"/>
    </row>
    <row r="1992" spans="8:14" ht="14.25" customHeight="1">
      <c r="H1992" s="5"/>
      <c r="I1992" s="5"/>
      <c r="M1992" s="1"/>
      <c r="N1992" s="1"/>
    </row>
    <row r="1993" spans="8:14" ht="14.25" customHeight="1">
      <c r="H1993" s="5"/>
      <c r="I1993" s="5"/>
      <c r="M1993" s="1"/>
      <c r="N1993" s="1"/>
    </row>
    <row r="1994" spans="8:14" ht="14.25" customHeight="1">
      <c r="H1994" s="5"/>
      <c r="I1994" s="5"/>
      <c r="M1994" s="1"/>
      <c r="N1994" s="1"/>
    </row>
    <row r="1995" spans="8:14" ht="14.25" customHeight="1">
      <c r="H1995" s="5"/>
      <c r="I1995" s="5"/>
      <c r="M1995" s="1"/>
      <c r="N1995" s="1"/>
    </row>
    <row r="1996" spans="8:14" ht="14.25" customHeight="1">
      <c r="H1996" s="5"/>
      <c r="I1996" s="5"/>
      <c r="M1996" s="1"/>
      <c r="N1996" s="1"/>
    </row>
    <row r="1997" spans="8:14" ht="14.25" customHeight="1">
      <c r="H1997" s="5"/>
      <c r="I1997" s="5"/>
      <c r="M1997" s="1"/>
      <c r="N1997" s="1"/>
    </row>
    <row r="1998" spans="8:14" ht="14.25" customHeight="1">
      <c r="H1998" s="5"/>
      <c r="I1998" s="5"/>
      <c r="M1998" s="1"/>
      <c r="N1998" s="1"/>
    </row>
    <row r="1999" spans="8:14" ht="14.25" customHeight="1">
      <c r="H1999" s="5"/>
      <c r="I1999" s="5"/>
      <c r="M1999" s="1"/>
      <c r="N1999" s="1"/>
    </row>
    <row r="2000" spans="8:14" ht="14.25" customHeight="1">
      <c r="H2000" s="5"/>
      <c r="I2000" s="5"/>
      <c r="M2000" s="1"/>
      <c r="N2000" s="1"/>
    </row>
    <row r="2001" spans="8:14" ht="14.25" customHeight="1">
      <c r="H2001" s="5"/>
      <c r="I2001" s="5"/>
      <c r="M2001" s="1"/>
      <c r="N2001" s="1"/>
    </row>
    <row r="2002" spans="8:14" ht="14.25" customHeight="1">
      <c r="H2002" s="5"/>
      <c r="I2002" s="5"/>
      <c r="M2002" s="1"/>
      <c r="N2002" s="1"/>
    </row>
    <row r="2003" spans="8:14" ht="14.25" customHeight="1">
      <c r="H2003" s="5"/>
      <c r="I2003" s="5"/>
      <c r="M2003" s="1"/>
      <c r="N2003" s="1"/>
    </row>
    <row r="2004" spans="8:14" ht="14.25" customHeight="1">
      <c r="H2004" s="5"/>
      <c r="I2004" s="5"/>
      <c r="M2004" s="1"/>
      <c r="N2004" s="1"/>
    </row>
    <row r="2005" spans="8:14" ht="14.25" customHeight="1">
      <c r="H2005" s="5"/>
      <c r="I2005" s="5"/>
      <c r="M2005" s="1"/>
      <c r="N2005" s="1"/>
    </row>
    <row r="2006" spans="8:14" ht="14.25" customHeight="1">
      <c r="H2006" s="5"/>
      <c r="I2006" s="5"/>
      <c r="M2006" s="1"/>
      <c r="N2006" s="1"/>
    </row>
    <row r="2007" spans="8:14" ht="14.25" customHeight="1">
      <c r="H2007" s="5"/>
      <c r="I2007" s="5"/>
      <c r="M2007" s="1"/>
      <c r="N2007" s="1"/>
    </row>
    <row r="2008" spans="8:14" ht="14.25" customHeight="1">
      <c r="H2008" s="5"/>
      <c r="I2008" s="5"/>
      <c r="M2008" s="1"/>
      <c r="N2008" s="1"/>
    </row>
    <row r="2009" spans="8:14" ht="14.25" customHeight="1">
      <c r="H2009" s="5"/>
      <c r="I2009" s="5"/>
      <c r="M2009" s="1"/>
      <c r="N2009" s="1"/>
    </row>
    <row r="2010" spans="8:14" ht="14.25" customHeight="1">
      <c r="H2010" s="5"/>
      <c r="I2010" s="5"/>
      <c r="M2010" s="1"/>
      <c r="N2010" s="1"/>
    </row>
    <row r="2011" spans="8:14" ht="14.25" customHeight="1">
      <c r="H2011" s="5"/>
      <c r="I2011" s="5"/>
      <c r="M2011" s="1"/>
      <c r="N2011" s="1"/>
    </row>
    <row r="2012" spans="8:14" ht="14.25" customHeight="1">
      <c r="H2012" s="5"/>
      <c r="I2012" s="5"/>
      <c r="M2012" s="1"/>
      <c r="N2012" s="1"/>
    </row>
    <row r="2013" spans="8:14" ht="14.25" customHeight="1">
      <c r="H2013" s="5"/>
      <c r="I2013" s="5"/>
      <c r="M2013" s="1"/>
      <c r="N2013" s="1"/>
    </row>
    <row r="2014" spans="8:14" ht="14.25" customHeight="1">
      <c r="H2014" s="5"/>
      <c r="I2014" s="5"/>
      <c r="M2014" s="1"/>
      <c r="N2014" s="1"/>
    </row>
    <row r="2015" spans="8:14" ht="14.25" customHeight="1">
      <c r="H2015" s="5"/>
      <c r="I2015" s="5"/>
      <c r="M2015" s="1"/>
      <c r="N2015" s="1"/>
    </row>
    <row r="2016" spans="8:14" ht="14.25" customHeight="1">
      <c r="H2016" s="5"/>
      <c r="I2016" s="5"/>
      <c r="M2016" s="1"/>
      <c r="N2016" s="1"/>
    </row>
    <row r="2017" spans="8:14" ht="14.25" customHeight="1">
      <c r="H2017" s="5"/>
      <c r="I2017" s="5"/>
      <c r="M2017" s="1"/>
      <c r="N2017" s="1"/>
    </row>
    <row r="2018" spans="8:14" ht="14.25" customHeight="1">
      <c r="H2018" s="4"/>
      <c r="I2018" s="5"/>
      <c r="M2018" s="1"/>
      <c r="N2018" s="1"/>
    </row>
    <row r="2019" spans="8:14" ht="14.25" customHeight="1">
      <c r="H2019" s="4"/>
      <c r="I2019" s="5"/>
      <c r="M2019" s="1"/>
      <c r="N2019" s="1"/>
    </row>
    <row r="2020" spans="8:14" ht="14.25" customHeight="1">
      <c r="H2020" s="4"/>
      <c r="I2020" s="5"/>
      <c r="M2020" s="1"/>
      <c r="N2020" s="1"/>
    </row>
    <row r="2021" spans="8:14" ht="14.25" customHeight="1">
      <c r="H2021" s="4"/>
      <c r="I2021" s="5"/>
      <c r="M2021" s="1"/>
      <c r="N2021" s="1"/>
    </row>
    <row r="2022" spans="8:14" ht="14.25" customHeight="1">
      <c r="H2022" s="4"/>
      <c r="I2022" s="5"/>
      <c r="M2022" s="1"/>
      <c r="N2022" s="1"/>
    </row>
    <row r="2023" spans="8:14" ht="14.25" customHeight="1">
      <c r="H2023" s="4"/>
      <c r="I2023" s="5"/>
      <c r="M2023" s="1"/>
      <c r="N2023" s="1"/>
    </row>
    <row r="2024" spans="8:14" ht="14.25" customHeight="1">
      <c r="H2024" s="4"/>
      <c r="I2024" s="5"/>
      <c r="M2024" s="1"/>
      <c r="N2024" s="1"/>
    </row>
    <row r="2025" spans="8:14" ht="14.25" customHeight="1">
      <c r="H2025" s="4"/>
      <c r="I2025" s="5"/>
      <c r="M2025" s="1"/>
      <c r="N2025" s="1"/>
    </row>
    <row r="2026" spans="8:14" ht="14.25" customHeight="1">
      <c r="H2026" s="4"/>
      <c r="I2026" s="5"/>
      <c r="M2026" s="1"/>
      <c r="N2026" s="1"/>
    </row>
    <row r="2027" spans="8:14" ht="14.25" customHeight="1">
      <c r="H2027" s="4"/>
      <c r="I2027" s="5"/>
      <c r="M2027" s="1"/>
      <c r="N2027" s="1"/>
    </row>
    <row r="2028" spans="8:14" ht="14.25" customHeight="1">
      <c r="H2028" s="4"/>
      <c r="I2028" s="5"/>
      <c r="M2028" s="1"/>
      <c r="N2028" s="1"/>
    </row>
    <row r="2029" spans="8:14" ht="14.25" customHeight="1">
      <c r="H2029" s="4"/>
      <c r="I2029" s="5"/>
      <c r="M2029" s="1"/>
      <c r="N2029" s="1"/>
    </row>
    <row r="2030" spans="8:14" ht="14.25" customHeight="1">
      <c r="H2030" s="4"/>
      <c r="I2030" s="5"/>
      <c r="M2030" s="1"/>
      <c r="N2030" s="1"/>
    </row>
    <row r="2031" spans="8:14" ht="14.25" customHeight="1">
      <c r="H2031" s="4"/>
      <c r="I2031" s="5"/>
      <c r="M2031" s="1"/>
      <c r="N2031" s="1"/>
    </row>
    <row r="2032" spans="8:14" ht="14.25" customHeight="1">
      <c r="H2032" s="4"/>
      <c r="I2032" s="5"/>
      <c r="M2032" s="1"/>
      <c r="N2032" s="1"/>
    </row>
    <row r="2033" spans="8:14" ht="14.25" customHeight="1">
      <c r="H2033" s="4"/>
      <c r="I2033" s="5"/>
      <c r="M2033" s="1"/>
      <c r="N2033" s="1"/>
    </row>
    <row r="2034" spans="8:14" ht="14.25" customHeight="1">
      <c r="H2034" s="4"/>
      <c r="I2034" s="5"/>
      <c r="M2034" s="1"/>
      <c r="N2034" s="1"/>
    </row>
    <row r="2035" spans="8:14" ht="14.25" customHeight="1">
      <c r="H2035" s="4"/>
      <c r="I2035" s="5"/>
      <c r="M2035" s="1"/>
      <c r="N2035" s="1"/>
    </row>
    <row r="2036" spans="8:14" ht="14.25" customHeight="1">
      <c r="H2036" s="4"/>
      <c r="I2036" s="5"/>
      <c r="M2036" s="1"/>
      <c r="N2036" s="1"/>
    </row>
    <row r="2037" spans="8:14" ht="14.25" customHeight="1">
      <c r="H2037" s="4"/>
      <c r="I2037" s="5"/>
      <c r="M2037" s="1"/>
      <c r="N2037" s="1"/>
    </row>
    <row r="2038" spans="8:14" ht="14.25" customHeight="1">
      <c r="H2038" s="4"/>
      <c r="I2038" s="5"/>
      <c r="M2038" s="1"/>
      <c r="N2038" s="1"/>
    </row>
    <row r="2039" spans="8:14" ht="14.25" customHeight="1">
      <c r="H2039" s="4"/>
      <c r="I2039" s="5"/>
      <c r="M2039" s="1"/>
      <c r="N2039" s="1"/>
    </row>
    <row r="2040" spans="8:14" ht="14.25" customHeight="1">
      <c r="H2040" s="4"/>
      <c r="I2040" s="5"/>
      <c r="M2040" s="1"/>
      <c r="N2040" s="1"/>
    </row>
    <row r="2041" spans="8:14" ht="14.25" customHeight="1">
      <c r="H2041" s="4"/>
      <c r="I2041" s="5"/>
      <c r="M2041" s="1"/>
      <c r="N2041" s="1"/>
    </row>
    <row r="2042" spans="8:14" ht="14.25" customHeight="1">
      <c r="H2042" s="4"/>
      <c r="I2042" s="5"/>
      <c r="M2042" s="1"/>
      <c r="N2042" s="1"/>
    </row>
    <row r="2043" spans="8:14" ht="14.25" customHeight="1">
      <c r="H2043" s="4"/>
      <c r="I2043" s="5"/>
      <c r="M2043" s="1"/>
      <c r="N2043" s="1"/>
    </row>
    <row r="2044" spans="8:14" ht="14.25" customHeight="1">
      <c r="H2044" s="4"/>
      <c r="I2044" s="5"/>
      <c r="M2044" s="1"/>
      <c r="N2044" s="1"/>
    </row>
    <row r="2045" spans="8:14" ht="14.25" customHeight="1">
      <c r="H2045" s="4"/>
      <c r="I2045" s="5"/>
      <c r="M2045" s="1"/>
      <c r="N2045" s="1"/>
    </row>
    <row r="2046" spans="8:14" ht="14.25" customHeight="1">
      <c r="H2046" s="4"/>
      <c r="I2046" s="5"/>
      <c r="M2046" s="1"/>
      <c r="N2046" s="1"/>
    </row>
    <row r="2047" spans="8:14" ht="14.25" customHeight="1">
      <c r="H2047" s="4"/>
      <c r="I2047" s="5"/>
      <c r="M2047" s="1"/>
      <c r="N2047" s="1"/>
    </row>
    <row r="2048" spans="8:14" ht="14.25" customHeight="1">
      <c r="H2048" s="4"/>
      <c r="I2048" s="5"/>
      <c r="M2048" s="1"/>
      <c r="N2048" s="1"/>
    </row>
    <row r="2049" spans="8:14" ht="14.25" customHeight="1">
      <c r="H2049" s="4"/>
      <c r="I2049" s="5"/>
      <c r="M2049" s="1"/>
      <c r="N2049" s="1"/>
    </row>
    <row r="2050" spans="8:14" ht="14.25" customHeight="1">
      <c r="H2050" s="4"/>
      <c r="I2050" s="5"/>
      <c r="M2050" s="1"/>
      <c r="N2050" s="1"/>
    </row>
    <row r="2051" spans="8:14" ht="14.25" customHeight="1">
      <c r="H2051" s="4"/>
      <c r="I2051" s="5"/>
      <c r="M2051" s="1"/>
      <c r="N2051" s="1"/>
    </row>
    <row r="2052" spans="8:14" ht="14.25" customHeight="1">
      <c r="H2052" s="4"/>
      <c r="I2052" s="5"/>
      <c r="M2052" s="1"/>
      <c r="N2052" s="1"/>
    </row>
    <row r="2053" spans="8:14" ht="14.25" customHeight="1">
      <c r="H2053" s="4"/>
      <c r="I2053" s="5"/>
      <c r="M2053" s="1"/>
      <c r="N2053" s="1"/>
    </row>
    <row r="2054" spans="8:14" ht="14.25" customHeight="1">
      <c r="H2054" s="4"/>
      <c r="I2054" s="5"/>
      <c r="M2054" s="1"/>
      <c r="N2054" s="1"/>
    </row>
    <row r="2055" spans="8:14" ht="14.25" customHeight="1">
      <c r="H2055" s="4"/>
      <c r="I2055" s="5"/>
      <c r="M2055" s="1"/>
      <c r="N2055" s="1"/>
    </row>
    <row r="2056" spans="8:14" ht="14.25" customHeight="1">
      <c r="H2056" s="4"/>
      <c r="I2056" s="5"/>
      <c r="M2056" s="1"/>
      <c r="N2056" s="1"/>
    </row>
    <row r="2057" spans="8:14" ht="14.25" customHeight="1">
      <c r="H2057" s="4"/>
      <c r="I2057" s="5"/>
      <c r="M2057" s="1"/>
      <c r="N2057" s="1"/>
    </row>
    <row r="2058" spans="8:14" ht="14.25" customHeight="1">
      <c r="H2058" s="4"/>
      <c r="I2058" s="5"/>
      <c r="M2058" s="1"/>
      <c r="N2058" s="1"/>
    </row>
    <row r="2059" spans="8:14" ht="14.25" customHeight="1">
      <c r="H2059" s="4"/>
      <c r="I2059" s="5"/>
      <c r="M2059" s="1"/>
      <c r="N2059" s="1"/>
    </row>
    <row r="2060" spans="8:14" ht="14.25" customHeight="1">
      <c r="H2060" s="4"/>
      <c r="I2060" s="5"/>
      <c r="M2060" s="1"/>
      <c r="N2060" s="1"/>
    </row>
    <row r="2061" spans="8:14" ht="14.25" customHeight="1">
      <c r="H2061" s="4"/>
      <c r="I2061" s="5"/>
      <c r="M2061" s="1"/>
      <c r="N2061" s="1"/>
    </row>
    <row r="2062" spans="8:14" ht="14.25" customHeight="1">
      <c r="H2062" s="4"/>
      <c r="I2062" s="5"/>
      <c r="M2062" s="1"/>
      <c r="N2062" s="1"/>
    </row>
    <row r="2063" spans="8:14" ht="14.25" customHeight="1">
      <c r="H2063" s="4"/>
      <c r="I2063" s="5"/>
      <c r="M2063" s="1"/>
      <c r="N2063" s="1"/>
    </row>
    <row r="2064" spans="8:14" ht="14.25" customHeight="1">
      <c r="H2064" s="4"/>
      <c r="I2064" s="5"/>
      <c r="M2064" s="1"/>
      <c r="N2064" s="1"/>
    </row>
    <row r="2065" spans="8:14" ht="14.25" customHeight="1">
      <c r="H2065" s="4"/>
      <c r="I2065" s="5"/>
      <c r="M2065" s="1"/>
      <c r="N2065" s="1"/>
    </row>
    <row r="2066" spans="8:14" ht="14.25" customHeight="1">
      <c r="H2066" s="4"/>
      <c r="I2066" s="5"/>
      <c r="N2066" s="1"/>
    </row>
    <row r="2067" spans="8:14" ht="14.25" customHeight="1">
      <c r="H2067" s="4"/>
      <c r="I2067" s="5"/>
      <c r="N2067" s="1"/>
    </row>
    <row r="2068" spans="8:14" ht="14.25" customHeight="1">
      <c r="H2068" s="4"/>
      <c r="I2068" s="5"/>
      <c r="N2068" s="1"/>
    </row>
    <row r="2069" spans="8:14" ht="14.25" customHeight="1">
      <c r="H2069" s="4"/>
      <c r="I2069" s="5"/>
      <c r="N2069" s="1"/>
    </row>
    <row r="2070" spans="8:14" ht="14.25" customHeight="1">
      <c r="H2070" s="4"/>
      <c r="I2070" s="5"/>
      <c r="N2070" s="1"/>
    </row>
    <row r="2071" spans="8:14" ht="14.25" customHeight="1">
      <c r="H2071" s="4"/>
      <c r="I2071" s="5"/>
      <c r="N2071" s="1"/>
    </row>
    <row r="2072" spans="8:14" ht="14.25" customHeight="1">
      <c r="H2072" s="4"/>
      <c r="I2072" s="5"/>
      <c r="N2072" s="1"/>
    </row>
    <row r="2073" spans="8:14" ht="14.25" customHeight="1">
      <c r="H2073" s="4"/>
      <c r="I2073" s="5"/>
      <c r="N2073" s="1"/>
    </row>
    <row r="2074" spans="8:14" ht="14.25" customHeight="1">
      <c r="H2074" s="4"/>
      <c r="I2074" s="5"/>
      <c r="N2074" s="1"/>
    </row>
    <row r="2075" spans="8:14">
      <c r="H2075" s="4"/>
      <c r="I2075" s="5"/>
      <c r="N2075" s="1"/>
    </row>
    <row r="2076" spans="8:14">
      <c r="H2076" s="4"/>
      <c r="I2076" s="5"/>
      <c r="N2076" s="1"/>
    </row>
    <row r="2077" spans="8:14">
      <c r="H2077" s="4"/>
      <c r="I2077" s="5"/>
      <c r="N2077" s="1"/>
    </row>
    <row r="2078" spans="8:14">
      <c r="H2078" s="4"/>
      <c r="I2078" s="5"/>
      <c r="N2078" s="1"/>
    </row>
    <row r="2079" spans="8:14">
      <c r="H2079" s="4"/>
      <c r="I2079" s="5"/>
      <c r="N2079" s="1"/>
    </row>
    <row r="2080" spans="8:14">
      <c r="H2080" s="4"/>
      <c r="I2080" s="5"/>
      <c r="N2080" s="1"/>
    </row>
    <row r="2081" spans="8:14">
      <c r="H2081" s="4"/>
      <c r="I2081" s="5"/>
      <c r="N2081" s="1"/>
    </row>
    <row r="2082" spans="8:14">
      <c r="H2082" s="4"/>
      <c r="I2082" s="5"/>
      <c r="N2082" s="1"/>
    </row>
    <row r="2083" spans="8:14">
      <c r="H2083" s="4"/>
      <c r="I2083" s="5"/>
      <c r="N2083" s="1"/>
    </row>
    <row r="2084" spans="8:14">
      <c r="H2084" s="4"/>
      <c r="I2084" s="5"/>
      <c r="N2084" s="1"/>
    </row>
    <row r="2085" spans="8:14">
      <c r="H2085" s="4"/>
      <c r="I2085" s="5"/>
      <c r="N2085" s="1"/>
    </row>
    <row r="2086" spans="8:14">
      <c r="H2086" s="4"/>
      <c r="I2086" s="5"/>
      <c r="N2086" s="1"/>
    </row>
    <row r="2087" spans="8:14">
      <c r="H2087" s="4"/>
      <c r="I2087" s="5"/>
      <c r="N2087" s="1"/>
    </row>
    <row r="2088" spans="8:14">
      <c r="H2088" s="4"/>
      <c r="I2088" s="5"/>
      <c r="N2088" s="1"/>
    </row>
    <row r="2089" spans="8:14">
      <c r="H2089" s="4"/>
      <c r="I2089" s="5"/>
      <c r="N2089" s="1"/>
    </row>
    <row r="2090" spans="8:14">
      <c r="H2090" s="4"/>
      <c r="I2090" s="5"/>
      <c r="N2090" s="1"/>
    </row>
    <row r="2091" spans="8:14">
      <c r="H2091" s="4"/>
      <c r="I2091" s="5"/>
      <c r="N2091" s="1"/>
    </row>
    <row r="2092" spans="8:14">
      <c r="H2092" s="4"/>
      <c r="I2092" s="5"/>
      <c r="N2092" s="1"/>
    </row>
    <row r="2093" spans="8:14">
      <c r="H2093" s="4"/>
      <c r="I2093" s="5"/>
      <c r="N2093" s="1"/>
    </row>
    <row r="2094" spans="8:14">
      <c r="H2094" s="4"/>
      <c r="I2094" s="5"/>
      <c r="N2094" s="1"/>
    </row>
    <row r="2095" spans="8:14">
      <c r="H2095" s="4"/>
      <c r="I2095" s="5"/>
      <c r="N2095" s="1"/>
    </row>
    <row r="2096" spans="8:14">
      <c r="H2096" s="4"/>
      <c r="I2096" s="5"/>
      <c r="N2096" s="1"/>
    </row>
    <row r="2097" spans="8:14">
      <c r="H2097" s="4"/>
      <c r="I2097" s="5"/>
      <c r="N2097" s="1"/>
    </row>
    <row r="2098" spans="8:14">
      <c r="H2098" s="4"/>
      <c r="I2098" s="5"/>
      <c r="N2098" s="1"/>
    </row>
    <row r="2099" spans="8:14">
      <c r="H2099" s="4"/>
      <c r="I2099" s="5"/>
      <c r="N2099" s="1"/>
    </row>
    <row r="2100" spans="8:14">
      <c r="H2100" s="4"/>
      <c r="I2100" s="5"/>
      <c r="N2100" s="1"/>
    </row>
    <row r="2101" spans="8:14">
      <c r="H2101" s="4"/>
      <c r="I2101" s="5"/>
      <c r="N2101" s="1"/>
    </row>
    <row r="2102" spans="8:14">
      <c r="H2102" s="4"/>
      <c r="I2102" s="5"/>
      <c r="N2102" s="1"/>
    </row>
    <row r="2103" spans="8:14">
      <c r="H2103" s="4"/>
      <c r="I2103" s="5"/>
      <c r="N2103" s="1"/>
    </row>
    <row r="2104" spans="8:14">
      <c r="H2104" s="4"/>
      <c r="I2104" s="5"/>
      <c r="N2104" s="1"/>
    </row>
    <row r="2105" spans="8:14">
      <c r="H2105" s="4"/>
      <c r="I2105" s="5"/>
      <c r="N2105" s="1"/>
    </row>
    <row r="2106" spans="8:14">
      <c r="H2106" s="4"/>
      <c r="I2106" s="5"/>
      <c r="N2106" s="1"/>
    </row>
    <row r="2107" spans="8:14">
      <c r="H2107" s="4"/>
      <c r="I2107" s="5"/>
      <c r="N2107" s="1"/>
    </row>
    <row r="2108" spans="8:14">
      <c r="H2108" s="4"/>
      <c r="I2108" s="5"/>
      <c r="N2108" s="1"/>
    </row>
    <row r="2109" spans="8:14">
      <c r="H2109" s="4"/>
      <c r="I2109" s="5"/>
      <c r="N2109" s="1"/>
    </row>
    <row r="2110" spans="8:14">
      <c r="H2110" s="4"/>
      <c r="I2110" s="5"/>
      <c r="N2110" s="1"/>
    </row>
    <row r="2111" spans="8:14">
      <c r="H2111" s="4"/>
      <c r="I2111" s="5"/>
      <c r="N2111" s="1"/>
    </row>
    <row r="2112" spans="8:14">
      <c r="H2112" s="4"/>
      <c r="I2112" s="5"/>
      <c r="N2112" s="1"/>
    </row>
    <row r="2113" spans="8:14">
      <c r="H2113" s="4"/>
      <c r="I2113" s="5"/>
      <c r="N2113" s="1"/>
    </row>
    <row r="2114" spans="8:14">
      <c r="H2114" s="4"/>
      <c r="I2114" s="5"/>
      <c r="N2114" s="1"/>
    </row>
    <row r="2115" spans="8:14">
      <c r="H2115" s="4"/>
      <c r="I2115" s="5"/>
      <c r="N2115" s="1"/>
    </row>
    <row r="2116" spans="8:14">
      <c r="H2116" s="4"/>
      <c r="I2116" s="5"/>
      <c r="N2116" s="1"/>
    </row>
    <row r="2117" spans="8:14">
      <c r="H2117" s="4"/>
      <c r="I2117" s="5"/>
      <c r="N2117" s="1"/>
    </row>
    <row r="2118" spans="8:14">
      <c r="H2118" s="4"/>
      <c r="I2118" s="5"/>
      <c r="N2118" s="1"/>
    </row>
    <row r="2119" spans="8:14">
      <c r="H2119" s="4"/>
      <c r="I2119" s="5"/>
      <c r="N2119" s="1"/>
    </row>
    <row r="2120" spans="8:14">
      <c r="H2120" s="4"/>
      <c r="I2120" s="5"/>
      <c r="N2120" s="1"/>
    </row>
    <row r="2121" spans="8:14">
      <c r="H2121" s="4"/>
      <c r="I2121" s="5"/>
      <c r="N2121" s="1"/>
    </row>
    <row r="2122" spans="8:14">
      <c r="H2122" s="4"/>
      <c r="I2122" s="5"/>
      <c r="N2122" s="1"/>
    </row>
    <row r="2123" spans="8:14">
      <c r="H2123" s="4"/>
      <c r="I2123" s="5"/>
      <c r="N2123" s="1"/>
    </row>
    <row r="2124" spans="8:14">
      <c r="H2124" s="4"/>
      <c r="I2124" s="5"/>
      <c r="N2124" s="1"/>
    </row>
    <row r="2125" spans="8:14">
      <c r="H2125" s="4"/>
      <c r="I2125" s="5"/>
      <c r="N2125" s="1"/>
    </row>
    <row r="2126" spans="8:14">
      <c r="H2126" s="4"/>
      <c r="I2126" s="5"/>
      <c r="N2126" s="1"/>
    </row>
    <row r="2127" spans="8:14">
      <c r="H2127" s="4"/>
      <c r="I2127" s="5"/>
      <c r="N2127" s="1"/>
    </row>
    <row r="2128" spans="8:14">
      <c r="H2128" s="4"/>
      <c r="I2128" s="5"/>
      <c r="N2128" s="1"/>
    </row>
    <row r="2129" spans="8:14">
      <c r="H2129" s="4"/>
      <c r="I2129" s="5"/>
      <c r="N2129" s="1"/>
    </row>
    <row r="2130" spans="8:14">
      <c r="H2130" s="4"/>
      <c r="I2130" s="5"/>
      <c r="N2130" s="1"/>
    </row>
    <row r="2131" spans="8:14">
      <c r="H2131" s="4"/>
      <c r="I2131" s="5"/>
      <c r="N2131" s="1"/>
    </row>
    <row r="2132" spans="8:14">
      <c r="H2132" s="4"/>
      <c r="I2132" s="5"/>
      <c r="N2132" s="1"/>
    </row>
    <row r="2133" spans="8:14">
      <c r="H2133" s="4"/>
      <c r="I2133" s="5"/>
      <c r="N2133" s="1"/>
    </row>
    <row r="2134" spans="8:14">
      <c r="H2134" s="4"/>
      <c r="I2134" s="5"/>
      <c r="N2134" s="1"/>
    </row>
    <row r="2135" spans="8:14">
      <c r="H2135" s="4"/>
      <c r="I2135" s="5"/>
      <c r="N2135" s="1"/>
    </row>
    <row r="2136" spans="8:14">
      <c r="H2136" s="4"/>
      <c r="I2136" s="5"/>
      <c r="N2136" s="1"/>
    </row>
    <row r="2137" spans="8:14">
      <c r="H2137" s="4"/>
      <c r="I2137" s="5"/>
      <c r="N2137" s="1"/>
    </row>
    <row r="2138" spans="8:14">
      <c r="I2138" s="5"/>
      <c r="N2138" s="1"/>
    </row>
    <row r="2139" spans="8:14">
      <c r="I2139" s="5"/>
      <c r="N2139" s="1"/>
    </row>
    <row r="2140" spans="8:14">
      <c r="I2140" s="5"/>
      <c r="N2140" s="1"/>
    </row>
    <row r="2141" spans="8:14">
      <c r="I2141" s="5"/>
      <c r="N2141" s="1"/>
    </row>
    <row r="2142" spans="8:14">
      <c r="I2142" s="5"/>
      <c r="N2142" s="1"/>
    </row>
    <row r="2143" spans="8:14">
      <c r="I2143" s="5"/>
      <c r="N2143" s="1"/>
    </row>
    <row r="2144" spans="8:14">
      <c r="I2144" s="5"/>
      <c r="N2144" s="1"/>
    </row>
    <row r="2145" spans="9:14">
      <c r="I2145" s="5"/>
      <c r="N2145" s="1"/>
    </row>
    <row r="2146" spans="9:14">
      <c r="I2146" s="5"/>
      <c r="N2146" s="1"/>
    </row>
    <row r="2147" spans="9:14">
      <c r="I2147" s="5"/>
      <c r="N2147" s="1"/>
    </row>
    <row r="2148" spans="9:14">
      <c r="I2148" s="5"/>
      <c r="N2148" s="1"/>
    </row>
    <row r="2149" spans="9:14">
      <c r="I2149" s="5"/>
      <c r="N2149" s="1"/>
    </row>
    <row r="2150" spans="9:14">
      <c r="I2150" s="5"/>
      <c r="N2150" s="1"/>
    </row>
    <row r="2151" spans="9:14">
      <c r="I2151" s="5"/>
      <c r="N2151" s="1"/>
    </row>
    <row r="2152" spans="9:14">
      <c r="I2152" s="5"/>
      <c r="N2152" s="1"/>
    </row>
    <row r="2153" spans="9:14">
      <c r="I2153" s="5"/>
      <c r="N2153" s="1"/>
    </row>
    <row r="2154" spans="9:14">
      <c r="I2154" s="5"/>
      <c r="N2154" s="1"/>
    </row>
    <row r="2155" spans="9:14">
      <c r="I2155" s="5"/>
      <c r="N2155" s="1"/>
    </row>
    <row r="2156" spans="9:14">
      <c r="I2156" s="5"/>
      <c r="N2156" s="1"/>
    </row>
    <row r="2157" spans="9:14">
      <c r="I2157" s="5"/>
      <c r="N2157" s="1"/>
    </row>
    <row r="2158" spans="9:14">
      <c r="I2158" s="5"/>
      <c r="N2158" s="1"/>
    </row>
    <row r="2159" spans="9:14">
      <c r="I2159" s="5"/>
      <c r="N2159" s="1"/>
    </row>
    <row r="2160" spans="9:14">
      <c r="I2160" s="5"/>
      <c r="N2160" s="1"/>
    </row>
    <row r="2161" spans="9:14">
      <c r="I2161" s="5"/>
      <c r="N2161" s="1"/>
    </row>
    <row r="2162" spans="9:14">
      <c r="I2162" s="5"/>
      <c r="N2162" s="1"/>
    </row>
    <row r="2163" spans="9:14">
      <c r="I2163" s="5"/>
      <c r="N2163" s="1"/>
    </row>
    <row r="2164" spans="9:14">
      <c r="I2164" s="5"/>
      <c r="N2164" s="1"/>
    </row>
    <row r="2165" spans="9:14">
      <c r="I2165" s="5"/>
      <c r="N2165" s="1"/>
    </row>
    <row r="2166" spans="9:14">
      <c r="I2166" s="5"/>
      <c r="N2166" s="1"/>
    </row>
    <row r="2167" spans="9:14">
      <c r="I2167" s="5"/>
      <c r="N2167" s="1"/>
    </row>
    <row r="2168" spans="9:14">
      <c r="I2168" s="5"/>
      <c r="N2168" s="1"/>
    </row>
    <row r="2169" spans="9:14">
      <c r="I2169" s="5"/>
      <c r="N2169" s="1"/>
    </row>
    <row r="2170" spans="9:14">
      <c r="I2170" s="5"/>
      <c r="N2170" s="1"/>
    </row>
    <row r="2171" spans="9:14">
      <c r="I2171" s="5"/>
      <c r="N2171" s="1"/>
    </row>
    <row r="2172" spans="9:14">
      <c r="I2172" s="5"/>
      <c r="N2172" s="1"/>
    </row>
    <row r="2173" spans="9:14">
      <c r="I2173" s="5"/>
      <c r="N2173" s="1"/>
    </row>
    <row r="2174" spans="9:14">
      <c r="I2174" s="5"/>
      <c r="N2174" s="1"/>
    </row>
    <row r="2175" spans="9:14">
      <c r="I2175" s="5"/>
      <c r="N2175" s="1"/>
    </row>
    <row r="2176" spans="9:14">
      <c r="I2176" s="5"/>
      <c r="N2176" s="1"/>
    </row>
    <row r="2177" spans="9:14">
      <c r="I2177" s="5"/>
      <c r="N2177" s="1"/>
    </row>
    <row r="2178" spans="9:14">
      <c r="I2178" s="5"/>
      <c r="N2178" s="1"/>
    </row>
    <row r="2179" spans="9:14">
      <c r="I2179" s="5"/>
      <c r="N2179" s="1"/>
    </row>
    <row r="2180" spans="9:14">
      <c r="I2180" s="5"/>
      <c r="N2180" s="1"/>
    </row>
    <row r="2181" spans="9:14">
      <c r="I2181" s="5"/>
      <c r="N2181" s="1"/>
    </row>
    <row r="2182" spans="9:14">
      <c r="I2182" s="5"/>
      <c r="N2182" s="1"/>
    </row>
    <row r="2183" spans="9:14">
      <c r="I2183" s="5"/>
      <c r="N2183" s="1"/>
    </row>
    <row r="2184" spans="9:14">
      <c r="I2184" s="5"/>
      <c r="N2184" s="1"/>
    </row>
    <row r="2185" spans="9:14">
      <c r="I2185" s="5"/>
      <c r="N2185" s="1"/>
    </row>
    <row r="2186" spans="9:14">
      <c r="I2186" s="5"/>
      <c r="N2186" s="1"/>
    </row>
    <row r="2187" spans="9:14">
      <c r="I2187" s="5"/>
      <c r="N2187" s="1"/>
    </row>
    <row r="2188" spans="9:14">
      <c r="I2188" s="5"/>
      <c r="N2188" s="1"/>
    </row>
    <row r="2189" spans="9:14">
      <c r="I2189" s="5"/>
      <c r="N2189" s="1"/>
    </row>
    <row r="2190" spans="9:14">
      <c r="N2190" s="1"/>
    </row>
    <row r="2191" spans="9:14">
      <c r="N2191" s="1"/>
    </row>
    <row r="2192" spans="9:14">
      <c r="N2192" s="1"/>
    </row>
    <row r="2193" spans="14:14">
      <c r="N2193" s="1"/>
    </row>
  </sheetData>
  <mergeCells count="3">
    <mergeCell ref="C90:G92"/>
    <mergeCell ref="A1:F1"/>
    <mergeCell ref="H1:S1"/>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001D7-E315-493D-9C2E-E881D8761D7C}">
  <sheetPr>
    <tabColor theme="1"/>
  </sheetPr>
  <dimension ref="A1:BF1514"/>
  <sheetViews>
    <sheetView topLeftCell="A28" zoomScale="90" zoomScaleNormal="90" workbookViewId="0">
      <selection activeCell="W44" sqref="W44:Z49"/>
    </sheetView>
  </sheetViews>
  <sheetFormatPr defaultRowHeight="12.75"/>
  <cols>
    <col min="1" max="1" width="5.42578125" customWidth="1"/>
    <col min="2" max="2" width="22.7109375" customWidth="1"/>
    <col min="3" max="5" width="7.140625" customWidth="1"/>
    <col min="6" max="6" width="9.42578125" customWidth="1"/>
    <col min="7" max="7" width="8.7109375" customWidth="1"/>
    <col min="8" max="16" width="7.140625" customWidth="1"/>
    <col min="17" max="17" width="7.28515625" customWidth="1"/>
    <col min="18" max="21" width="7.140625" customWidth="1"/>
    <col min="22" max="22" width="7.7109375" customWidth="1"/>
    <col min="23" max="23" width="7.85546875" customWidth="1"/>
    <col min="24" max="25" width="7.140625" customWidth="1"/>
    <col min="26" max="27" width="8.42578125" customWidth="1"/>
    <col min="28" max="28" width="22.140625" customWidth="1"/>
    <col min="29" max="29" width="23.5703125" customWidth="1"/>
    <col min="30" max="40" width="5.85546875" customWidth="1"/>
    <col min="41" max="44" width="6.140625" customWidth="1"/>
    <col min="45" max="48" width="6.28515625" customWidth="1"/>
  </cols>
  <sheetData>
    <row r="1" spans="1:50" ht="23.25">
      <c r="A1" s="30"/>
      <c r="B1" s="31" t="s">
        <v>11</v>
      </c>
      <c r="C1" s="32" t="s">
        <v>289</v>
      </c>
      <c r="D1" s="31"/>
      <c r="E1" s="31"/>
      <c r="F1" s="33"/>
      <c r="G1" s="31"/>
      <c r="H1" s="31"/>
      <c r="I1" s="31"/>
      <c r="J1" s="31"/>
      <c r="K1" s="31"/>
      <c r="L1" s="31"/>
      <c r="M1" s="31"/>
      <c r="N1" s="759" t="s">
        <v>172</v>
      </c>
      <c r="O1" s="759"/>
      <c r="P1" s="759"/>
      <c r="Q1" s="759" t="s">
        <v>173</v>
      </c>
      <c r="R1" s="759"/>
      <c r="S1" s="759"/>
      <c r="T1" s="31"/>
      <c r="U1" s="31"/>
      <c r="V1" s="31"/>
      <c r="W1" s="31"/>
      <c r="X1" s="31"/>
      <c r="Y1" s="34"/>
    </row>
    <row r="2" spans="1:50" ht="59.25" thickBot="1">
      <c r="A2" s="30"/>
      <c r="B2" s="31"/>
      <c r="C2" s="59" t="s">
        <v>9</v>
      </c>
      <c r="D2" s="30"/>
      <c r="E2" s="31"/>
      <c r="F2" s="33"/>
      <c r="G2" s="31"/>
      <c r="H2" s="31"/>
      <c r="I2" s="31"/>
      <c r="J2" s="31"/>
      <c r="K2" s="31"/>
      <c r="L2" s="31"/>
      <c r="M2" s="31"/>
      <c r="N2" s="760">
        <v>7</v>
      </c>
      <c r="O2" s="760"/>
      <c r="P2" s="760"/>
      <c r="Q2" s="760">
        <v>4</v>
      </c>
      <c r="R2" s="760"/>
      <c r="S2" s="760"/>
      <c r="T2" s="31"/>
      <c r="U2" s="31"/>
      <c r="V2" s="31"/>
      <c r="W2" s="31"/>
      <c r="X2" s="31"/>
      <c r="Y2" s="34"/>
    </row>
    <row r="3" spans="1:50" ht="15" customHeight="1" thickBot="1">
      <c r="A3" t="s">
        <v>174</v>
      </c>
      <c r="B3" s="130"/>
      <c r="C3" s="256" t="s">
        <v>117</v>
      </c>
      <c r="D3" s="257" t="s">
        <v>118</v>
      </c>
      <c r="E3" s="257" t="s">
        <v>119</v>
      </c>
      <c r="F3" s="257" t="s">
        <v>120</v>
      </c>
      <c r="G3" s="257" t="s">
        <v>121</v>
      </c>
      <c r="H3" s="257" t="s">
        <v>122</v>
      </c>
      <c r="I3" s="257" t="s">
        <v>123</v>
      </c>
      <c r="J3" s="257" t="s">
        <v>124</v>
      </c>
      <c r="K3" s="257" t="s">
        <v>125</v>
      </c>
      <c r="L3" s="257" t="s">
        <v>126</v>
      </c>
      <c r="M3" s="257" t="s">
        <v>127</v>
      </c>
      <c r="N3" s="257" t="s">
        <v>128</v>
      </c>
      <c r="O3" s="257" t="s">
        <v>129</v>
      </c>
      <c r="P3" s="257" t="s">
        <v>130</v>
      </c>
      <c r="Q3" s="257" t="s">
        <v>131</v>
      </c>
      <c r="R3" s="257" t="s">
        <v>132</v>
      </c>
      <c r="S3" s="257" t="s">
        <v>163</v>
      </c>
      <c r="T3" s="257" t="s">
        <v>164</v>
      </c>
      <c r="U3" s="501" t="s">
        <v>176</v>
      </c>
      <c r="V3" s="257" t="s">
        <v>365</v>
      </c>
      <c r="W3" s="257" t="s">
        <v>133</v>
      </c>
      <c r="X3" s="552" t="s">
        <v>134</v>
      </c>
      <c r="Y3" s="133" t="s">
        <v>165</v>
      </c>
      <c r="Z3" s="134" t="s">
        <v>166</v>
      </c>
      <c r="AA3" s="135"/>
      <c r="AB3" s="794" t="s">
        <v>175</v>
      </c>
      <c r="AC3" s="841"/>
      <c r="AD3" s="493" t="s">
        <v>117</v>
      </c>
      <c r="AE3" s="493" t="s">
        <v>118</v>
      </c>
      <c r="AF3" s="493" t="s">
        <v>119</v>
      </c>
      <c r="AG3" s="493" t="s">
        <v>120</v>
      </c>
      <c r="AH3" s="493" t="s">
        <v>121</v>
      </c>
      <c r="AI3" s="493" t="s">
        <v>122</v>
      </c>
      <c r="AJ3" s="493" t="s">
        <v>123</v>
      </c>
      <c r="AK3" s="493" t="s">
        <v>124</v>
      </c>
      <c r="AL3" s="493" t="s">
        <v>125</v>
      </c>
      <c r="AM3" s="493" t="s">
        <v>126</v>
      </c>
      <c r="AN3" s="493" t="s">
        <v>127</v>
      </c>
      <c r="AO3" s="493" t="s">
        <v>128</v>
      </c>
      <c r="AP3" s="493" t="s">
        <v>129</v>
      </c>
      <c r="AQ3" s="493" t="s">
        <v>130</v>
      </c>
      <c r="AR3" s="493" t="s">
        <v>131</v>
      </c>
      <c r="AS3" s="493" t="s">
        <v>132</v>
      </c>
      <c r="AT3" s="572" t="s">
        <v>163</v>
      </c>
      <c r="AU3" s="572" t="s">
        <v>164</v>
      </c>
      <c r="AV3" s="493" t="s">
        <v>176</v>
      </c>
      <c r="AW3" s="493" t="s">
        <v>365</v>
      </c>
      <c r="AX3" s="493" t="s">
        <v>133</v>
      </c>
    </row>
    <row r="4" spans="1:50" ht="15" customHeight="1">
      <c r="A4" s="136" t="s">
        <v>176</v>
      </c>
      <c r="B4" s="250" t="s">
        <v>303</v>
      </c>
      <c r="C4" s="66">
        <v>11</v>
      </c>
      <c r="D4" s="66">
        <v>40</v>
      </c>
      <c r="E4" s="66">
        <v>8</v>
      </c>
      <c r="F4" s="66">
        <v>9</v>
      </c>
      <c r="G4" s="66">
        <v>2</v>
      </c>
      <c r="H4" s="66">
        <v>0</v>
      </c>
      <c r="I4" s="66">
        <v>0</v>
      </c>
      <c r="J4" s="66">
        <v>4</v>
      </c>
      <c r="K4" s="66">
        <v>6</v>
      </c>
      <c r="L4" s="66">
        <v>14</v>
      </c>
      <c r="M4" s="66">
        <v>5</v>
      </c>
      <c r="N4" s="66">
        <v>0</v>
      </c>
      <c r="O4" s="66">
        <v>0</v>
      </c>
      <c r="P4" s="66">
        <v>0</v>
      </c>
      <c r="Q4" s="66">
        <v>0</v>
      </c>
      <c r="R4" s="66">
        <v>1</v>
      </c>
      <c r="S4" s="66">
        <v>2</v>
      </c>
      <c r="T4" s="66">
        <v>4</v>
      </c>
      <c r="U4" s="549">
        <v>33</v>
      </c>
      <c r="V4" s="66">
        <v>13</v>
      </c>
      <c r="W4" s="66">
        <v>0</v>
      </c>
      <c r="X4" s="538">
        <f t="shared" ref="X4:X19" si="0">IF(D4=0,0,F4/D4)</f>
        <v>0.22500000000000001</v>
      </c>
      <c r="Y4" s="137">
        <f t="shared" ref="Y4:Y19" si="1">IF(D4&gt;0,((F4-G4-H4-I4)+(G4*2)+(H4*3)+(I4*4))/D4,0)</f>
        <v>0.27500000000000002</v>
      </c>
      <c r="Z4" s="138">
        <f t="shared" ref="Z4:Z19" si="2">(F4+K4+Q4+P4)/(D4+K4+Q4)</f>
        <v>0.32608695652173914</v>
      </c>
      <c r="AA4" s="202"/>
      <c r="AB4" s="250" t="s">
        <v>303</v>
      </c>
      <c r="AC4" s="668"/>
      <c r="AD4" s="668"/>
      <c r="AE4" s="668"/>
      <c r="AF4" s="668"/>
      <c r="AG4" s="668"/>
      <c r="AH4" s="668"/>
      <c r="AI4" s="668"/>
      <c r="AJ4" s="668"/>
      <c r="AK4" s="668"/>
      <c r="AL4" s="668"/>
      <c r="AM4" s="668"/>
      <c r="AN4" s="668"/>
      <c r="AO4" s="668"/>
      <c r="AP4" s="668"/>
      <c r="AQ4" s="668"/>
      <c r="AR4" s="668"/>
      <c r="AS4" s="668"/>
      <c r="AT4" s="668"/>
      <c r="AU4" s="668"/>
      <c r="AV4" s="668"/>
      <c r="AW4" s="668"/>
      <c r="AX4" s="668"/>
    </row>
    <row r="5" spans="1:50" ht="15" customHeight="1">
      <c r="A5" s="136" t="s">
        <v>176</v>
      </c>
      <c r="B5" s="250" t="s">
        <v>301</v>
      </c>
      <c r="C5" s="66">
        <v>9</v>
      </c>
      <c r="D5" s="66">
        <v>37</v>
      </c>
      <c r="E5" s="66">
        <v>3</v>
      </c>
      <c r="F5" s="66">
        <v>7</v>
      </c>
      <c r="G5" s="66">
        <v>1</v>
      </c>
      <c r="H5" s="66">
        <v>0</v>
      </c>
      <c r="I5" s="66">
        <v>1</v>
      </c>
      <c r="J5" s="66">
        <v>6</v>
      </c>
      <c r="K5" s="66">
        <v>2</v>
      </c>
      <c r="L5" s="66">
        <v>9</v>
      </c>
      <c r="M5" s="66">
        <v>0</v>
      </c>
      <c r="N5" s="66">
        <v>0</v>
      </c>
      <c r="O5" s="66">
        <v>0</v>
      </c>
      <c r="P5" s="66">
        <v>0</v>
      </c>
      <c r="Q5" s="66">
        <v>1</v>
      </c>
      <c r="R5" s="66">
        <v>0</v>
      </c>
      <c r="S5" s="66">
        <v>0</v>
      </c>
      <c r="T5" s="66">
        <v>3</v>
      </c>
      <c r="U5" s="549">
        <v>10</v>
      </c>
      <c r="V5" s="66">
        <v>79</v>
      </c>
      <c r="W5" s="66">
        <v>0</v>
      </c>
      <c r="X5" s="538">
        <f t="shared" si="0"/>
        <v>0.1891891891891892</v>
      </c>
      <c r="Y5" s="297">
        <f t="shared" si="1"/>
        <v>0.29729729729729731</v>
      </c>
      <c r="Z5" s="268">
        <f t="shared" si="2"/>
        <v>0.25</v>
      </c>
      <c r="AA5" s="202"/>
      <c r="AB5" s="250" t="s">
        <v>301</v>
      </c>
      <c r="AC5" s="668"/>
      <c r="AD5" s="668"/>
      <c r="AE5" s="668"/>
      <c r="AF5" s="668"/>
      <c r="AG5" s="668"/>
      <c r="AH5" s="668"/>
      <c r="AI5" s="668"/>
      <c r="AJ5" s="668"/>
      <c r="AK5" s="668"/>
      <c r="AL5" s="668"/>
      <c r="AM5" s="668"/>
      <c r="AN5" s="668"/>
      <c r="AO5" s="668"/>
      <c r="AP5" s="668"/>
      <c r="AQ5" s="668"/>
      <c r="AR5" s="668"/>
      <c r="AS5" s="668"/>
      <c r="AT5" s="668"/>
      <c r="AU5" s="668"/>
      <c r="AV5" s="668"/>
      <c r="AW5" s="668"/>
      <c r="AX5" s="668"/>
    </row>
    <row r="6" spans="1:50" ht="15" customHeight="1">
      <c r="A6" s="136" t="s">
        <v>176</v>
      </c>
      <c r="B6" s="250" t="s">
        <v>294</v>
      </c>
      <c r="C6" s="66">
        <v>7</v>
      </c>
      <c r="D6" s="66">
        <v>25</v>
      </c>
      <c r="E6" s="66">
        <v>2</v>
      </c>
      <c r="F6" s="66">
        <v>7</v>
      </c>
      <c r="G6" s="66">
        <v>0</v>
      </c>
      <c r="H6" s="66">
        <v>0</v>
      </c>
      <c r="I6" s="66">
        <v>0</v>
      </c>
      <c r="J6" s="66">
        <v>0</v>
      </c>
      <c r="K6" s="66">
        <v>2</v>
      </c>
      <c r="L6" s="66">
        <v>6</v>
      </c>
      <c r="M6" s="66">
        <v>0</v>
      </c>
      <c r="N6" s="66">
        <v>1</v>
      </c>
      <c r="O6" s="66">
        <v>0</v>
      </c>
      <c r="P6" s="66">
        <v>0</v>
      </c>
      <c r="Q6" s="66">
        <v>0</v>
      </c>
      <c r="R6" s="66">
        <v>3</v>
      </c>
      <c r="S6" s="66">
        <v>3</v>
      </c>
      <c r="T6" s="66">
        <v>3</v>
      </c>
      <c r="U6" s="549">
        <v>1</v>
      </c>
      <c r="V6" s="66">
        <v>13</v>
      </c>
      <c r="W6" s="66">
        <v>0</v>
      </c>
      <c r="X6" s="538">
        <f t="shared" si="0"/>
        <v>0.28000000000000003</v>
      </c>
      <c r="Y6" s="297">
        <f t="shared" si="1"/>
        <v>0.28000000000000003</v>
      </c>
      <c r="Z6" s="273">
        <f t="shared" si="2"/>
        <v>0.33333333333333331</v>
      </c>
      <c r="AA6" s="263"/>
      <c r="AB6" s="250" t="s">
        <v>294</v>
      </c>
      <c r="AC6" s="668"/>
      <c r="AD6" s="668"/>
      <c r="AE6" s="668"/>
      <c r="AF6" s="668"/>
      <c r="AG6" s="668"/>
      <c r="AH6" s="668"/>
      <c r="AI6" s="668"/>
      <c r="AJ6" s="668"/>
      <c r="AK6" s="668"/>
      <c r="AL6" s="668"/>
      <c r="AM6" s="668"/>
      <c r="AN6" s="668"/>
      <c r="AO6" s="668"/>
      <c r="AP6" s="668"/>
      <c r="AQ6" s="668"/>
      <c r="AR6" s="668"/>
      <c r="AS6" s="668"/>
      <c r="AT6" s="668"/>
      <c r="AU6" s="668"/>
      <c r="AV6" s="668"/>
      <c r="AW6" s="668"/>
      <c r="AX6" s="668"/>
    </row>
    <row r="7" spans="1:50" ht="15" customHeight="1">
      <c r="A7" s="136" t="s">
        <v>176</v>
      </c>
      <c r="B7" s="250" t="s">
        <v>293</v>
      </c>
      <c r="C7" s="66"/>
      <c r="D7" s="66"/>
      <c r="E7" s="66"/>
      <c r="F7" s="66"/>
      <c r="G7" s="66"/>
      <c r="H7" s="66"/>
      <c r="I7" s="66"/>
      <c r="J7" s="66"/>
      <c r="K7" s="66"/>
      <c r="L7" s="66"/>
      <c r="M7" s="66"/>
      <c r="N7" s="66"/>
      <c r="O7" s="66"/>
      <c r="P7" s="66"/>
      <c r="Q7" s="66"/>
      <c r="R7" s="66"/>
      <c r="S7" s="66"/>
      <c r="T7" s="66"/>
      <c r="U7" s="549"/>
      <c r="V7" s="66"/>
      <c r="W7" s="66"/>
      <c r="X7" s="538">
        <f t="shared" si="0"/>
        <v>0</v>
      </c>
      <c r="Y7" s="297">
        <f t="shared" si="1"/>
        <v>0</v>
      </c>
      <c r="Z7" s="273" t="e">
        <f t="shared" si="2"/>
        <v>#DIV/0!</v>
      </c>
      <c r="AA7" s="263"/>
      <c r="AB7" s="250" t="s">
        <v>293</v>
      </c>
      <c r="AC7" s="668"/>
      <c r="AD7" s="668"/>
      <c r="AE7" s="668"/>
      <c r="AF7" s="668"/>
      <c r="AG7" s="668"/>
      <c r="AH7" s="668"/>
      <c r="AI7" s="668"/>
      <c r="AJ7" s="668"/>
      <c r="AK7" s="668"/>
      <c r="AL7" s="668"/>
      <c r="AM7" s="668"/>
      <c r="AN7" s="668"/>
      <c r="AO7" s="668"/>
      <c r="AP7" s="668"/>
      <c r="AQ7" s="668"/>
      <c r="AR7" s="668"/>
      <c r="AS7" s="668"/>
      <c r="AT7" s="668"/>
      <c r="AU7" s="668"/>
      <c r="AV7" s="668"/>
      <c r="AW7" s="668"/>
      <c r="AX7" s="668"/>
    </row>
    <row r="8" spans="1:50" ht="15" customHeight="1">
      <c r="A8" s="136" t="s">
        <v>176</v>
      </c>
      <c r="B8" s="250" t="s">
        <v>299</v>
      </c>
      <c r="C8" s="66">
        <v>11</v>
      </c>
      <c r="D8" s="66">
        <v>38</v>
      </c>
      <c r="E8" s="66">
        <v>5</v>
      </c>
      <c r="F8" s="66">
        <v>10</v>
      </c>
      <c r="G8" s="66">
        <v>2</v>
      </c>
      <c r="H8" s="66">
        <v>0</v>
      </c>
      <c r="I8" s="66">
        <v>1</v>
      </c>
      <c r="J8" s="66">
        <v>1</v>
      </c>
      <c r="K8" s="66">
        <v>4</v>
      </c>
      <c r="L8" s="66">
        <v>8</v>
      </c>
      <c r="M8" s="66">
        <v>0</v>
      </c>
      <c r="N8" s="66">
        <v>0</v>
      </c>
      <c r="O8" s="66">
        <v>0</v>
      </c>
      <c r="P8" s="66">
        <v>0</v>
      </c>
      <c r="Q8" s="66">
        <v>1</v>
      </c>
      <c r="R8" s="66">
        <v>0</v>
      </c>
      <c r="S8" s="66">
        <v>4</v>
      </c>
      <c r="T8" s="66">
        <v>4</v>
      </c>
      <c r="U8" s="549">
        <v>5</v>
      </c>
      <c r="V8" s="66">
        <v>63</v>
      </c>
      <c r="W8" s="66">
        <v>0</v>
      </c>
      <c r="X8" s="538">
        <f t="shared" si="0"/>
        <v>0.26315789473684209</v>
      </c>
      <c r="Y8" s="297">
        <f t="shared" si="1"/>
        <v>0.39473684210526316</v>
      </c>
      <c r="Z8" s="273">
        <f t="shared" si="2"/>
        <v>0.34883720930232559</v>
      </c>
      <c r="AA8" s="263"/>
      <c r="AB8" s="250" t="s">
        <v>299</v>
      </c>
      <c r="AC8" s="668"/>
      <c r="AD8" s="668"/>
      <c r="AE8" s="668"/>
      <c r="AF8" s="668"/>
      <c r="AG8" s="668"/>
      <c r="AH8" s="668"/>
      <c r="AI8" s="668"/>
      <c r="AJ8" s="668"/>
      <c r="AK8" s="668"/>
      <c r="AL8" s="668"/>
      <c r="AM8" s="668"/>
      <c r="AN8" s="668"/>
      <c r="AO8" s="668"/>
      <c r="AP8" s="668"/>
      <c r="AQ8" s="668"/>
      <c r="AR8" s="668"/>
      <c r="AS8" s="668"/>
      <c r="AT8" s="668"/>
      <c r="AU8" s="668"/>
      <c r="AV8" s="668"/>
      <c r="AW8" s="668"/>
      <c r="AX8" s="668"/>
    </row>
    <row r="9" spans="1:50" ht="15" customHeight="1">
      <c r="A9" s="136" t="s">
        <v>176</v>
      </c>
      <c r="B9" s="250" t="s">
        <v>292</v>
      </c>
      <c r="C9" s="66">
        <v>4</v>
      </c>
      <c r="D9" s="66">
        <v>17</v>
      </c>
      <c r="E9" s="66">
        <v>1</v>
      </c>
      <c r="F9" s="66">
        <v>3</v>
      </c>
      <c r="G9" s="66">
        <v>1</v>
      </c>
      <c r="H9" s="66">
        <v>0</v>
      </c>
      <c r="I9" s="66">
        <v>0</v>
      </c>
      <c r="J9" s="66">
        <v>1</v>
      </c>
      <c r="K9" s="66">
        <v>2</v>
      </c>
      <c r="L9" s="66">
        <v>6</v>
      </c>
      <c r="M9" s="66">
        <v>0</v>
      </c>
      <c r="N9" s="66">
        <v>0</v>
      </c>
      <c r="O9" s="66">
        <v>0</v>
      </c>
      <c r="P9" s="66">
        <v>0</v>
      </c>
      <c r="Q9" s="66">
        <v>0</v>
      </c>
      <c r="R9" s="66">
        <v>0</v>
      </c>
      <c r="S9" s="66">
        <v>-2</v>
      </c>
      <c r="T9" s="66">
        <v>2</v>
      </c>
      <c r="U9" s="549">
        <v>2</v>
      </c>
      <c r="V9" s="66">
        <v>10</v>
      </c>
      <c r="W9" s="66">
        <v>1</v>
      </c>
      <c r="X9" s="538">
        <f t="shared" si="0"/>
        <v>0.17647058823529413</v>
      </c>
      <c r="Y9" s="297">
        <f t="shared" si="1"/>
        <v>0.23529411764705882</v>
      </c>
      <c r="Z9" s="273">
        <f t="shared" si="2"/>
        <v>0.26315789473684209</v>
      </c>
      <c r="AA9" s="263"/>
      <c r="AB9" s="250" t="s">
        <v>292</v>
      </c>
      <c r="AC9" s="668"/>
      <c r="AD9" s="668"/>
      <c r="AE9" s="668"/>
      <c r="AF9" s="668"/>
      <c r="AG9" s="668"/>
      <c r="AH9" s="668"/>
      <c r="AI9" s="668"/>
      <c r="AJ9" s="668"/>
      <c r="AK9" s="668"/>
      <c r="AL9" s="668"/>
      <c r="AM9" s="668"/>
      <c r="AN9" s="668"/>
      <c r="AO9" s="668"/>
      <c r="AP9" s="668"/>
      <c r="AQ9" s="668"/>
      <c r="AR9" s="668"/>
      <c r="AS9" s="668"/>
      <c r="AT9" s="668"/>
      <c r="AU9" s="668"/>
      <c r="AV9" s="668"/>
      <c r="AW9" s="668"/>
      <c r="AX9" s="668"/>
    </row>
    <row r="10" spans="1:50" ht="15" customHeight="1">
      <c r="A10" s="136" t="s">
        <v>176</v>
      </c>
      <c r="B10" s="250" t="s">
        <v>298</v>
      </c>
      <c r="C10" s="66">
        <v>7</v>
      </c>
      <c r="D10" s="66">
        <v>22</v>
      </c>
      <c r="E10" s="66">
        <v>2</v>
      </c>
      <c r="F10" s="66">
        <v>4</v>
      </c>
      <c r="G10" s="66">
        <v>1</v>
      </c>
      <c r="H10" s="66">
        <v>0</v>
      </c>
      <c r="I10" s="66">
        <v>0</v>
      </c>
      <c r="J10" s="66">
        <v>0</v>
      </c>
      <c r="K10" s="66">
        <v>4</v>
      </c>
      <c r="L10" s="66">
        <v>5</v>
      </c>
      <c r="M10" s="66">
        <v>0</v>
      </c>
      <c r="N10" s="66">
        <v>0</v>
      </c>
      <c r="O10" s="66">
        <v>0</v>
      </c>
      <c r="P10" s="66">
        <v>0</v>
      </c>
      <c r="Q10" s="66">
        <v>0</v>
      </c>
      <c r="R10" s="66">
        <v>1</v>
      </c>
      <c r="S10" s="66">
        <v>1</v>
      </c>
      <c r="T10" s="66">
        <v>2</v>
      </c>
      <c r="U10" s="549">
        <v>0</v>
      </c>
      <c r="V10" s="66">
        <v>6</v>
      </c>
      <c r="W10" s="66">
        <v>0</v>
      </c>
      <c r="X10" s="538">
        <f t="shared" si="0"/>
        <v>0.18181818181818182</v>
      </c>
      <c r="Y10" s="297">
        <f t="shared" si="1"/>
        <v>0.22727272727272727</v>
      </c>
      <c r="Z10" s="273">
        <f t="shared" si="2"/>
        <v>0.30769230769230771</v>
      </c>
      <c r="AA10" s="263"/>
      <c r="AB10" s="250" t="s">
        <v>298</v>
      </c>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row>
    <row r="11" spans="1:50" ht="15" customHeight="1">
      <c r="A11" s="136" t="s">
        <v>176</v>
      </c>
      <c r="B11" s="250" t="s">
        <v>304</v>
      </c>
      <c r="C11" s="66">
        <v>11</v>
      </c>
      <c r="D11" s="66">
        <v>47</v>
      </c>
      <c r="E11" s="66">
        <v>6</v>
      </c>
      <c r="F11" s="66">
        <v>14</v>
      </c>
      <c r="G11" s="66">
        <v>2</v>
      </c>
      <c r="H11" s="66">
        <v>0</v>
      </c>
      <c r="I11" s="66">
        <v>3</v>
      </c>
      <c r="J11" s="66">
        <v>11</v>
      </c>
      <c r="K11" s="66">
        <v>2</v>
      </c>
      <c r="L11" s="66">
        <v>10</v>
      </c>
      <c r="M11" s="66">
        <v>0</v>
      </c>
      <c r="N11" s="66">
        <v>0</v>
      </c>
      <c r="O11" s="66">
        <v>0</v>
      </c>
      <c r="P11" s="66">
        <v>0</v>
      </c>
      <c r="Q11" s="66">
        <v>0</v>
      </c>
      <c r="R11" s="66">
        <v>0</v>
      </c>
      <c r="S11" s="66">
        <v>9</v>
      </c>
      <c r="T11" s="66">
        <v>9</v>
      </c>
      <c r="U11" s="549">
        <v>2</v>
      </c>
      <c r="V11" s="66">
        <v>24</v>
      </c>
      <c r="W11" s="66">
        <v>1</v>
      </c>
      <c r="X11" s="538">
        <f t="shared" si="0"/>
        <v>0.2978723404255319</v>
      </c>
      <c r="Y11" s="297">
        <f t="shared" si="1"/>
        <v>0.53191489361702127</v>
      </c>
      <c r="Z11" s="273">
        <f t="shared" si="2"/>
        <v>0.32653061224489793</v>
      </c>
      <c r="AA11" s="263"/>
      <c r="AB11" s="250" t="s">
        <v>304</v>
      </c>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row>
    <row r="12" spans="1:50" ht="15" customHeight="1">
      <c r="A12" s="136" t="s">
        <v>176</v>
      </c>
      <c r="B12" s="250" t="s">
        <v>302</v>
      </c>
      <c r="C12" s="66">
        <v>7</v>
      </c>
      <c r="D12" s="66">
        <v>29</v>
      </c>
      <c r="E12" s="66">
        <v>2</v>
      </c>
      <c r="F12" s="66">
        <v>5</v>
      </c>
      <c r="G12" s="66">
        <v>0</v>
      </c>
      <c r="H12" s="66">
        <v>0</v>
      </c>
      <c r="I12" s="66">
        <v>0</v>
      </c>
      <c r="J12" s="66">
        <v>2</v>
      </c>
      <c r="K12" s="66">
        <v>1</v>
      </c>
      <c r="L12" s="66">
        <v>12</v>
      </c>
      <c r="M12" s="66">
        <v>0</v>
      </c>
      <c r="N12" s="66">
        <v>0</v>
      </c>
      <c r="O12" s="66">
        <v>0</v>
      </c>
      <c r="P12" s="66">
        <v>0</v>
      </c>
      <c r="Q12" s="66">
        <v>0</v>
      </c>
      <c r="R12" s="66">
        <v>0</v>
      </c>
      <c r="S12" s="66">
        <v>0</v>
      </c>
      <c r="T12" s="66">
        <v>3</v>
      </c>
      <c r="U12" s="549">
        <v>0</v>
      </c>
      <c r="V12" s="66">
        <v>21</v>
      </c>
      <c r="W12" s="66">
        <v>0</v>
      </c>
      <c r="X12" s="538">
        <f t="shared" si="0"/>
        <v>0.17241379310344829</v>
      </c>
      <c r="Y12" s="297">
        <f t="shared" si="1"/>
        <v>0.17241379310344829</v>
      </c>
      <c r="Z12" s="273">
        <f t="shared" si="2"/>
        <v>0.2</v>
      </c>
      <c r="AA12" s="263"/>
      <c r="AB12" s="250" t="s">
        <v>302</v>
      </c>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row>
    <row r="13" spans="1:50" ht="15" customHeight="1">
      <c r="A13" s="136" t="s">
        <v>176</v>
      </c>
      <c r="B13" s="250" t="s">
        <v>296</v>
      </c>
      <c r="C13" s="66">
        <v>5</v>
      </c>
      <c r="D13" s="66">
        <v>8</v>
      </c>
      <c r="E13" s="66">
        <v>0</v>
      </c>
      <c r="F13" s="66">
        <v>1</v>
      </c>
      <c r="G13" s="66">
        <v>0</v>
      </c>
      <c r="H13" s="66">
        <v>0</v>
      </c>
      <c r="I13" s="66">
        <v>0</v>
      </c>
      <c r="J13" s="66">
        <v>2</v>
      </c>
      <c r="K13" s="66">
        <v>0</v>
      </c>
      <c r="L13" s="66">
        <v>2</v>
      </c>
      <c r="M13" s="66">
        <v>0</v>
      </c>
      <c r="N13" s="66">
        <v>0</v>
      </c>
      <c r="O13" s="66">
        <v>0</v>
      </c>
      <c r="P13" s="66">
        <v>0</v>
      </c>
      <c r="Q13" s="66">
        <v>0</v>
      </c>
      <c r="R13" s="66">
        <v>0</v>
      </c>
      <c r="S13" s="66">
        <v>-2</v>
      </c>
      <c r="T13" s="66">
        <v>1</v>
      </c>
      <c r="U13" s="549">
        <v>4</v>
      </c>
      <c r="V13" s="66">
        <v>4</v>
      </c>
      <c r="W13" s="66">
        <v>0</v>
      </c>
      <c r="X13" s="538">
        <f t="shared" si="0"/>
        <v>0.125</v>
      </c>
      <c r="Y13" s="297">
        <f t="shared" si="1"/>
        <v>0.125</v>
      </c>
      <c r="Z13" s="273">
        <f t="shared" si="2"/>
        <v>0.125</v>
      </c>
      <c r="AA13" s="263"/>
      <c r="AB13" s="250" t="s">
        <v>296</v>
      </c>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row>
    <row r="14" spans="1:50" ht="15" customHeight="1">
      <c r="A14" s="136" t="s">
        <v>176</v>
      </c>
      <c r="B14" s="250" t="s">
        <v>300</v>
      </c>
      <c r="C14" s="66">
        <v>11</v>
      </c>
      <c r="D14" s="66">
        <v>47</v>
      </c>
      <c r="E14" s="66">
        <v>1</v>
      </c>
      <c r="F14" s="66">
        <v>16</v>
      </c>
      <c r="G14" s="66">
        <v>2</v>
      </c>
      <c r="H14" s="66">
        <v>0</v>
      </c>
      <c r="I14" s="66">
        <v>0</v>
      </c>
      <c r="J14" s="66">
        <v>3</v>
      </c>
      <c r="K14" s="66">
        <v>0</v>
      </c>
      <c r="L14" s="66">
        <v>6</v>
      </c>
      <c r="M14" s="66">
        <v>0</v>
      </c>
      <c r="N14" s="66">
        <v>2</v>
      </c>
      <c r="O14" s="66">
        <v>0</v>
      </c>
      <c r="P14" s="66">
        <v>0</v>
      </c>
      <c r="Q14" s="66">
        <v>1</v>
      </c>
      <c r="R14" s="66">
        <v>1</v>
      </c>
      <c r="S14" s="66">
        <v>0</v>
      </c>
      <c r="T14" s="66">
        <v>9</v>
      </c>
      <c r="U14" s="549">
        <v>25</v>
      </c>
      <c r="V14" s="66">
        <v>16</v>
      </c>
      <c r="W14" s="66">
        <v>1</v>
      </c>
      <c r="X14" s="538">
        <f t="shared" si="0"/>
        <v>0.34042553191489361</v>
      </c>
      <c r="Y14" s="297">
        <f t="shared" si="1"/>
        <v>0.38297872340425532</v>
      </c>
      <c r="Z14" s="273">
        <f t="shared" si="2"/>
        <v>0.35416666666666669</v>
      </c>
      <c r="AA14" s="263"/>
      <c r="AB14" s="250" t="s">
        <v>300</v>
      </c>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row>
    <row r="15" spans="1:50" ht="15" customHeight="1">
      <c r="A15" s="136" t="s">
        <v>176</v>
      </c>
      <c r="B15" s="261" t="s">
        <v>297</v>
      </c>
      <c r="C15" s="66">
        <v>11</v>
      </c>
      <c r="D15" s="66">
        <v>45</v>
      </c>
      <c r="E15" s="66">
        <v>4</v>
      </c>
      <c r="F15" s="66">
        <v>14</v>
      </c>
      <c r="G15" s="66">
        <v>2</v>
      </c>
      <c r="H15" s="66">
        <v>0</v>
      </c>
      <c r="I15" s="66">
        <v>0</v>
      </c>
      <c r="J15" s="66">
        <v>2</v>
      </c>
      <c r="K15" s="66">
        <v>5</v>
      </c>
      <c r="L15" s="66">
        <v>13</v>
      </c>
      <c r="M15" s="66">
        <v>3</v>
      </c>
      <c r="N15" s="66">
        <v>0</v>
      </c>
      <c r="O15" s="66">
        <v>0</v>
      </c>
      <c r="P15" s="66">
        <v>0</v>
      </c>
      <c r="Q15" s="66">
        <v>0</v>
      </c>
      <c r="R15" s="66">
        <v>0</v>
      </c>
      <c r="S15" s="66">
        <v>6</v>
      </c>
      <c r="T15" s="66">
        <v>6</v>
      </c>
      <c r="U15" s="549">
        <v>24</v>
      </c>
      <c r="V15" s="66">
        <v>9</v>
      </c>
      <c r="W15" s="66">
        <v>0</v>
      </c>
      <c r="X15" s="538">
        <f t="shared" si="0"/>
        <v>0.31111111111111112</v>
      </c>
      <c r="Y15" s="297">
        <f t="shared" si="1"/>
        <v>0.35555555555555557</v>
      </c>
      <c r="Z15" s="273">
        <f t="shared" si="2"/>
        <v>0.38</v>
      </c>
      <c r="AA15" s="263"/>
      <c r="AB15" s="261" t="s">
        <v>297</v>
      </c>
      <c r="AC15" s="668"/>
      <c r="AD15" s="668"/>
      <c r="AE15" s="668"/>
      <c r="AF15" s="668"/>
      <c r="AG15" s="668"/>
      <c r="AH15" s="668"/>
      <c r="AI15" s="668"/>
      <c r="AJ15" s="668"/>
      <c r="AK15" s="668"/>
      <c r="AL15" s="668"/>
      <c r="AM15" s="668"/>
      <c r="AN15" s="668"/>
      <c r="AO15" s="668"/>
      <c r="AP15" s="668"/>
      <c r="AQ15" s="668"/>
      <c r="AR15" s="668"/>
      <c r="AS15" s="668"/>
      <c r="AT15" s="668"/>
      <c r="AU15" s="668"/>
      <c r="AV15" s="668"/>
      <c r="AW15" s="668"/>
      <c r="AX15" s="668"/>
    </row>
    <row r="16" spans="1:50" ht="15" customHeight="1">
      <c r="A16" s="136" t="s">
        <v>176</v>
      </c>
      <c r="B16" s="261" t="s">
        <v>291</v>
      </c>
      <c r="C16" s="66"/>
      <c r="D16" s="66"/>
      <c r="E16" s="66"/>
      <c r="F16" s="66"/>
      <c r="G16" s="66"/>
      <c r="H16" s="66"/>
      <c r="I16" s="66"/>
      <c r="J16" s="66"/>
      <c r="K16" s="66"/>
      <c r="L16" s="66"/>
      <c r="M16" s="66"/>
      <c r="N16" s="66"/>
      <c r="O16" s="66"/>
      <c r="P16" s="66"/>
      <c r="Q16" s="66"/>
      <c r="R16" s="66"/>
      <c r="S16" s="66"/>
      <c r="T16" s="66"/>
      <c r="U16" s="549"/>
      <c r="V16" s="66"/>
      <c r="W16" s="66"/>
      <c r="X16" s="538">
        <f t="shared" si="0"/>
        <v>0</v>
      </c>
      <c r="Y16" s="297">
        <f t="shared" si="1"/>
        <v>0</v>
      </c>
      <c r="Z16" s="273" t="e">
        <f t="shared" si="2"/>
        <v>#DIV/0!</v>
      </c>
      <c r="AA16" s="263"/>
      <c r="AB16" s="261" t="s">
        <v>291</v>
      </c>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row>
    <row r="17" spans="1:58" ht="15" customHeight="1">
      <c r="A17" s="136" t="s">
        <v>176</v>
      </c>
      <c r="B17" s="261" t="s">
        <v>290</v>
      </c>
      <c r="C17" s="66">
        <v>5</v>
      </c>
      <c r="D17" s="66">
        <v>4</v>
      </c>
      <c r="E17" s="66">
        <v>1</v>
      </c>
      <c r="F17" s="66">
        <v>3</v>
      </c>
      <c r="G17" s="66">
        <v>0</v>
      </c>
      <c r="H17" s="66">
        <v>0</v>
      </c>
      <c r="I17" s="66">
        <v>0</v>
      </c>
      <c r="J17" s="66">
        <v>0</v>
      </c>
      <c r="K17" s="66">
        <v>0</v>
      </c>
      <c r="L17" s="66">
        <v>0</v>
      </c>
      <c r="M17" s="66">
        <v>1</v>
      </c>
      <c r="N17" s="66">
        <v>0</v>
      </c>
      <c r="O17" s="66">
        <v>0</v>
      </c>
      <c r="P17" s="66">
        <v>0</v>
      </c>
      <c r="Q17" s="66">
        <v>0</v>
      </c>
      <c r="R17" s="66">
        <v>0</v>
      </c>
      <c r="S17" s="66">
        <v>1</v>
      </c>
      <c r="T17" s="66">
        <v>2</v>
      </c>
      <c r="U17" s="549">
        <v>0</v>
      </c>
      <c r="V17" s="66">
        <v>0</v>
      </c>
      <c r="W17" s="66">
        <v>0</v>
      </c>
      <c r="X17" s="538">
        <f t="shared" si="0"/>
        <v>0.75</v>
      </c>
      <c r="Y17" s="297">
        <f t="shared" si="1"/>
        <v>0.75</v>
      </c>
      <c r="Z17" s="273">
        <f t="shared" si="2"/>
        <v>0.75</v>
      </c>
      <c r="AA17" s="263"/>
      <c r="AB17" s="261" t="s">
        <v>290</v>
      </c>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668"/>
    </row>
    <row r="18" spans="1:58" ht="15" customHeight="1">
      <c r="A18" s="136" t="s">
        <v>176</v>
      </c>
      <c r="B18" s="250" t="s">
        <v>295</v>
      </c>
      <c r="C18" s="66">
        <v>9</v>
      </c>
      <c r="D18" s="66">
        <v>20</v>
      </c>
      <c r="E18" s="66">
        <v>1</v>
      </c>
      <c r="F18" s="66">
        <v>6</v>
      </c>
      <c r="G18" s="66">
        <v>0</v>
      </c>
      <c r="H18" s="66">
        <v>0</v>
      </c>
      <c r="I18" s="66">
        <v>1</v>
      </c>
      <c r="J18" s="66">
        <v>1</v>
      </c>
      <c r="K18" s="66">
        <v>0</v>
      </c>
      <c r="L18" s="66">
        <v>2</v>
      </c>
      <c r="M18" s="66">
        <v>0</v>
      </c>
      <c r="N18" s="66">
        <v>0</v>
      </c>
      <c r="O18" s="66">
        <v>0</v>
      </c>
      <c r="P18" s="66">
        <v>0</v>
      </c>
      <c r="Q18" s="66">
        <v>0</v>
      </c>
      <c r="R18" s="66">
        <v>1</v>
      </c>
      <c r="S18" s="66">
        <v>0</v>
      </c>
      <c r="T18" s="66">
        <v>3</v>
      </c>
      <c r="U18" s="549">
        <v>1</v>
      </c>
      <c r="V18" s="66">
        <v>16</v>
      </c>
      <c r="W18" s="66">
        <v>0</v>
      </c>
      <c r="X18" s="538">
        <f t="shared" si="0"/>
        <v>0.3</v>
      </c>
      <c r="Y18" s="297">
        <f t="shared" si="1"/>
        <v>0.45</v>
      </c>
      <c r="Z18" s="273">
        <f t="shared" si="2"/>
        <v>0.3</v>
      </c>
      <c r="AA18" s="263"/>
      <c r="AB18" s="250" t="s">
        <v>295</v>
      </c>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row>
    <row r="19" spans="1:58" ht="15" customHeight="1">
      <c r="A19" s="171"/>
      <c r="B19" s="261"/>
      <c r="C19" s="66"/>
      <c r="D19" s="66"/>
      <c r="E19" s="66"/>
      <c r="F19" s="66"/>
      <c r="G19" s="66"/>
      <c r="H19" s="66"/>
      <c r="I19" s="66"/>
      <c r="J19" s="66"/>
      <c r="K19" s="66"/>
      <c r="L19" s="66"/>
      <c r="M19" s="66"/>
      <c r="N19" s="66"/>
      <c r="O19" s="66"/>
      <c r="P19" s="66"/>
      <c r="Q19" s="66"/>
      <c r="R19" s="66"/>
      <c r="S19" s="66"/>
      <c r="T19" s="66"/>
      <c r="U19" s="549"/>
      <c r="V19" s="66"/>
      <c r="W19" s="66"/>
      <c r="X19" s="553">
        <f t="shared" si="0"/>
        <v>0</v>
      </c>
      <c r="Y19" s="477">
        <f t="shared" si="1"/>
        <v>0</v>
      </c>
      <c r="Z19" s="370" t="e">
        <f t="shared" si="2"/>
        <v>#DIV/0!</v>
      </c>
      <c r="AA19" s="263"/>
      <c r="AB19" s="250"/>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row>
    <row r="20" spans="1:58" ht="15" customHeight="1">
      <c r="A20" s="171"/>
      <c r="B20" s="261"/>
      <c r="C20" s="66"/>
      <c r="D20" s="66"/>
      <c r="E20" s="66"/>
      <c r="F20" s="66"/>
      <c r="G20" s="66"/>
      <c r="H20" s="66"/>
      <c r="I20" s="66"/>
      <c r="J20" s="66"/>
      <c r="K20" s="66"/>
      <c r="L20" s="66"/>
      <c r="M20" s="66"/>
      <c r="N20" s="66"/>
      <c r="O20" s="66"/>
      <c r="P20" s="66"/>
      <c r="Q20" s="66"/>
      <c r="R20" s="66"/>
      <c r="S20" s="66"/>
      <c r="T20" s="66"/>
      <c r="U20" s="549"/>
      <c r="V20" s="66"/>
      <c r="W20" s="66"/>
      <c r="X20" s="554"/>
      <c r="Y20" s="267"/>
      <c r="Z20" s="269"/>
      <c r="AA20" s="263"/>
      <c r="AB20" s="250"/>
    </row>
    <row r="21" spans="1:58" ht="15" customHeight="1">
      <c r="A21" s="171"/>
      <c r="B21" s="261"/>
      <c r="C21" s="66"/>
      <c r="D21" s="66"/>
      <c r="E21" s="66"/>
      <c r="F21" s="66"/>
      <c r="G21" s="66"/>
      <c r="H21" s="66"/>
      <c r="I21" s="66"/>
      <c r="J21" s="66"/>
      <c r="K21" s="66"/>
      <c r="L21" s="66"/>
      <c r="M21" s="66"/>
      <c r="N21" s="66"/>
      <c r="O21" s="66"/>
      <c r="P21" s="66"/>
      <c r="Q21" s="66"/>
      <c r="R21" s="66"/>
      <c r="S21" s="66"/>
      <c r="T21" s="548"/>
      <c r="U21" s="549"/>
      <c r="V21" s="66"/>
      <c r="W21" s="66"/>
      <c r="X21" s="537"/>
      <c r="Y21" s="269"/>
      <c r="Z21" s="266"/>
      <c r="AA21" s="263"/>
      <c r="AB21" s="250"/>
    </row>
    <row r="22" spans="1:58" ht="15" customHeight="1">
      <c r="A22" s="171"/>
      <c r="B22" s="261"/>
      <c r="C22" s="66"/>
      <c r="D22" s="66"/>
      <c r="E22" s="66"/>
      <c r="F22" s="66"/>
      <c r="G22" s="66"/>
      <c r="H22" s="66"/>
      <c r="I22" s="66"/>
      <c r="J22" s="66"/>
      <c r="K22" s="66"/>
      <c r="L22" s="66"/>
      <c r="M22" s="66"/>
      <c r="N22" s="66"/>
      <c r="O22" s="66"/>
      <c r="P22" s="66"/>
      <c r="Q22" s="66"/>
      <c r="R22" s="66"/>
      <c r="S22" s="66"/>
      <c r="T22" s="66"/>
      <c r="U22" s="549"/>
      <c r="V22" s="66"/>
      <c r="W22" s="66"/>
      <c r="X22" s="537"/>
      <c r="Y22" s="271"/>
      <c r="Z22" s="269"/>
      <c r="AA22" s="263"/>
      <c r="AB22" s="250"/>
    </row>
    <row r="23" spans="1:58" ht="15" customHeight="1" thickBot="1">
      <c r="A23" s="171"/>
      <c r="B23" t="s">
        <v>446</v>
      </c>
      <c r="C23" s="66">
        <f>D61</f>
        <v>11</v>
      </c>
      <c r="D23" s="66">
        <f>SUM(D4:D22)</f>
        <v>379</v>
      </c>
      <c r="E23" s="66">
        <f>SUM(E4:E22)</f>
        <v>36</v>
      </c>
      <c r="F23" s="66">
        <f t="shared" ref="F23:W23" si="3">SUM(F4:F22)</f>
        <v>99</v>
      </c>
      <c r="G23" s="66">
        <f t="shared" si="3"/>
        <v>13</v>
      </c>
      <c r="H23" s="66">
        <f t="shared" si="3"/>
        <v>0</v>
      </c>
      <c r="I23" s="66">
        <f t="shared" si="3"/>
        <v>6</v>
      </c>
      <c r="J23" s="66">
        <f t="shared" si="3"/>
        <v>33</v>
      </c>
      <c r="K23" s="66">
        <f>SUM(K4:K22)</f>
        <v>28</v>
      </c>
      <c r="L23" s="66">
        <f t="shared" si="3"/>
        <v>93</v>
      </c>
      <c r="M23" s="66">
        <f t="shared" si="3"/>
        <v>9</v>
      </c>
      <c r="N23" s="66">
        <f t="shared" si="3"/>
        <v>3</v>
      </c>
      <c r="O23" s="66">
        <f t="shared" si="3"/>
        <v>0</v>
      </c>
      <c r="P23" s="66">
        <f t="shared" si="3"/>
        <v>0</v>
      </c>
      <c r="Q23" s="66">
        <f t="shared" si="3"/>
        <v>3</v>
      </c>
      <c r="R23" s="66">
        <f t="shared" si="3"/>
        <v>7</v>
      </c>
      <c r="S23" s="66"/>
      <c r="T23" s="66"/>
      <c r="U23" s="549">
        <f t="shared" si="3"/>
        <v>107</v>
      </c>
      <c r="V23" s="66">
        <f t="shared" si="3"/>
        <v>274</v>
      </c>
      <c r="W23" s="66">
        <f t="shared" si="3"/>
        <v>3</v>
      </c>
      <c r="X23" s="538">
        <f>IF(D23=0,0,F23/D23)</f>
        <v>0.26121372031662271</v>
      </c>
      <c r="Y23" s="137">
        <f>IF(D23&gt;0,((F23-G23-H23-I23)+(G23*2)+(H23*3)+(I23*4))/D23,0)</f>
        <v>0.34300791556728233</v>
      </c>
      <c r="Z23" s="139">
        <f>(F23+K23+Q23+P23)/(D23+K23+Q23)</f>
        <v>0.31707317073170732</v>
      </c>
      <c r="AA23" s="202"/>
      <c r="AB23" s="253"/>
      <c r="BF23">
        <v>5</v>
      </c>
    </row>
    <row r="24" spans="1:58" ht="15" customHeight="1" thickBot="1">
      <c r="A24" s="171"/>
      <c r="B24" s="278" t="s">
        <v>191</v>
      </c>
      <c r="C24" s="262" t="s">
        <v>117</v>
      </c>
      <c r="D24" s="262" t="s">
        <v>118</v>
      </c>
      <c r="E24" s="262" t="s">
        <v>119</v>
      </c>
      <c r="F24" s="262" t="s">
        <v>120</v>
      </c>
      <c r="G24" s="262" t="s">
        <v>121</v>
      </c>
      <c r="H24" s="262" t="s">
        <v>122</v>
      </c>
      <c r="I24" s="262" t="s">
        <v>123</v>
      </c>
      <c r="J24" s="262" t="s">
        <v>124</v>
      </c>
      <c r="K24" s="262" t="s">
        <v>125</v>
      </c>
      <c r="L24" s="262" t="s">
        <v>126</v>
      </c>
      <c r="M24" s="262" t="s">
        <v>127</v>
      </c>
      <c r="N24" s="262" t="s">
        <v>128</v>
      </c>
      <c r="O24" s="262" t="s">
        <v>129</v>
      </c>
      <c r="P24" s="262" t="s">
        <v>130</v>
      </c>
      <c r="Q24" s="298" t="s">
        <v>131</v>
      </c>
      <c r="R24" s="262" t="s">
        <v>132</v>
      </c>
      <c r="S24" s="262" t="s">
        <v>163</v>
      </c>
      <c r="T24" s="262" t="s">
        <v>164</v>
      </c>
      <c r="U24" s="550" t="s">
        <v>176</v>
      </c>
      <c r="V24" s="262" t="s">
        <v>365</v>
      </c>
      <c r="W24" s="262" t="s">
        <v>133</v>
      </c>
      <c r="X24" s="539" t="s">
        <v>134</v>
      </c>
      <c r="Y24" s="276" t="s">
        <v>165</v>
      </c>
      <c r="Z24" s="277" t="s">
        <v>166</v>
      </c>
      <c r="AA24" s="202"/>
      <c r="AB24" s="764" t="s">
        <v>191</v>
      </c>
      <c r="AC24" s="765"/>
      <c r="AD24" s="262" t="s">
        <v>117</v>
      </c>
      <c r="AE24" s="262" t="s">
        <v>118</v>
      </c>
      <c r="AF24" s="262" t="s">
        <v>119</v>
      </c>
      <c r="AG24" s="262" t="s">
        <v>120</v>
      </c>
      <c r="AH24" s="262" t="s">
        <v>121</v>
      </c>
      <c r="AI24" s="262" t="s">
        <v>122</v>
      </c>
      <c r="AJ24" s="262" t="s">
        <v>123</v>
      </c>
      <c r="AK24" s="262" t="s">
        <v>124</v>
      </c>
      <c r="AL24" s="262" t="s">
        <v>125</v>
      </c>
      <c r="AM24" s="262" t="s">
        <v>126</v>
      </c>
      <c r="AN24" s="262" t="s">
        <v>127</v>
      </c>
      <c r="AO24" s="262" t="s">
        <v>128</v>
      </c>
      <c r="AP24" s="262" t="s">
        <v>129</v>
      </c>
      <c r="AQ24" s="262" t="s">
        <v>130</v>
      </c>
      <c r="AR24" s="262" t="s">
        <v>131</v>
      </c>
      <c r="AS24" s="262" t="s">
        <v>132</v>
      </c>
      <c r="AT24" s="588"/>
      <c r="AU24" s="588"/>
      <c r="AV24" s="262" t="s">
        <v>176</v>
      </c>
      <c r="AW24" s="262" t="s">
        <v>365</v>
      </c>
      <c r="AX24" s="262" t="s">
        <v>133</v>
      </c>
    </row>
    <row r="25" spans="1:58" ht="15" customHeight="1">
      <c r="A25" s="136" t="s">
        <v>176</v>
      </c>
      <c r="B25" s="261" t="s">
        <v>433</v>
      </c>
      <c r="C25" s="66">
        <v>2</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549">
        <v>0</v>
      </c>
      <c r="V25" s="66">
        <v>0</v>
      </c>
      <c r="W25" s="66">
        <v>0</v>
      </c>
      <c r="X25" s="538">
        <f t="shared" ref="X25:X34" si="4">IF(D25=0,0,F25/D25)</f>
        <v>0</v>
      </c>
      <c r="Y25" s="137">
        <f t="shared" ref="Y25:Y34" si="5">IF(D25&gt;0,((F25-G25-H25-I25)+(G25*2)+(H25*3)+(I25*4))/D25,0)</f>
        <v>0</v>
      </c>
      <c r="Z25" s="139" t="e">
        <f t="shared" ref="Z25:Z36" si="6">(F25+K25+Q25+P25)/(D25+K25+Q25)</f>
        <v>#DIV/0!</v>
      </c>
      <c r="AA25" s="202"/>
      <c r="AB25" s="261" t="s">
        <v>433</v>
      </c>
      <c r="AC25" s="629"/>
    </row>
    <row r="26" spans="1:58" ht="15" customHeight="1">
      <c r="A26" s="136" t="s">
        <v>176</v>
      </c>
      <c r="B26" s="261" t="s">
        <v>309</v>
      </c>
      <c r="C26" s="66">
        <v>2</v>
      </c>
      <c r="D26" s="66">
        <v>4</v>
      </c>
      <c r="E26" s="66">
        <v>0</v>
      </c>
      <c r="F26" s="66">
        <v>2</v>
      </c>
      <c r="G26" s="66">
        <v>0</v>
      </c>
      <c r="H26" s="66">
        <v>0</v>
      </c>
      <c r="I26" s="66">
        <v>0</v>
      </c>
      <c r="J26" s="66">
        <v>0</v>
      </c>
      <c r="K26" s="66">
        <v>0</v>
      </c>
      <c r="L26" s="66">
        <v>0</v>
      </c>
      <c r="M26" s="66">
        <v>0</v>
      </c>
      <c r="N26" s="66">
        <v>0</v>
      </c>
      <c r="O26" s="66">
        <v>0</v>
      </c>
      <c r="P26" s="66">
        <v>0</v>
      </c>
      <c r="Q26" s="66">
        <v>0</v>
      </c>
      <c r="R26" s="66">
        <v>0</v>
      </c>
      <c r="S26" s="66">
        <v>2</v>
      </c>
      <c r="T26" s="66">
        <v>2</v>
      </c>
      <c r="U26" s="549">
        <v>0</v>
      </c>
      <c r="V26" s="66">
        <v>0</v>
      </c>
      <c r="W26" s="66">
        <v>0</v>
      </c>
      <c r="X26" s="538">
        <f t="shared" si="4"/>
        <v>0.5</v>
      </c>
      <c r="Y26" s="137">
        <f t="shared" si="5"/>
        <v>0.5</v>
      </c>
      <c r="Z26" s="139">
        <f t="shared" si="6"/>
        <v>0.5</v>
      </c>
      <c r="AA26" s="202"/>
      <c r="AB26" s="261" t="s">
        <v>309</v>
      </c>
      <c r="AC26" s="629"/>
    </row>
    <row r="27" spans="1:58" ht="15" customHeight="1">
      <c r="A27" s="136" t="s">
        <v>176</v>
      </c>
      <c r="B27" s="261" t="s">
        <v>313</v>
      </c>
      <c r="C27" s="66">
        <v>3</v>
      </c>
      <c r="D27" s="66">
        <v>7</v>
      </c>
      <c r="E27" s="66">
        <v>0</v>
      </c>
      <c r="F27" s="66">
        <v>1</v>
      </c>
      <c r="G27" s="66">
        <v>0</v>
      </c>
      <c r="H27" s="66">
        <v>0</v>
      </c>
      <c r="I27" s="66">
        <v>0</v>
      </c>
      <c r="J27" s="66">
        <v>1</v>
      </c>
      <c r="K27" s="66">
        <v>0</v>
      </c>
      <c r="L27" s="66">
        <v>3</v>
      </c>
      <c r="M27" s="66">
        <v>0</v>
      </c>
      <c r="N27" s="66">
        <v>0</v>
      </c>
      <c r="O27" s="66">
        <v>1</v>
      </c>
      <c r="P27" s="66">
        <v>0</v>
      </c>
      <c r="Q27" s="66">
        <v>0</v>
      </c>
      <c r="R27" s="66">
        <v>0</v>
      </c>
      <c r="S27" s="66">
        <v>-1</v>
      </c>
      <c r="T27" s="66">
        <v>1</v>
      </c>
      <c r="U27" s="549">
        <v>2</v>
      </c>
      <c r="V27" s="66">
        <v>4</v>
      </c>
      <c r="W27" s="66">
        <v>1</v>
      </c>
      <c r="X27" s="538">
        <f t="shared" si="4"/>
        <v>0.14285714285714285</v>
      </c>
      <c r="Y27" s="137">
        <f t="shared" si="5"/>
        <v>0.14285714285714285</v>
      </c>
      <c r="Z27" s="139">
        <f t="shared" si="6"/>
        <v>0.14285714285714285</v>
      </c>
      <c r="AA27" s="202"/>
      <c r="AB27" s="261" t="s">
        <v>313</v>
      </c>
      <c r="AC27" s="649"/>
      <c r="AD27" s="648"/>
      <c r="AE27" s="648"/>
      <c r="AF27" s="648"/>
      <c r="AG27" s="648"/>
      <c r="AH27" s="648"/>
      <c r="AI27" s="648"/>
      <c r="AJ27" s="648"/>
      <c r="AK27" s="648"/>
      <c r="AL27" s="648"/>
      <c r="AM27" s="648"/>
      <c r="AN27" s="648"/>
      <c r="AO27" s="648"/>
      <c r="AP27" s="648"/>
      <c r="AQ27" s="648"/>
      <c r="AR27" s="648"/>
      <c r="AS27" s="648"/>
      <c r="AT27" s="648"/>
      <c r="AU27" s="648"/>
      <c r="AV27" s="648"/>
      <c r="AW27" s="648"/>
      <c r="AX27" s="648"/>
    </row>
    <row r="28" spans="1:58" ht="15" customHeight="1">
      <c r="A28" s="136" t="s">
        <v>176</v>
      </c>
      <c r="B28" s="261" t="s">
        <v>308</v>
      </c>
      <c r="C28" s="66">
        <v>6</v>
      </c>
      <c r="D28" s="66">
        <v>0</v>
      </c>
      <c r="E28" s="66">
        <v>0</v>
      </c>
      <c r="F28" s="66">
        <v>0</v>
      </c>
      <c r="G28" s="66">
        <v>0</v>
      </c>
      <c r="H28" s="66">
        <v>0</v>
      </c>
      <c r="I28" s="66">
        <v>0</v>
      </c>
      <c r="J28" s="66">
        <v>0</v>
      </c>
      <c r="K28" s="66">
        <v>0</v>
      </c>
      <c r="L28" s="66">
        <v>0</v>
      </c>
      <c r="M28" s="66">
        <v>0</v>
      </c>
      <c r="N28" s="66">
        <v>0</v>
      </c>
      <c r="O28" s="66">
        <v>0</v>
      </c>
      <c r="P28" s="66">
        <v>0</v>
      </c>
      <c r="Q28" s="66">
        <v>0</v>
      </c>
      <c r="R28" s="66">
        <v>0</v>
      </c>
      <c r="S28" s="66">
        <v>0</v>
      </c>
      <c r="T28" s="66">
        <v>0</v>
      </c>
      <c r="U28" s="549">
        <v>1</v>
      </c>
      <c r="V28" s="66">
        <v>1</v>
      </c>
      <c r="W28" s="66">
        <v>0</v>
      </c>
      <c r="X28" s="538">
        <f t="shared" si="4"/>
        <v>0</v>
      </c>
      <c r="Y28" s="137">
        <f t="shared" si="5"/>
        <v>0</v>
      </c>
      <c r="Z28" s="139" t="e">
        <f t="shared" si="6"/>
        <v>#DIV/0!</v>
      </c>
      <c r="AA28" s="202"/>
      <c r="AB28" s="261" t="s">
        <v>308</v>
      </c>
      <c r="AC28" s="649"/>
      <c r="AD28" s="648"/>
      <c r="AE28" s="648"/>
      <c r="AF28" s="648"/>
      <c r="AG28" s="648"/>
      <c r="AH28" s="648"/>
      <c r="AI28" s="648"/>
      <c r="AJ28" s="648"/>
      <c r="AK28" s="648"/>
      <c r="AL28" s="648"/>
      <c r="AM28" s="648"/>
      <c r="AN28" s="648"/>
      <c r="AO28" s="648"/>
      <c r="AP28" s="648"/>
      <c r="AQ28" s="648"/>
      <c r="AR28" s="648"/>
      <c r="AS28" s="648"/>
      <c r="AT28" s="648"/>
      <c r="AU28" s="648"/>
      <c r="AV28" s="648"/>
      <c r="AW28" s="648"/>
      <c r="AX28" s="648"/>
    </row>
    <row r="29" spans="1:58" ht="15" customHeight="1">
      <c r="A29" s="136" t="s">
        <v>176</v>
      </c>
      <c r="B29" s="261" t="s">
        <v>312</v>
      </c>
      <c r="C29" s="66">
        <v>2</v>
      </c>
      <c r="D29" s="66">
        <v>3</v>
      </c>
      <c r="E29" s="66">
        <v>0</v>
      </c>
      <c r="F29" s="66">
        <v>3</v>
      </c>
      <c r="G29" s="66">
        <v>0</v>
      </c>
      <c r="H29" s="66">
        <v>0</v>
      </c>
      <c r="I29" s="66">
        <v>0</v>
      </c>
      <c r="J29" s="66">
        <v>1</v>
      </c>
      <c r="K29" s="66">
        <v>0</v>
      </c>
      <c r="L29" s="66">
        <v>0</v>
      </c>
      <c r="M29" s="66">
        <v>0</v>
      </c>
      <c r="N29" s="66">
        <v>0</v>
      </c>
      <c r="O29" s="66">
        <v>1</v>
      </c>
      <c r="P29" s="66">
        <v>0</v>
      </c>
      <c r="Q29" s="66">
        <v>0</v>
      </c>
      <c r="R29" s="66">
        <v>0</v>
      </c>
      <c r="S29" s="66">
        <v>2</v>
      </c>
      <c r="T29" s="66">
        <v>2</v>
      </c>
      <c r="U29" s="549">
        <v>1</v>
      </c>
      <c r="V29" s="66">
        <v>2</v>
      </c>
      <c r="W29" s="66">
        <v>1</v>
      </c>
      <c r="X29" s="538">
        <f t="shared" si="4"/>
        <v>1</v>
      </c>
      <c r="Y29" s="137">
        <f t="shared" si="5"/>
        <v>1</v>
      </c>
      <c r="Z29" s="139">
        <f t="shared" si="6"/>
        <v>1</v>
      </c>
      <c r="AA29" s="202"/>
      <c r="AB29" s="261" t="s">
        <v>312</v>
      </c>
      <c r="AC29" s="670"/>
      <c r="AD29" s="668"/>
      <c r="AE29" s="668"/>
      <c r="AF29" s="668"/>
      <c r="AG29" s="668"/>
      <c r="AH29" s="668"/>
      <c r="AI29" s="668"/>
      <c r="AJ29" s="668"/>
      <c r="AK29" s="668"/>
      <c r="AL29" s="668"/>
      <c r="AM29" s="668"/>
      <c r="AN29" s="668"/>
      <c r="AO29" s="668"/>
      <c r="AP29" s="668"/>
      <c r="AQ29" s="668"/>
      <c r="AR29" s="668"/>
      <c r="AS29" s="668"/>
      <c r="AT29" s="668"/>
      <c r="AU29" s="668"/>
      <c r="AV29" s="668"/>
      <c r="AW29" s="668"/>
      <c r="AX29" s="668"/>
    </row>
    <row r="30" spans="1:58" ht="15" customHeight="1">
      <c r="A30" s="136" t="s">
        <v>176</v>
      </c>
      <c r="B30" s="261" t="s">
        <v>306</v>
      </c>
      <c r="C30" s="66">
        <v>5</v>
      </c>
      <c r="D30" s="66">
        <v>0</v>
      </c>
      <c r="E30" s="66">
        <v>0</v>
      </c>
      <c r="F30" s="66">
        <v>0</v>
      </c>
      <c r="G30" s="66">
        <v>0</v>
      </c>
      <c r="H30" s="66">
        <v>0</v>
      </c>
      <c r="I30" s="66">
        <v>0</v>
      </c>
      <c r="J30" s="66">
        <v>0</v>
      </c>
      <c r="K30" s="66">
        <v>0</v>
      </c>
      <c r="L30" s="66">
        <v>0</v>
      </c>
      <c r="M30" s="66">
        <v>0</v>
      </c>
      <c r="N30" s="66">
        <v>0</v>
      </c>
      <c r="O30" s="66">
        <v>0</v>
      </c>
      <c r="P30" s="66">
        <v>0</v>
      </c>
      <c r="Q30" s="66">
        <v>0</v>
      </c>
      <c r="R30" s="66">
        <v>0</v>
      </c>
      <c r="S30" s="66">
        <v>0</v>
      </c>
      <c r="T30" s="66">
        <v>0</v>
      </c>
      <c r="U30" s="549">
        <v>0</v>
      </c>
      <c r="V30" s="66">
        <v>2</v>
      </c>
      <c r="W30" s="66">
        <v>0</v>
      </c>
      <c r="X30" s="538">
        <f t="shared" si="4"/>
        <v>0</v>
      </c>
      <c r="Y30" s="137">
        <f t="shared" si="5"/>
        <v>0</v>
      </c>
      <c r="Z30" s="139" t="e">
        <f t="shared" si="6"/>
        <v>#DIV/0!</v>
      </c>
      <c r="AA30" s="202"/>
      <c r="AB30" s="261" t="s">
        <v>306</v>
      </c>
      <c r="AC30" s="670"/>
      <c r="AD30" s="668"/>
      <c r="AE30" s="668"/>
      <c r="AF30" s="668"/>
      <c r="AG30" s="668"/>
      <c r="AH30" s="668"/>
      <c r="AI30" s="668"/>
      <c r="AJ30" s="668"/>
      <c r="AK30" s="668"/>
      <c r="AL30" s="668"/>
      <c r="AM30" s="668"/>
      <c r="AN30" s="668"/>
      <c r="AO30" s="668"/>
      <c r="AP30" s="668"/>
      <c r="AQ30" s="668"/>
      <c r="AR30" s="668"/>
      <c r="AS30" s="668"/>
      <c r="AT30" s="668"/>
      <c r="AU30" s="668"/>
      <c r="AV30" s="668"/>
      <c r="AW30" s="668"/>
      <c r="AX30" s="668"/>
    </row>
    <row r="31" spans="1:58" ht="15" customHeight="1">
      <c r="A31" s="136" t="s">
        <v>176</v>
      </c>
      <c r="B31" s="261" t="s">
        <v>307</v>
      </c>
      <c r="C31" s="66">
        <v>5</v>
      </c>
      <c r="D31" s="66">
        <v>1</v>
      </c>
      <c r="E31" s="66">
        <v>0</v>
      </c>
      <c r="F31" s="66">
        <v>0</v>
      </c>
      <c r="G31" s="66">
        <v>0</v>
      </c>
      <c r="H31" s="66">
        <v>0</v>
      </c>
      <c r="I31" s="66">
        <v>0</v>
      </c>
      <c r="J31" s="66">
        <v>0</v>
      </c>
      <c r="K31" s="66">
        <v>0</v>
      </c>
      <c r="L31" s="66">
        <v>0</v>
      </c>
      <c r="M31" s="66">
        <v>0</v>
      </c>
      <c r="N31" s="66">
        <v>0</v>
      </c>
      <c r="O31" s="66">
        <v>0</v>
      </c>
      <c r="P31" s="66">
        <v>0</v>
      </c>
      <c r="Q31" s="66">
        <v>0</v>
      </c>
      <c r="R31" s="66">
        <v>0</v>
      </c>
      <c r="S31" s="66">
        <v>0</v>
      </c>
      <c r="T31" s="66">
        <v>0</v>
      </c>
      <c r="U31" s="549">
        <v>0</v>
      </c>
      <c r="V31" s="66">
        <v>3</v>
      </c>
      <c r="W31" s="66">
        <v>0</v>
      </c>
      <c r="X31" s="538">
        <f t="shared" si="4"/>
        <v>0</v>
      </c>
      <c r="Y31" s="137">
        <f t="shared" si="5"/>
        <v>0</v>
      </c>
      <c r="Z31" s="139">
        <f t="shared" si="6"/>
        <v>0</v>
      </c>
      <c r="AA31" s="202"/>
      <c r="AB31" s="261" t="s">
        <v>307</v>
      </c>
      <c r="AC31" s="670"/>
      <c r="AD31" s="668"/>
      <c r="AE31" s="668"/>
      <c r="AF31" s="668"/>
      <c r="AG31" s="668"/>
      <c r="AH31" s="668"/>
      <c r="AI31" s="668"/>
      <c r="AJ31" s="668"/>
      <c r="AK31" s="668"/>
      <c r="AL31" s="668"/>
      <c r="AM31" s="668"/>
      <c r="AN31" s="668"/>
      <c r="AO31" s="668"/>
      <c r="AP31" s="668"/>
      <c r="AQ31" s="668"/>
      <c r="AR31" s="668"/>
      <c r="AS31" s="668"/>
      <c r="AT31" s="668"/>
      <c r="AU31" s="668"/>
      <c r="AV31" s="668"/>
      <c r="AW31" s="668"/>
      <c r="AX31" s="668"/>
    </row>
    <row r="32" spans="1:58" ht="15" customHeight="1">
      <c r="A32" s="136" t="s">
        <v>176</v>
      </c>
      <c r="B32" s="261" t="s">
        <v>305</v>
      </c>
      <c r="C32" s="66">
        <v>5</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549">
        <v>0</v>
      </c>
      <c r="V32" s="66">
        <v>1</v>
      </c>
      <c r="W32" s="66">
        <v>0</v>
      </c>
      <c r="X32" s="538">
        <f t="shared" si="4"/>
        <v>0</v>
      </c>
      <c r="Y32" s="137">
        <f t="shared" si="5"/>
        <v>0</v>
      </c>
      <c r="Z32" s="139" t="e">
        <f t="shared" si="6"/>
        <v>#DIV/0!</v>
      </c>
      <c r="AA32" s="202"/>
      <c r="AB32" s="261" t="s">
        <v>305</v>
      </c>
      <c r="AC32" s="670"/>
      <c r="AD32" s="668"/>
      <c r="AE32" s="668"/>
      <c r="AF32" s="668"/>
      <c r="AG32" s="668"/>
      <c r="AH32" s="668"/>
      <c r="AI32" s="668"/>
      <c r="AJ32" s="668"/>
      <c r="AK32" s="668"/>
      <c r="AL32" s="668"/>
      <c r="AM32" s="668"/>
      <c r="AN32" s="668"/>
      <c r="AO32" s="668"/>
      <c r="AP32" s="668"/>
      <c r="AQ32" s="668"/>
      <c r="AR32" s="668"/>
      <c r="AS32" s="668"/>
      <c r="AT32" s="668"/>
      <c r="AU32" s="668"/>
      <c r="AV32" s="668"/>
      <c r="AW32" s="668"/>
      <c r="AX32" s="668"/>
    </row>
    <row r="33" spans="1:50" ht="15" customHeight="1">
      <c r="A33" s="136" t="s">
        <v>176</v>
      </c>
      <c r="B33" s="261" t="s">
        <v>310</v>
      </c>
      <c r="C33" s="66">
        <v>2</v>
      </c>
      <c r="D33" s="66">
        <v>2</v>
      </c>
      <c r="E33" s="66">
        <v>0</v>
      </c>
      <c r="F33" s="66">
        <v>1</v>
      </c>
      <c r="G33" s="66">
        <v>0</v>
      </c>
      <c r="H33" s="66">
        <v>0</v>
      </c>
      <c r="I33" s="66">
        <v>0</v>
      </c>
      <c r="J33" s="66">
        <v>0</v>
      </c>
      <c r="K33" s="66">
        <v>0</v>
      </c>
      <c r="L33" s="66">
        <v>1</v>
      </c>
      <c r="M33" s="66">
        <v>0</v>
      </c>
      <c r="N33" s="66">
        <v>0</v>
      </c>
      <c r="O33" s="66">
        <v>0</v>
      </c>
      <c r="P33" s="66">
        <v>0</v>
      </c>
      <c r="Q33" s="66">
        <v>0</v>
      </c>
      <c r="R33" s="66">
        <v>0</v>
      </c>
      <c r="S33" s="66">
        <v>1</v>
      </c>
      <c r="T33" s="66">
        <v>1</v>
      </c>
      <c r="U33" s="549">
        <v>0</v>
      </c>
      <c r="V33" s="66">
        <v>0</v>
      </c>
      <c r="W33" s="66">
        <v>0</v>
      </c>
      <c r="X33" s="538">
        <f t="shared" si="4"/>
        <v>0.5</v>
      </c>
      <c r="Y33" s="137">
        <f t="shared" si="5"/>
        <v>0.5</v>
      </c>
      <c r="Z33" s="139">
        <f t="shared" si="6"/>
        <v>0.5</v>
      </c>
      <c r="AA33" s="202"/>
      <c r="AB33" s="261" t="s">
        <v>310</v>
      </c>
      <c r="AC33" s="670"/>
      <c r="AD33" s="668"/>
      <c r="AE33" s="668"/>
      <c r="AF33" s="668"/>
      <c r="AG33" s="668"/>
      <c r="AH33" s="668"/>
      <c r="AI33" s="668"/>
      <c r="AJ33" s="668"/>
      <c r="AK33" s="668"/>
      <c r="AL33" s="668"/>
      <c r="AM33" s="668"/>
      <c r="AN33" s="668"/>
      <c r="AO33" s="668"/>
      <c r="AP33" s="668"/>
      <c r="AQ33" s="668"/>
      <c r="AR33" s="668"/>
      <c r="AS33" s="668"/>
      <c r="AT33" s="668"/>
      <c r="AU33" s="668"/>
      <c r="AV33" s="668"/>
      <c r="AW33" s="668"/>
      <c r="AX33" s="668"/>
    </row>
    <row r="34" spans="1:50" ht="15" customHeight="1">
      <c r="A34" s="136" t="s">
        <v>176</v>
      </c>
      <c r="B34" s="261" t="s">
        <v>311</v>
      </c>
      <c r="C34" s="66">
        <v>4</v>
      </c>
      <c r="D34" s="66">
        <v>7</v>
      </c>
      <c r="E34" s="66">
        <v>2</v>
      </c>
      <c r="F34" s="66">
        <v>5</v>
      </c>
      <c r="G34" s="66">
        <v>0</v>
      </c>
      <c r="H34" s="66">
        <v>0</v>
      </c>
      <c r="I34" s="66">
        <v>1</v>
      </c>
      <c r="J34" s="66">
        <v>3</v>
      </c>
      <c r="K34" s="66">
        <v>0</v>
      </c>
      <c r="L34" s="66">
        <v>0</v>
      </c>
      <c r="M34" s="66">
        <v>0</v>
      </c>
      <c r="N34" s="66">
        <v>0</v>
      </c>
      <c r="O34" s="66">
        <v>1</v>
      </c>
      <c r="P34" s="66">
        <v>0</v>
      </c>
      <c r="Q34" s="66">
        <v>0</v>
      </c>
      <c r="R34" s="66">
        <v>0</v>
      </c>
      <c r="S34" s="66">
        <v>1</v>
      </c>
      <c r="T34" s="66">
        <v>2</v>
      </c>
      <c r="U34" s="549">
        <v>1</v>
      </c>
      <c r="V34" s="66">
        <v>0</v>
      </c>
      <c r="W34" s="66">
        <v>0</v>
      </c>
      <c r="X34" s="538">
        <f t="shared" si="4"/>
        <v>0.7142857142857143</v>
      </c>
      <c r="Y34" s="137">
        <f t="shared" si="5"/>
        <v>1.1428571428571428</v>
      </c>
      <c r="Z34" s="139">
        <f t="shared" si="6"/>
        <v>0.7142857142857143</v>
      </c>
      <c r="AA34" s="202"/>
      <c r="AB34" s="261" t="s">
        <v>311</v>
      </c>
      <c r="AC34" s="670"/>
      <c r="AD34" s="668"/>
      <c r="AE34" s="668"/>
      <c r="AF34" s="668"/>
      <c r="AG34" s="668"/>
      <c r="AH34" s="668"/>
      <c r="AI34" s="668"/>
      <c r="AJ34" s="668"/>
      <c r="AK34" s="668"/>
      <c r="AL34" s="668"/>
      <c r="AM34" s="668"/>
      <c r="AN34" s="668"/>
      <c r="AO34" s="668"/>
      <c r="AP34" s="668"/>
      <c r="AQ34" s="668"/>
      <c r="AR34" s="668"/>
      <c r="AS34" s="668"/>
      <c r="AT34" s="668"/>
      <c r="AU34" s="668"/>
      <c r="AV34" s="668"/>
      <c r="AW34" s="668"/>
      <c r="AX34" s="668"/>
    </row>
    <row r="35" spans="1:50" ht="15" customHeight="1">
      <c r="A35" s="290" t="s">
        <v>11</v>
      </c>
      <c r="C35" s="66"/>
      <c r="D35" s="66"/>
      <c r="E35" s="66"/>
      <c r="F35" s="66"/>
      <c r="G35" s="66"/>
      <c r="H35" s="66"/>
      <c r="I35" s="66"/>
      <c r="J35" s="66"/>
      <c r="K35" s="66"/>
      <c r="L35" s="66"/>
      <c r="M35" s="66"/>
      <c r="N35" s="66"/>
      <c r="O35" s="66"/>
      <c r="P35" s="66"/>
      <c r="Q35" s="66"/>
      <c r="R35" s="66"/>
      <c r="S35" s="66"/>
      <c r="T35" s="66"/>
      <c r="U35" s="549"/>
      <c r="V35" s="66"/>
      <c r="W35" s="66"/>
      <c r="X35" s="538">
        <f>IF(D35=0,0,G35/D35)</f>
        <v>0</v>
      </c>
      <c r="Y35" s="137">
        <f>IF(D35&gt;0,((F35-G35-H35-I35)+(G35*2)+(H35*3)+(#REF!*4))/D35,0)</f>
        <v>0</v>
      </c>
      <c r="Z35" s="139" t="e">
        <f t="shared" si="6"/>
        <v>#DIV/0!</v>
      </c>
      <c r="AA35" s="202"/>
      <c r="AB35" s="254"/>
      <c r="AC35" s="670"/>
      <c r="AD35" s="668"/>
      <c r="AE35" s="668"/>
      <c r="AF35" s="668"/>
      <c r="AG35" s="668"/>
      <c r="AH35" s="668"/>
      <c r="AI35" s="668"/>
      <c r="AJ35" s="668"/>
      <c r="AK35" s="668"/>
      <c r="AL35" s="668"/>
      <c r="AM35" s="668"/>
      <c r="AN35" s="668"/>
      <c r="AO35" s="668"/>
      <c r="AP35" s="668"/>
      <c r="AQ35" s="668"/>
      <c r="AR35" s="668"/>
      <c r="AS35" s="668"/>
      <c r="AT35" s="668"/>
      <c r="AU35" s="668"/>
      <c r="AV35" s="668"/>
      <c r="AW35" s="668"/>
      <c r="AX35" s="668"/>
    </row>
    <row r="36" spans="1:50" ht="15" customHeight="1" thickBot="1">
      <c r="A36" s="291" t="s">
        <v>11</v>
      </c>
      <c r="C36" s="66"/>
      <c r="D36" s="66"/>
      <c r="E36" s="66"/>
      <c r="F36" s="66"/>
      <c r="G36" s="66"/>
      <c r="H36" s="66"/>
      <c r="I36" s="66"/>
      <c r="J36" s="66"/>
      <c r="K36" s="66"/>
      <c r="L36" s="66"/>
      <c r="M36" s="66"/>
      <c r="N36" s="66"/>
      <c r="O36" s="66"/>
      <c r="P36" s="66"/>
      <c r="Q36" s="66"/>
      <c r="R36" s="66"/>
      <c r="S36" s="66"/>
      <c r="T36" s="66"/>
      <c r="U36" s="549"/>
      <c r="V36" s="66"/>
      <c r="W36" s="66"/>
      <c r="X36" s="540">
        <f>IF(D36=0,0,F36/D36)</f>
        <v>0</v>
      </c>
      <c r="Y36" s="144">
        <f>IF(D36&gt;0,((F36-G36-H36-I36)+(G36*2)+(H36*3)+(I37*4))/D36,0)</f>
        <v>0</v>
      </c>
      <c r="Z36" s="139" t="e">
        <f t="shared" si="6"/>
        <v>#DIV/0!</v>
      </c>
      <c r="AA36" s="203"/>
      <c r="AB36" s="254"/>
      <c r="AC36" s="255"/>
    </row>
    <row r="37" spans="1:50" ht="15" customHeight="1" thickBot="1">
      <c r="A37" s="136" t="s">
        <v>176</v>
      </c>
      <c r="B37" s="145" t="s">
        <v>148</v>
      </c>
      <c r="C37" s="146">
        <f>D61</f>
        <v>11</v>
      </c>
      <c r="D37" s="147">
        <f>SUM(D25:D36)</f>
        <v>24</v>
      </c>
      <c r="E37" s="147">
        <f t="shared" ref="E37:W37" si="7">SUM(E25:E36)</f>
        <v>2</v>
      </c>
      <c r="F37" s="147">
        <f t="shared" si="7"/>
        <v>12</v>
      </c>
      <c r="G37" s="147">
        <f t="shared" si="7"/>
        <v>0</v>
      </c>
      <c r="H37" s="147">
        <f t="shared" si="7"/>
        <v>0</v>
      </c>
      <c r="I37" s="147">
        <f t="shared" si="7"/>
        <v>1</v>
      </c>
      <c r="J37" s="147">
        <f t="shared" si="7"/>
        <v>5</v>
      </c>
      <c r="K37" s="147">
        <f t="shared" si="7"/>
        <v>0</v>
      </c>
      <c r="L37" s="147">
        <f t="shared" si="7"/>
        <v>4</v>
      </c>
      <c r="M37" s="147">
        <f t="shared" si="7"/>
        <v>0</v>
      </c>
      <c r="N37" s="147">
        <f t="shared" si="7"/>
        <v>0</v>
      </c>
      <c r="O37" s="147">
        <f t="shared" si="7"/>
        <v>3</v>
      </c>
      <c r="P37" s="147">
        <f t="shared" si="7"/>
        <v>0</v>
      </c>
      <c r="Q37" s="147">
        <f t="shared" si="7"/>
        <v>0</v>
      </c>
      <c r="R37" s="147">
        <f t="shared" si="7"/>
        <v>0</v>
      </c>
      <c r="S37" s="147"/>
      <c r="T37" s="149"/>
      <c r="U37" s="544">
        <f t="shared" si="7"/>
        <v>5</v>
      </c>
      <c r="V37" s="147">
        <f t="shared" si="7"/>
        <v>13</v>
      </c>
      <c r="W37" s="149">
        <f t="shared" si="7"/>
        <v>2</v>
      </c>
      <c r="X37" s="541">
        <f>IF(D37=0,0,F37/D37)</f>
        <v>0.5</v>
      </c>
      <c r="Y37" s="150">
        <f>IF(D37&gt;0,((F37-G37-H37-I37)+(G37*2)+(H37*3)+(I37*4))/D37,0)</f>
        <v>0.625</v>
      </c>
      <c r="Z37" s="151">
        <f>(F37+K37+Q37+W37)/(D37+K37+Q37+P37)</f>
        <v>0.58333333333333337</v>
      </c>
      <c r="AA37" s="152"/>
      <c r="AB37" s="470"/>
      <c r="AC37" s="470"/>
    </row>
    <row r="38" spans="1:50" ht="15" customHeight="1">
      <c r="A38" s="290"/>
      <c r="B38" s="403" t="s">
        <v>443</v>
      </c>
      <c r="C38" s="431"/>
      <c r="D38" s="432">
        <f t="shared" ref="D38:R38" si="8">D23</f>
        <v>379</v>
      </c>
      <c r="E38" s="432">
        <f t="shared" si="8"/>
        <v>36</v>
      </c>
      <c r="F38" s="432">
        <f t="shared" si="8"/>
        <v>99</v>
      </c>
      <c r="G38" s="432">
        <f t="shared" si="8"/>
        <v>13</v>
      </c>
      <c r="H38" s="432">
        <f t="shared" si="8"/>
        <v>0</v>
      </c>
      <c r="I38" s="432">
        <f t="shared" si="8"/>
        <v>6</v>
      </c>
      <c r="J38" s="432">
        <f t="shared" si="8"/>
        <v>33</v>
      </c>
      <c r="K38" s="432">
        <f t="shared" si="8"/>
        <v>28</v>
      </c>
      <c r="L38" s="432">
        <f t="shared" si="8"/>
        <v>93</v>
      </c>
      <c r="M38" s="432">
        <f t="shared" si="8"/>
        <v>9</v>
      </c>
      <c r="N38" s="432">
        <f t="shared" si="8"/>
        <v>3</v>
      </c>
      <c r="O38" s="432">
        <f t="shared" si="8"/>
        <v>0</v>
      </c>
      <c r="P38" s="432">
        <f t="shared" si="8"/>
        <v>0</v>
      </c>
      <c r="Q38" s="432">
        <f t="shared" si="8"/>
        <v>3</v>
      </c>
      <c r="R38" s="432">
        <f t="shared" si="8"/>
        <v>7</v>
      </c>
      <c r="S38" s="417"/>
      <c r="T38" s="417"/>
      <c r="U38" s="551">
        <f>U23</f>
        <v>107</v>
      </c>
      <c r="V38" s="432">
        <f>V23</f>
        <v>274</v>
      </c>
      <c r="W38" s="432">
        <f>W23</f>
        <v>3</v>
      </c>
      <c r="X38" s="555">
        <f>IF(D38=0,0,F38/D38)</f>
        <v>0.26121372031662271</v>
      </c>
      <c r="Y38" s="471">
        <f>IF(D38&gt;0,((F38-G38-H38-I38)+(G38*2)+(H38*3)+(I38*4))/D38,0)</f>
        <v>0.34300791556728233</v>
      </c>
      <c r="Z38" s="471">
        <f>(F38+K38+Q38+P38)/(D38+K38+Q38)</f>
        <v>0.31707317073170732</v>
      </c>
      <c r="AA38" s="430"/>
      <c r="AB38" s="429"/>
      <c r="AC38" s="429"/>
    </row>
    <row r="39" spans="1:50" ht="15" customHeight="1" thickBot="1">
      <c r="A39" s="290"/>
      <c r="B39" s="403" t="s">
        <v>447</v>
      </c>
      <c r="C39" s="431"/>
      <c r="D39" s="432">
        <f t="shared" ref="D39:R39" si="9">D37</f>
        <v>24</v>
      </c>
      <c r="E39" s="432">
        <f t="shared" si="9"/>
        <v>2</v>
      </c>
      <c r="F39" s="432">
        <f t="shared" si="9"/>
        <v>12</v>
      </c>
      <c r="G39" s="432">
        <f t="shared" si="9"/>
        <v>0</v>
      </c>
      <c r="H39" s="432">
        <f t="shared" si="9"/>
        <v>0</v>
      </c>
      <c r="I39" s="432">
        <f t="shared" si="9"/>
        <v>1</v>
      </c>
      <c r="J39" s="432">
        <f t="shared" si="9"/>
        <v>5</v>
      </c>
      <c r="K39" s="432">
        <f t="shared" si="9"/>
        <v>0</v>
      </c>
      <c r="L39" s="432">
        <f t="shared" si="9"/>
        <v>4</v>
      </c>
      <c r="M39" s="432">
        <f t="shared" si="9"/>
        <v>0</v>
      </c>
      <c r="N39" s="432">
        <f t="shared" si="9"/>
        <v>0</v>
      </c>
      <c r="O39" s="432">
        <f t="shared" si="9"/>
        <v>3</v>
      </c>
      <c r="P39" s="432">
        <f t="shared" si="9"/>
        <v>0</v>
      </c>
      <c r="Q39" s="432">
        <f t="shared" si="9"/>
        <v>0</v>
      </c>
      <c r="R39" s="432">
        <f t="shared" si="9"/>
        <v>0</v>
      </c>
      <c r="S39" s="417"/>
      <c r="T39" s="417"/>
      <c r="U39" s="551">
        <f>U37</f>
        <v>5</v>
      </c>
      <c r="V39" s="432">
        <f>V37</f>
        <v>13</v>
      </c>
      <c r="W39" s="432">
        <f>W37</f>
        <v>2</v>
      </c>
      <c r="X39" s="556">
        <f>IF(D39=0,0,F39/D39)</f>
        <v>0.5</v>
      </c>
      <c r="Y39" s="473">
        <f>IF(D39&gt;0,((F39-G39-H39-I39)+(G39*2)+(H39*3)+(I39*4))/D39,0)</f>
        <v>0.625</v>
      </c>
      <c r="Z39" s="472">
        <f>(F39+K39+Q39+P39)/(D39+K39+Q39)</f>
        <v>0.5</v>
      </c>
      <c r="AA39" s="430"/>
      <c r="AB39" s="429"/>
      <c r="AC39" s="429"/>
    </row>
    <row r="40" spans="1:50" ht="15" customHeight="1" thickBot="1">
      <c r="A40" s="433"/>
      <c r="B40" s="424" t="s">
        <v>444</v>
      </c>
      <c r="C40" s="412">
        <f>D61</f>
        <v>11</v>
      </c>
      <c r="D40" s="425">
        <f>SUM(D38:D39)</f>
        <v>403</v>
      </c>
      <c r="E40" s="425">
        <f t="shared" ref="E40:W40" si="10">SUM(E38:E39)</f>
        <v>38</v>
      </c>
      <c r="F40" s="425">
        <f t="shared" si="10"/>
        <v>111</v>
      </c>
      <c r="G40" s="425">
        <f t="shared" si="10"/>
        <v>13</v>
      </c>
      <c r="H40" s="425">
        <f t="shared" si="10"/>
        <v>0</v>
      </c>
      <c r="I40" s="425">
        <f t="shared" si="10"/>
        <v>7</v>
      </c>
      <c r="J40" s="425">
        <f t="shared" si="10"/>
        <v>38</v>
      </c>
      <c r="K40" s="425">
        <f t="shared" si="10"/>
        <v>28</v>
      </c>
      <c r="L40" s="425">
        <f t="shared" si="10"/>
        <v>97</v>
      </c>
      <c r="M40" s="425">
        <f t="shared" si="10"/>
        <v>9</v>
      </c>
      <c r="N40" s="425">
        <f t="shared" si="10"/>
        <v>3</v>
      </c>
      <c r="O40" s="425">
        <f t="shared" si="10"/>
        <v>3</v>
      </c>
      <c r="P40" s="425">
        <f t="shared" si="10"/>
        <v>0</v>
      </c>
      <c r="Q40" s="425">
        <f t="shared" si="10"/>
        <v>3</v>
      </c>
      <c r="R40" s="425">
        <f t="shared" si="10"/>
        <v>7</v>
      </c>
      <c r="S40" s="425"/>
      <c r="T40" s="425"/>
      <c r="U40" s="514">
        <f t="shared" si="10"/>
        <v>112</v>
      </c>
      <c r="V40" s="425">
        <f t="shared" si="10"/>
        <v>287</v>
      </c>
      <c r="W40" s="425">
        <f t="shared" si="10"/>
        <v>5</v>
      </c>
      <c r="X40" s="557">
        <f>IF(D40=0,0,F40/D40)</f>
        <v>0.27543424317617865</v>
      </c>
      <c r="Y40" s="475">
        <f>IF(D40&gt;0,((F40-G40-H40-I40)+(G40*2)+(H40*3)+(I40*4))/D40,0)</f>
        <v>0.35980148883374691</v>
      </c>
      <c r="Z40" s="476">
        <f>(F40+K40+Q40+P40)/(D40+K40+Q40)</f>
        <v>0.32718894009216593</v>
      </c>
      <c r="AA40" s="152"/>
      <c r="AB40" s="429"/>
      <c r="AC40" s="429"/>
    </row>
    <row r="41" spans="1:50" ht="15" customHeight="1" thickBot="1">
      <c r="A41" s="164" t="s">
        <v>202</v>
      </c>
      <c r="B41" s="14"/>
      <c r="C41" s="14"/>
      <c r="D41" s="14"/>
      <c r="E41" s="14"/>
      <c r="F41" s="14"/>
      <c r="G41" s="14"/>
      <c r="H41" s="14"/>
      <c r="I41" s="14"/>
      <c r="J41" s="14"/>
      <c r="K41" s="14"/>
      <c r="L41" s="14"/>
      <c r="M41" s="14"/>
      <c r="N41" s="14"/>
      <c r="O41" s="14"/>
      <c r="P41" s="14"/>
      <c r="Q41" s="14"/>
      <c r="R41" s="14"/>
      <c r="S41" s="14"/>
      <c r="T41" s="14"/>
      <c r="U41" s="14"/>
      <c r="V41" s="14"/>
      <c r="W41" s="154"/>
      <c r="X41" s="474"/>
      <c r="Y41" s="474"/>
      <c r="Z41" s="832"/>
      <c r="AA41" s="832"/>
      <c r="AB41" s="832"/>
      <c r="AC41" s="43"/>
    </row>
    <row r="42" spans="1:50" ht="15" customHeight="1" thickBot="1">
      <c r="A42" s="140" t="s">
        <v>203</v>
      </c>
      <c r="B42" s="155" t="s">
        <v>168</v>
      </c>
      <c r="C42" s="156" t="s">
        <v>117</v>
      </c>
      <c r="D42" s="156" t="s">
        <v>149</v>
      </c>
      <c r="E42" s="156" t="s">
        <v>150</v>
      </c>
      <c r="F42" s="157" t="s">
        <v>151</v>
      </c>
      <c r="G42" s="158" t="s">
        <v>120</v>
      </c>
      <c r="H42" s="158" t="s">
        <v>119</v>
      </c>
      <c r="I42" s="158" t="s">
        <v>152</v>
      </c>
      <c r="J42" s="158" t="s">
        <v>125</v>
      </c>
      <c r="K42" s="158" t="s">
        <v>153</v>
      </c>
      <c r="L42" s="158" t="s">
        <v>123</v>
      </c>
      <c r="M42" s="158" t="s">
        <v>12</v>
      </c>
      <c r="N42" s="158" t="s">
        <v>13</v>
      </c>
      <c r="O42" s="158" t="s">
        <v>154</v>
      </c>
      <c r="P42" s="158" t="s">
        <v>155</v>
      </c>
      <c r="Q42" s="158" t="s">
        <v>156</v>
      </c>
      <c r="R42" s="158" t="s">
        <v>157</v>
      </c>
      <c r="S42" s="158" t="s">
        <v>158</v>
      </c>
      <c r="T42" s="158" t="s">
        <v>368</v>
      </c>
      <c r="U42" s="159" t="s">
        <v>159</v>
      </c>
      <c r="V42" s="160" t="s">
        <v>169</v>
      </c>
      <c r="W42" s="161"/>
      <c r="X42" s="161"/>
      <c r="Y42" s="161"/>
      <c r="Z42" s="161"/>
      <c r="AA42" s="161"/>
      <c r="AB42" s="794" t="s">
        <v>175</v>
      </c>
      <c r="AC42" s="761"/>
      <c r="AD42" s="156" t="s">
        <v>117</v>
      </c>
      <c r="AE42" s="156" t="s">
        <v>149</v>
      </c>
      <c r="AF42" s="156" t="s">
        <v>150</v>
      </c>
      <c r="AG42" s="157" t="s">
        <v>151</v>
      </c>
      <c r="AH42" s="158" t="s">
        <v>120</v>
      </c>
      <c r="AI42" s="158" t="s">
        <v>119</v>
      </c>
      <c r="AJ42" s="158" t="s">
        <v>152</v>
      </c>
      <c r="AK42" s="158" t="s">
        <v>125</v>
      </c>
      <c r="AL42" s="158" t="s">
        <v>153</v>
      </c>
      <c r="AM42" s="158" t="s">
        <v>123</v>
      </c>
      <c r="AN42" s="158" t="s">
        <v>12</v>
      </c>
      <c r="AO42" s="158" t="s">
        <v>13</v>
      </c>
      <c r="AP42" s="158" t="s">
        <v>154</v>
      </c>
      <c r="AQ42" s="158" t="s">
        <v>156</v>
      </c>
      <c r="AR42" s="158" t="s">
        <v>155</v>
      </c>
      <c r="AS42" s="158" t="s">
        <v>157</v>
      </c>
      <c r="AT42" s="158" t="s">
        <v>158</v>
      </c>
      <c r="AU42" s="158" t="s">
        <v>368</v>
      </c>
    </row>
    <row r="43" spans="1:50" ht="15" customHeight="1">
      <c r="A43" s="136" t="s">
        <v>176</v>
      </c>
      <c r="B43" s="261" t="s">
        <v>433</v>
      </c>
      <c r="C43">
        <v>4</v>
      </c>
      <c r="D43">
        <v>0</v>
      </c>
      <c r="E43" s="191">
        <v>0</v>
      </c>
      <c r="F43" s="192">
        <v>3</v>
      </c>
      <c r="G43" s="191">
        <v>6</v>
      </c>
      <c r="H43" s="191">
        <v>1</v>
      </c>
      <c r="I43" s="191">
        <v>1</v>
      </c>
      <c r="J43" s="191">
        <v>1</v>
      </c>
      <c r="K43" s="191">
        <v>4</v>
      </c>
      <c r="L43" s="191">
        <v>0</v>
      </c>
      <c r="M43" s="193">
        <v>0</v>
      </c>
      <c r="N43" s="193">
        <v>1</v>
      </c>
      <c r="O43" s="191">
        <v>0</v>
      </c>
      <c r="P43" s="191">
        <v>1</v>
      </c>
      <c r="Q43" s="191">
        <v>0</v>
      </c>
      <c r="R43" s="191">
        <v>0</v>
      </c>
      <c r="S43" s="191">
        <v>0</v>
      </c>
      <c r="T43" s="191">
        <v>11</v>
      </c>
      <c r="U43" s="165">
        <f t="shared" ref="U43:U61" si="11">(I43*9)/F43</f>
        <v>3</v>
      </c>
      <c r="V43" s="166">
        <f t="shared" ref="V43:V61" si="12">(G43+J43)/F43</f>
        <v>2.3333333333333335</v>
      </c>
      <c r="W43" s="167"/>
      <c r="X43" s="167"/>
      <c r="Y43" s="167"/>
      <c r="Z43" s="167"/>
      <c r="AA43" s="167"/>
      <c r="AB43" s="261" t="s">
        <v>433</v>
      </c>
    </row>
    <row r="44" spans="1:50" ht="15" customHeight="1">
      <c r="A44" s="136" t="s">
        <v>176</v>
      </c>
      <c r="B44" s="261" t="s">
        <v>309</v>
      </c>
      <c r="C44">
        <v>2</v>
      </c>
      <c r="D44">
        <v>2</v>
      </c>
      <c r="E44" s="66">
        <v>0</v>
      </c>
      <c r="F44" s="194">
        <v>10</v>
      </c>
      <c r="G44" s="66">
        <v>12</v>
      </c>
      <c r="H44" s="66">
        <v>7</v>
      </c>
      <c r="I44" s="66">
        <v>7</v>
      </c>
      <c r="J44" s="66">
        <v>4</v>
      </c>
      <c r="K44" s="66">
        <v>9</v>
      </c>
      <c r="L44" s="66">
        <v>1</v>
      </c>
      <c r="M44" s="195">
        <v>0</v>
      </c>
      <c r="N44" s="195">
        <v>0</v>
      </c>
      <c r="O44" s="66">
        <v>0</v>
      </c>
      <c r="P44" s="66">
        <v>0</v>
      </c>
      <c r="Q44" s="66">
        <v>0</v>
      </c>
      <c r="R44" s="66">
        <v>0</v>
      </c>
      <c r="S44" s="66">
        <v>0</v>
      </c>
      <c r="T44" s="66">
        <v>45</v>
      </c>
      <c r="U44" s="165">
        <f t="shared" si="11"/>
        <v>6.3</v>
      </c>
      <c r="V44" s="168">
        <f t="shared" si="12"/>
        <v>1.6</v>
      </c>
      <c r="W44" s="167"/>
      <c r="X44" s="167"/>
      <c r="Y44" s="167"/>
      <c r="Z44" s="167"/>
      <c r="AA44" s="167"/>
      <c r="AB44" s="261" t="s">
        <v>309</v>
      </c>
    </row>
    <row r="45" spans="1:50" ht="15" customHeight="1">
      <c r="A45" s="136" t="s">
        <v>176</v>
      </c>
      <c r="B45" s="261" t="s">
        <v>313</v>
      </c>
      <c r="C45">
        <v>3</v>
      </c>
      <c r="D45">
        <v>3</v>
      </c>
      <c r="E45" s="66">
        <v>0</v>
      </c>
      <c r="F45" s="194">
        <v>19</v>
      </c>
      <c r="G45" s="66">
        <v>21</v>
      </c>
      <c r="H45" s="66">
        <v>8</v>
      </c>
      <c r="I45" s="66">
        <v>6</v>
      </c>
      <c r="J45" s="66">
        <v>0</v>
      </c>
      <c r="K45" s="66">
        <v>19</v>
      </c>
      <c r="L45" s="66">
        <v>1</v>
      </c>
      <c r="M45" s="195">
        <v>1</v>
      </c>
      <c r="N45" s="195">
        <v>1</v>
      </c>
      <c r="O45" s="66">
        <v>0</v>
      </c>
      <c r="P45" s="66">
        <v>0</v>
      </c>
      <c r="Q45" s="66">
        <v>0</v>
      </c>
      <c r="R45" s="66">
        <v>0</v>
      </c>
      <c r="S45" s="66">
        <v>0</v>
      </c>
      <c r="T45" s="66">
        <v>53</v>
      </c>
      <c r="U45" s="165">
        <f t="shared" si="11"/>
        <v>2.8421052631578947</v>
      </c>
      <c r="V45" s="168">
        <f t="shared" si="12"/>
        <v>1.1052631578947369</v>
      </c>
      <c r="W45" s="167"/>
      <c r="X45" s="167"/>
      <c r="Y45" s="167"/>
      <c r="Z45" s="167"/>
      <c r="AA45" s="167"/>
      <c r="AB45" s="261" t="s">
        <v>313</v>
      </c>
      <c r="AC45" s="648"/>
      <c r="AD45" s="648"/>
      <c r="AE45" s="648"/>
      <c r="AF45" s="648"/>
      <c r="AG45" s="648"/>
      <c r="AH45" s="648"/>
      <c r="AI45" s="648"/>
      <c r="AJ45" s="648"/>
      <c r="AK45" s="648"/>
      <c r="AL45" s="648"/>
      <c r="AM45" s="648"/>
      <c r="AN45" s="648"/>
      <c r="AO45" s="648"/>
      <c r="AP45" s="648"/>
      <c r="AQ45" s="648"/>
      <c r="AR45" s="648"/>
      <c r="AS45" s="648"/>
      <c r="AT45" s="648"/>
      <c r="AU45" s="648"/>
    </row>
    <row r="46" spans="1:50" ht="15" customHeight="1">
      <c r="A46" s="136" t="s">
        <v>176</v>
      </c>
      <c r="B46" s="261" t="s">
        <v>308</v>
      </c>
      <c r="C46">
        <v>6</v>
      </c>
      <c r="D46">
        <v>0</v>
      </c>
      <c r="E46" s="66">
        <v>0</v>
      </c>
      <c r="F46" s="194">
        <v>12</v>
      </c>
      <c r="G46" s="66">
        <v>11</v>
      </c>
      <c r="H46" s="66">
        <v>2</v>
      </c>
      <c r="I46" s="66">
        <v>2</v>
      </c>
      <c r="J46" s="66">
        <v>3</v>
      </c>
      <c r="K46" s="66">
        <v>9</v>
      </c>
      <c r="L46" s="66">
        <v>1</v>
      </c>
      <c r="M46" s="195">
        <v>2</v>
      </c>
      <c r="N46" s="195">
        <v>0</v>
      </c>
      <c r="O46" s="66">
        <v>0</v>
      </c>
      <c r="P46" s="66">
        <v>1</v>
      </c>
      <c r="Q46" s="66">
        <v>0</v>
      </c>
      <c r="R46" s="66">
        <v>0</v>
      </c>
      <c r="S46" s="66">
        <v>0</v>
      </c>
      <c r="T46" s="66">
        <v>45</v>
      </c>
      <c r="U46" s="165">
        <f t="shared" si="11"/>
        <v>1.5</v>
      </c>
      <c r="V46" s="168">
        <f t="shared" si="12"/>
        <v>1.1666666666666667</v>
      </c>
      <c r="W46" s="167"/>
      <c r="X46" s="167"/>
      <c r="Y46" s="167"/>
      <c r="Z46" s="167"/>
      <c r="AA46" s="167"/>
      <c r="AB46" s="261" t="s">
        <v>308</v>
      </c>
      <c r="AC46" s="648"/>
      <c r="AD46" s="648"/>
      <c r="AE46" s="648"/>
      <c r="AF46" s="648"/>
      <c r="AG46" s="648"/>
      <c r="AH46" s="648"/>
      <c r="AI46" s="648"/>
      <c r="AJ46" s="648"/>
      <c r="AK46" s="648"/>
      <c r="AL46" s="648"/>
      <c r="AM46" s="648"/>
      <c r="AN46" s="648"/>
      <c r="AO46" s="648"/>
      <c r="AP46" s="648"/>
      <c r="AQ46" s="648"/>
      <c r="AR46" s="648"/>
      <c r="AS46" s="648"/>
      <c r="AT46" s="648"/>
      <c r="AU46" s="648"/>
    </row>
    <row r="47" spans="1:50" ht="15" customHeight="1">
      <c r="A47" s="136" t="s">
        <v>176</v>
      </c>
      <c r="B47" s="261" t="s">
        <v>312</v>
      </c>
      <c r="C47">
        <v>2</v>
      </c>
      <c r="D47">
        <v>2</v>
      </c>
      <c r="E47" s="66">
        <v>0</v>
      </c>
      <c r="F47" s="194">
        <v>12</v>
      </c>
      <c r="G47" s="66">
        <v>5</v>
      </c>
      <c r="H47" s="66">
        <v>5</v>
      </c>
      <c r="I47" s="66">
        <v>4</v>
      </c>
      <c r="J47" s="66">
        <v>3</v>
      </c>
      <c r="K47" s="66">
        <v>10</v>
      </c>
      <c r="L47" s="66">
        <v>1</v>
      </c>
      <c r="M47" s="195">
        <v>1</v>
      </c>
      <c r="N47" s="195">
        <v>0</v>
      </c>
      <c r="O47" s="66">
        <v>0</v>
      </c>
      <c r="P47" s="66">
        <v>0</v>
      </c>
      <c r="Q47" s="66">
        <v>0</v>
      </c>
      <c r="R47" s="66">
        <v>0</v>
      </c>
      <c r="S47" s="66">
        <v>0</v>
      </c>
      <c r="T47" s="66">
        <v>47</v>
      </c>
      <c r="U47" s="165">
        <f t="shared" si="11"/>
        <v>3</v>
      </c>
      <c r="V47" s="168">
        <f t="shared" si="12"/>
        <v>0.66666666666666663</v>
      </c>
      <c r="W47" s="167"/>
      <c r="X47" s="167"/>
      <c r="Y47" s="167"/>
      <c r="Z47" s="167"/>
      <c r="AA47" s="167"/>
      <c r="AB47" s="261" t="s">
        <v>312</v>
      </c>
      <c r="AC47" s="668"/>
      <c r="AD47" s="668"/>
      <c r="AE47" s="668"/>
      <c r="AF47" s="668"/>
      <c r="AG47" s="668"/>
      <c r="AH47" s="668"/>
      <c r="AI47" s="668"/>
      <c r="AJ47" s="668"/>
      <c r="AK47" s="668"/>
      <c r="AL47" s="668"/>
      <c r="AM47" s="668"/>
      <c r="AN47" s="668"/>
      <c r="AO47" s="668"/>
      <c r="AP47" s="668"/>
      <c r="AQ47" s="668"/>
      <c r="AR47" s="668"/>
      <c r="AS47" s="668"/>
      <c r="AT47" s="668"/>
      <c r="AU47" s="668"/>
    </row>
    <row r="48" spans="1:50" ht="15" customHeight="1">
      <c r="A48" s="136" t="s">
        <v>176</v>
      </c>
      <c r="B48" s="261" t="s">
        <v>306</v>
      </c>
      <c r="C48">
        <v>5</v>
      </c>
      <c r="D48">
        <v>0</v>
      </c>
      <c r="E48" s="66">
        <v>0</v>
      </c>
      <c r="F48" s="194">
        <v>5.9999999999999991</v>
      </c>
      <c r="G48" s="66">
        <v>5</v>
      </c>
      <c r="H48" s="66">
        <v>4</v>
      </c>
      <c r="I48" s="66">
        <v>4</v>
      </c>
      <c r="J48" s="66">
        <v>3</v>
      </c>
      <c r="K48" s="66">
        <v>3</v>
      </c>
      <c r="L48" s="66">
        <v>0</v>
      </c>
      <c r="M48" s="195">
        <v>0</v>
      </c>
      <c r="N48" s="195">
        <v>2</v>
      </c>
      <c r="O48" s="66">
        <v>1</v>
      </c>
      <c r="P48" s="66">
        <v>1</v>
      </c>
      <c r="Q48" s="66">
        <v>0</v>
      </c>
      <c r="R48" s="66">
        <v>0</v>
      </c>
      <c r="S48" s="66">
        <v>0</v>
      </c>
      <c r="T48" s="66">
        <v>22</v>
      </c>
      <c r="U48" s="165">
        <f t="shared" si="11"/>
        <v>6.0000000000000009</v>
      </c>
      <c r="V48" s="168">
        <f t="shared" si="12"/>
        <v>1.3333333333333335</v>
      </c>
      <c r="W48" s="167"/>
      <c r="X48" s="167"/>
      <c r="Y48" s="167"/>
      <c r="Z48" s="167"/>
      <c r="AA48" s="167"/>
      <c r="AB48" s="261" t="s">
        <v>306</v>
      </c>
      <c r="AC48" s="668"/>
      <c r="AD48" s="668"/>
      <c r="AE48" s="668"/>
      <c r="AF48" s="668"/>
      <c r="AG48" s="668"/>
      <c r="AH48" s="668"/>
      <c r="AI48" s="668"/>
      <c r="AJ48" s="668"/>
      <c r="AK48" s="668"/>
      <c r="AL48" s="668"/>
      <c r="AM48" s="668"/>
      <c r="AN48" s="668"/>
      <c r="AO48" s="668"/>
      <c r="AP48" s="668"/>
      <c r="AQ48" s="668"/>
      <c r="AR48" s="668"/>
      <c r="AS48" s="668"/>
      <c r="AT48" s="668"/>
      <c r="AU48" s="668"/>
    </row>
    <row r="49" spans="1:47" ht="15" customHeight="1">
      <c r="A49" s="136" t="s">
        <v>176</v>
      </c>
      <c r="B49" s="261" t="s">
        <v>307</v>
      </c>
      <c r="C49">
        <v>5</v>
      </c>
      <c r="D49">
        <v>0</v>
      </c>
      <c r="E49" s="66">
        <v>0</v>
      </c>
      <c r="F49" s="194">
        <v>5</v>
      </c>
      <c r="G49" s="66">
        <v>6</v>
      </c>
      <c r="H49" s="66">
        <v>1</v>
      </c>
      <c r="I49" s="66">
        <v>1</v>
      </c>
      <c r="J49" s="66">
        <v>2</v>
      </c>
      <c r="K49" s="66">
        <v>0</v>
      </c>
      <c r="L49" s="66">
        <v>0</v>
      </c>
      <c r="M49" s="195">
        <v>0</v>
      </c>
      <c r="N49" s="195">
        <v>0</v>
      </c>
      <c r="O49" s="66">
        <v>0</v>
      </c>
      <c r="P49" s="66">
        <v>0</v>
      </c>
      <c r="Q49" s="66">
        <v>0</v>
      </c>
      <c r="R49" s="66">
        <v>0</v>
      </c>
      <c r="S49" s="66">
        <v>0</v>
      </c>
      <c r="T49" s="66">
        <v>19</v>
      </c>
      <c r="U49" s="165">
        <f t="shared" si="11"/>
        <v>1.8</v>
      </c>
      <c r="V49" s="168">
        <f t="shared" si="12"/>
        <v>1.6</v>
      </c>
      <c r="W49" s="167"/>
      <c r="X49" s="167"/>
      <c r="Y49" s="167"/>
      <c r="Z49" s="167"/>
      <c r="AA49" s="167"/>
      <c r="AB49" s="261" t="s">
        <v>307</v>
      </c>
      <c r="AC49" s="668"/>
      <c r="AD49" s="668"/>
      <c r="AE49" s="668"/>
      <c r="AF49" s="668"/>
      <c r="AG49" s="668"/>
      <c r="AH49" s="668"/>
      <c r="AI49" s="668"/>
      <c r="AJ49" s="668"/>
      <c r="AK49" s="668"/>
      <c r="AL49" s="668"/>
      <c r="AM49" s="668"/>
      <c r="AN49" s="668"/>
      <c r="AO49" s="668"/>
      <c r="AP49" s="668"/>
      <c r="AQ49" s="668"/>
      <c r="AR49" s="668"/>
      <c r="AS49" s="668"/>
      <c r="AT49" s="668"/>
      <c r="AU49" s="668"/>
    </row>
    <row r="50" spans="1:47" ht="15" customHeight="1">
      <c r="A50" s="136" t="s">
        <v>176</v>
      </c>
      <c r="B50" s="261" t="s">
        <v>305</v>
      </c>
      <c r="C50">
        <v>6</v>
      </c>
      <c r="D50">
        <v>0</v>
      </c>
      <c r="E50" s="66">
        <v>0</v>
      </c>
      <c r="F50" s="194">
        <v>8</v>
      </c>
      <c r="G50" s="66">
        <v>4</v>
      </c>
      <c r="H50" s="66">
        <v>0</v>
      </c>
      <c r="I50" s="66">
        <v>0</v>
      </c>
      <c r="J50" s="66">
        <v>4</v>
      </c>
      <c r="K50" s="66">
        <v>8</v>
      </c>
      <c r="L50" s="66">
        <v>0</v>
      </c>
      <c r="M50" s="195">
        <v>0</v>
      </c>
      <c r="N50" s="195">
        <v>0</v>
      </c>
      <c r="O50" s="66">
        <v>2</v>
      </c>
      <c r="P50" s="66">
        <v>0</v>
      </c>
      <c r="Q50" s="66">
        <v>0</v>
      </c>
      <c r="R50" s="66">
        <v>0</v>
      </c>
      <c r="S50" s="66">
        <v>0</v>
      </c>
      <c r="T50" s="66">
        <v>22</v>
      </c>
      <c r="U50" s="165">
        <f t="shared" si="11"/>
        <v>0</v>
      </c>
      <c r="V50" s="168">
        <f t="shared" si="12"/>
        <v>1</v>
      </c>
      <c r="W50" s="167"/>
      <c r="X50" s="167"/>
      <c r="Y50" s="167"/>
      <c r="Z50" s="167"/>
      <c r="AA50" s="167"/>
      <c r="AB50" s="261" t="s">
        <v>305</v>
      </c>
      <c r="AC50" s="668"/>
      <c r="AD50" s="668"/>
      <c r="AE50" s="668"/>
      <c r="AF50" s="668"/>
      <c r="AG50" s="668"/>
      <c r="AH50" s="668"/>
      <c r="AI50" s="668"/>
      <c r="AJ50" s="668"/>
      <c r="AK50" s="668"/>
      <c r="AL50" s="668"/>
      <c r="AM50" s="668"/>
      <c r="AN50" s="668"/>
      <c r="AO50" s="668"/>
      <c r="AP50" s="668"/>
      <c r="AQ50" s="668"/>
      <c r="AR50" s="668"/>
      <c r="AS50" s="668"/>
      <c r="AT50" s="668"/>
      <c r="AU50" s="668"/>
    </row>
    <row r="51" spans="1:47" ht="15" customHeight="1">
      <c r="A51" s="136" t="s">
        <v>176</v>
      </c>
      <c r="B51" s="261" t="s">
        <v>310</v>
      </c>
      <c r="C51">
        <v>2</v>
      </c>
      <c r="D51">
        <v>1</v>
      </c>
      <c r="E51" s="66">
        <v>0</v>
      </c>
      <c r="F51" s="194">
        <v>9</v>
      </c>
      <c r="G51" s="66">
        <v>3</v>
      </c>
      <c r="H51" s="66">
        <v>1</v>
      </c>
      <c r="I51" s="66">
        <v>1</v>
      </c>
      <c r="J51" s="66">
        <v>3</v>
      </c>
      <c r="K51" s="66">
        <v>7</v>
      </c>
      <c r="L51" s="66">
        <v>1</v>
      </c>
      <c r="M51" s="195">
        <v>0</v>
      </c>
      <c r="N51" s="195">
        <v>0</v>
      </c>
      <c r="O51" s="66">
        <v>0</v>
      </c>
      <c r="P51" s="66">
        <v>0</v>
      </c>
      <c r="Q51" s="66">
        <v>0</v>
      </c>
      <c r="R51" s="66">
        <v>0</v>
      </c>
      <c r="S51" s="66">
        <v>0</v>
      </c>
      <c r="T51" s="66">
        <v>32</v>
      </c>
      <c r="U51" s="165">
        <f t="shared" si="11"/>
        <v>1</v>
      </c>
      <c r="V51" s="168">
        <f t="shared" si="12"/>
        <v>0.66666666666666663</v>
      </c>
      <c r="W51" s="167"/>
      <c r="X51" s="167"/>
      <c r="Y51" s="167"/>
      <c r="Z51" s="167"/>
      <c r="AA51" s="167"/>
      <c r="AB51" s="261" t="s">
        <v>310</v>
      </c>
      <c r="AC51" s="668"/>
      <c r="AD51" s="668"/>
      <c r="AE51" s="668"/>
      <c r="AF51" s="668"/>
      <c r="AG51" s="668"/>
      <c r="AH51" s="668"/>
      <c r="AI51" s="668"/>
      <c r="AJ51" s="668"/>
      <c r="AK51" s="668"/>
      <c r="AL51" s="668"/>
      <c r="AM51" s="668"/>
      <c r="AN51" s="668"/>
      <c r="AO51" s="668"/>
      <c r="AP51" s="668"/>
      <c r="AQ51" s="668"/>
      <c r="AR51" s="668"/>
      <c r="AS51" s="668"/>
      <c r="AT51" s="668"/>
      <c r="AU51" s="668"/>
    </row>
    <row r="52" spans="1:47" ht="15" customHeight="1">
      <c r="A52" s="136" t="s">
        <v>176</v>
      </c>
      <c r="B52" s="261" t="s">
        <v>311</v>
      </c>
      <c r="C52">
        <v>4</v>
      </c>
      <c r="D52">
        <v>3</v>
      </c>
      <c r="E52" s="66">
        <v>0</v>
      </c>
      <c r="F52" s="194">
        <v>20.666666666666668</v>
      </c>
      <c r="G52" s="66">
        <v>14</v>
      </c>
      <c r="H52" s="66">
        <v>3</v>
      </c>
      <c r="I52" s="66">
        <v>3</v>
      </c>
      <c r="J52" s="66">
        <v>4</v>
      </c>
      <c r="K52" s="66">
        <v>9</v>
      </c>
      <c r="L52" s="66">
        <v>1</v>
      </c>
      <c r="M52" s="195">
        <v>3</v>
      </c>
      <c r="N52" s="195">
        <v>0</v>
      </c>
      <c r="O52" s="66">
        <v>0</v>
      </c>
      <c r="P52" s="66">
        <v>0</v>
      </c>
      <c r="Q52" s="66">
        <v>0</v>
      </c>
      <c r="R52" s="66">
        <v>0</v>
      </c>
      <c r="S52" s="66">
        <v>0</v>
      </c>
      <c r="T52" s="66">
        <v>77</v>
      </c>
      <c r="U52" s="165">
        <f t="shared" si="11"/>
        <v>1.3064516129032258</v>
      </c>
      <c r="V52" s="168">
        <f t="shared" si="12"/>
        <v>0.87096774193548387</v>
      </c>
      <c r="W52" s="167"/>
      <c r="X52" s="167"/>
      <c r="Y52" s="167"/>
      <c r="Z52" s="167"/>
      <c r="AA52" s="167"/>
      <c r="AB52" s="261" t="s">
        <v>311</v>
      </c>
      <c r="AC52" s="668"/>
      <c r="AD52" s="668"/>
      <c r="AE52" s="668"/>
      <c r="AF52" s="668"/>
      <c r="AG52" s="668"/>
      <c r="AH52" s="668"/>
      <c r="AI52" s="668"/>
      <c r="AJ52" s="668"/>
      <c r="AK52" s="668"/>
      <c r="AL52" s="668"/>
      <c r="AM52" s="668"/>
      <c r="AN52" s="668"/>
      <c r="AO52" s="668"/>
      <c r="AP52" s="668"/>
      <c r="AQ52" s="668"/>
      <c r="AR52" s="668"/>
      <c r="AS52" s="668"/>
      <c r="AT52" s="668"/>
      <c r="AU52" s="668"/>
    </row>
    <row r="53" spans="1:47" ht="15" customHeight="1">
      <c r="A53" s="171"/>
      <c r="B53" s="163"/>
      <c r="C53" s="66"/>
      <c r="D53" s="66"/>
      <c r="E53" s="66"/>
      <c r="F53" s="194"/>
      <c r="G53" s="66"/>
      <c r="H53" s="66"/>
      <c r="I53" s="66"/>
      <c r="J53" s="66"/>
      <c r="K53" s="66"/>
      <c r="L53" s="66"/>
      <c r="M53" s="195"/>
      <c r="N53" s="195"/>
      <c r="O53" s="66"/>
      <c r="P53" s="66"/>
      <c r="Q53" s="66"/>
      <c r="R53" s="66"/>
      <c r="S53" s="66"/>
      <c r="T53" s="66"/>
      <c r="U53" s="165" t="e">
        <f t="shared" si="11"/>
        <v>#DIV/0!</v>
      </c>
      <c r="V53" s="168" t="e">
        <f t="shared" si="12"/>
        <v>#DIV/0!</v>
      </c>
      <c r="W53" s="167"/>
      <c r="X53" s="167"/>
      <c r="Y53" s="167"/>
      <c r="Z53" s="167"/>
      <c r="AA53" s="167"/>
      <c r="AB53" s="252"/>
      <c r="AC53" s="668"/>
      <c r="AD53" s="668"/>
      <c r="AE53" s="668"/>
      <c r="AF53" s="668"/>
      <c r="AG53" s="668"/>
      <c r="AH53" s="668"/>
      <c r="AI53" s="668"/>
      <c r="AJ53" s="668"/>
      <c r="AK53" s="668"/>
      <c r="AL53" s="668"/>
      <c r="AM53" s="668"/>
      <c r="AN53" s="668"/>
      <c r="AO53" s="668"/>
      <c r="AP53" s="668"/>
      <c r="AQ53" s="668"/>
      <c r="AR53" s="668"/>
      <c r="AS53" s="668"/>
      <c r="AT53" s="668"/>
      <c r="AU53" s="668"/>
    </row>
    <row r="54" spans="1:47" ht="15" customHeight="1">
      <c r="A54" s="171"/>
      <c r="B54" s="163"/>
      <c r="C54" s="66"/>
      <c r="D54" s="66"/>
      <c r="E54" s="66"/>
      <c r="F54" s="194"/>
      <c r="G54" s="66"/>
      <c r="H54" s="66"/>
      <c r="I54" s="66"/>
      <c r="J54" s="66"/>
      <c r="K54" s="66"/>
      <c r="L54" s="66"/>
      <c r="M54" s="195"/>
      <c r="N54" s="195"/>
      <c r="O54" s="66"/>
      <c r="P54" s="66"/>
      <c r="Q54" s="66"/>
      <c r="R54" s="66"/>
      <c r="S54" s="66"/>
      <c r="T54" s="66"/>
      <c r="U54" s="165" t="e">
        <f t="shared" si="11"/>
        <v>#DIV/0!</v>
      </c>
      <c r="V54" s="168" t="e">
        <f t="shared" si="12"/>
        <v>#DIV/0!</v>
      </c>
      <c r="W54" s="167"/>
      <c r="X54" s="167"/>
      <c r="Y54" s="167"/>
      <c r="Z54" s="167"/>
      <c r="AA54" s="167"/>
      <c r="AB54" s="252"/>
    </row>
    <row r="55" spans="1:47" ht="15" customHeight="1">
      <c r="A55" s="171"/>
      <c r="B55" s="163"/>
      <c r="C55" s="66"/>
      <c r="D55" s="66"/>
      <c r="E55" s="66"/>
      <c r="F55" s="194"/>
      <c r="G55" s="66"/>
      <c r="H55" s="66"/>
      <c r="I55" s="66"/>
      <c r="J55" s="66"/>
      <c r="K55" s="66"/>
      <c r="L55" s="66"/>
      <c r="M55" s="195"/>
      <c r="N55" s="195"/>
      <c r="O55" s="66"/>
      <c r="P55" s="66"/>
      <c r="Q55" s="66"/>
      <c r="R55" s="66"/>
      <c r="S55" s="66"/>
      <c r="T55" s="66"/>
      <c r="U55" s="165" t="e">
        <f t="shared" si="11"/>
        <v>#DIV/0!</v>
      </c>
      <c r="V55" s="168" t="e">
        <f t="shared" si="12"/>
        <v>#DIV/0!</v>
      </c>
      <c r="W55" s="167"/>
      <c r="X55" s="167"/>
      <c r="Y55" s="167"/>
      <c r="Z55" s="167"/>
      <c r="AA55" s="167"/>
      <c r="AB55" s="252"/>
    </row>
    <row r="56" spans="1:47" ht="15" customHeight="1">
      <c r="A56" s="171"/>
      <c r="B56" s="163"/>
      <c r="C56" s="66"/>
      <c r="D56" s="66"/>
      <c r="E56" s="66"/>
      <c r="F56" s="194"/>
      <c r="G56" s="66"/>
      <c r="H56" s="66"/>
      <c r="I56" s="66"/>
      <c r="J56" s="66"/>
      <c r="K56" s="66"/>
      <c r="L56" s="66"/>
      <c r="M56" s="195"/>
      <c r="N56" s="195"/>
      <c r="O56" s="66"/>
      <c r="P56" s="66"/>
      <c r="Q56" s="66"/>
      <c r="R56" s="66"/>
      <c r="S56" s="66"/>
      <c r="T56" s="66"/>
      <c r="U56" s="165" t="e">
        <f t="shared" si="11"/>
        <v>#DIV/0!</v>
      </c>
      <c r="V56" s="168" t="e">
        <f t="shared" si="12"/>
        <v>#DIV/0!</v>
      </c>
      <c r="W56" s="167"/>
      <c r="X56" s="167"/>
      <c r="Y56" s="167"/>
      <c r="Z56" s="167"/>
      <c r="AA56" s="167"/>
      <c r="AB56" s="252"/>
      <c r="AC56" s="252"/>
      <c r="AD56" s="14"/>
      <c r="AE56" s="169"/>
      <c r="AF56" s="170"/>
      <c r="AG56" s="170"/>
      <c r="AH56" s="170"/>
    </row>
    <row r="57" spans="1:47" ht="15" customHeight="1">
      <c r="A57" s="171"/>
      <c r="B57" s="163"/>
      <c r="C57" s="66"/>
      <c r="D57" s="66"/>
      <c r="E57" s="66"/>
      <c r="F57" s="194"/>
      <c r="G57" s="66"/>
      <c r="H57" s="66"/>
      <c r="I57" s="66"/>
      <c r="J57" s="66"/>
      <c r="K57" s="66"/>
      <c r="L57" s="66"/>
      <c r="M57" s="195"/>
      <c r="N57" s="195"/>
      <c r="O57" s="66"/>
      <c r="P57" s="66"/>
      <c r="Q57" s="66"/>
      <c r="R57" s="66"/>
      <c r="S57" s="66"/>
      <c r="T57" s="66"/>
      <c r="U57" s="165" t="e">
        <f t="shared" si="11"/>
        <v>#DIV/0!</v>
      </c>
      <c r="V57" s="168" t="e">
        <f t="shared" si="12"/>
        <v>#DIV/0!</v>
      </c>
      <c r="W57" s="167"/>
      <c r="X57" s="167"/>
      <c r="Y57" s="167"/>
      <c r="Z57" s="167"/>
      <c r="AA57" s="167"/>
      <c r="AB57" s="252"/>
      <c r="AC57" s="252"/>
    </row>
    <row r="58" spans="1:47" ht="15" customHeight="1">
      <c r="A58" s="171"/>
      <c r="B58" s="163"/>
      <c r="C58" s="66"/>
      <c r="D58" s="66"/>
      <c r="E58" s="66"/>
      <c r="F58" s="194"/>
      <c r="G58" s="66"/>
      <c r="H58" s="66"/>
      <c r="I58" s="66"/>
      <c r="J58" s="66"/>
      <c r="K58" s="66"/>
      <c r="L58" s="66"/>
      <c r="M58" s="195"/>
      <c r="N58" s="195"/>
      <c r="O58" s="66"/>
      <c r="P58" s="66"/>
      <c r="Q58" s="66"/>
      <c r="R58" s="66"/>
      <c r="S58" s="66"/>
      <c r="T58" s="66"/>
      <c r="U58" s="165" t="e">
        <f t="shared" si="11"/>
        <v>#DIV/0!</v>
      </c>
      <c r="V58" s="168" t="e">
        <f t="shared" si="12"/>
        <v>#DIV/0!</v>
      </c>
      <c r="W58" s="167"/>
      <c r="X58" s="167"/>
      <c r="Y58" s="167"/>
      <c r="Z58" s="167"/>
      <c r="AA58" s="167"/>
      <c r="AB58" s="252"/>
      <c r="AC58" s="252"/>
      <c r="AD58" s="43"/>
      <c r="AE58" s="14"/>
      <c r="AF58" s="14"/>
      <c r="AG58" s="14"/>
      <c r="AH58" s="14"/>
      <c r="AI58" s="14"/>
      <c r="AJ58" s="14"/>
      <c r="AK58" s="14"/>
      <c r="AL58" s="14"/>
      <c r="AM58" s="14"/>
      <c r="AN58" s="14"/>
      <c r="AO58" s="14"/>
      <c r="AP58" s="14"/>
      <c r="AQ58" s="169"/>
      <c r="AR58" s="170"/>
      <c r="AS58" s="170"/>
      <c r="AT58" s="170"/>
    </row>
    <row r="59" spans="1:47" ht="15" customHeight="1">
      <c r="A59" s="171"/>
      <c r="B59" s="196"/>
      <c r="C59" s="197"/>
      <c r="D59" s="197"/>
      <c r="E59" s="197"/>
      <c r="F59" s="198"/>
      <c r="G59" s="197"/>
      <c r="H59" s="197"/>
      <c r="I59" s="197"/>
      <c r="J59" s="197"/>
      <c r="K59" s="197"/>
      <c r="L59" s="197"/>
      <c r="M59" s="199"/>
      <c r="N59" s="199"/>
      <c r="O59" s="197"/>
      <c r="P59" s="197"/>
      <c r="Q59" s="197"/>
      <c r="R59" s="197"/>
      <c r="S59" s="197"/>
      <c r="T59" s="197"/>
      <c r="U59" s="165" t="e">
        <f t="shared" si="11"/>
        <v>#DIV/0!</v>
      </c>
      <c r="V59" s="168" t="e">
        <f t="shared" si="12"/>
        <v>#DIV/0!</v>
      </c>
      <c r="W59" s="167"/>
      <c r="X59" s="167"/>
      <c r="Y59" s="167"/>
      <c r="Z59" s="167"/>
      <c r="AA59" s="167"/>
      <c r="AB59" s="252"/>
      <c r="AC59" s="252"/>
    </row>
    <row r="60" spans="1:47" ht="15" customHeight="1" thickBot="1">
      <c r="A60" s="136" t="s">
        <v>176</v>
      </c>
      <c r="B60" s="172"/>
      <c r="C60" s="143"/>
      <c r="D60" s="173"/>
      <c r="E60" s="174"/>
      <c r="F60" s="175"/>
      <c r="G60" s="176"/>
      <c r="H60" s="176"/>
      <c r="I60" s="176"/>
      <c r="J60" s="177"/>
      <c r="K60" s="176"/>
      <c r="L60" s="176"/>
      <c r="M60" s="178"/>
      <c r="N60" s="178"/>
      <c r="O60" s="176"/>
      <c r="P60" s="176"/>
      <c r="Q60" s="176"/>
      <c r="R60" s="179"/>
      <c r="S60" s="179"/>
      <c r="T60" s="179"/>
      <c r="U60" s="180" t="e">
        <f t="shared" si="11"/>
        <v>#DIV/0!</v>
      </c>
      <c r="V60" s="181" t="e">
        <f t="shared" si="12"/>
        <v>#DIV/0!</v>
      </c>
      <c r="W60" s="161"/>
      <c r="X60" s="161"/>
      <c r="Y60" s="161"/>
      <c r="Z60" s="161"/>
      <c r="AA60" s="182"/>
      <c r="AB60" s="252"/>
      <c r="AC60" s="252"/>
      <c r="AD60" s="43"/>
      <c r="AE60" s="14"/>
      <c r="AF60" s="14"/>
      <c r="AG60" s="14"/>
      <c r="AH60" s="14"/>
      <c r="AI60" s="14"/>
      <c r="AJ60" s="14"/>
      <c r="AK60" s="14"/>
      <c r="AL60" s="14"/>
      <c r="AM60" s="14"/>
      <c r="AN60" s="14"/>
      <c r="AO60" s="14"/>
      <c r="AP60" s="14"/>
      <c r="AQ60" s="169"/>
      <c r="AR60" s="170"/>
      <c r="AS60" s="170"/>
      <c r="AT60" s="170"/>
    </row>
    <row r="61" spans="1:47" ht="15.75" thickBot="1">
      <c r="A61" s="164" t="s">
        <v>202</v>
      </c>
      <c r="B61" s="183" t="s">
        <v>148</v>
      </c>
      <c r="C61" s="148"/>
      <c r="D61" s="147">
        <f t="shared" ref="D61:T61" si="13">SUM(D43:D60)</f>
        <v>11</v>
      </c>
      <c r="E61" s="147">
        <f t="shared" si="13"/>
        <v>0</v>
      </c>
      <c r="F61" s="434">
        <f t="shared" si="13"/>
        <v>104.66666666666667</v>
      </c>
      <c r="G61" s="147">
        <f t="shared" si="13"/>
        <v>87</v>
      </c>
      <c r="H61" s="147">
        <f t="shared" si="13"/>
        <v>32</v>
      </c>
      <c r="I61" s="147">
        <f t="shared" si="13"/>
        <v>29</v>
      </c>
      <c r="J61" s="147">
        <f t="shared" si="13"/>
        <v>27</v>
      </c>
      <c r="K61" s="147">
        <f t="shared" si="13"/>
        <v>78</v>
      </c>
      <c r="L61" s="147">
        <f t="shared" si="13"/>
        <v>6</v>
      </c>
      <c r="M61" s="147">
        <f t="shared" si="13"/>
        <v>7</v>
      </c>
      <c r="N61" s="147">
        <f t="shared" si="13"/>
        <v>4</v>
      </c>
      <c r="O61" s="147">
        <f t="shared" si="13"/>
        <v>3</v>
      </c>
      <c r="P61" s="147">
        <f t="shared" si="13"/>
        <v>3</v>
      </c>
      <c r="Q61" s="147">
        <f t="shared" si="13"/>
        <v>0</v>
      </c>
      <c r="R61" s="147">
        <f t="shared" si="13"/>
        <v>0</v>
      </c>
      <c r="S61" s="147">
        <f t="shared" si="13"/>
        <v>0</v>
      </c>
      <c r="T61" s="147">
        <f t="shared" si="13"/>
        <v>373</v>
      </c>
      <c r="U61" s="186">
        <f t="shared" si="11"/>
        <v>2.4936305732484074</v>
      </c>
      <c r="V61" s="187">
        <f t="shared" si="12"/>
        <v>1.089171974522293</v>
      </c>
      <c r="W61" s="182"/>
      <c r="X61" s="182"/>
      <c r="Y61" s="161"/>
      <c r="Z61" s="14"/>
      <c r="AA61" s="793"/>
      <c r="AB61" s="793"/>
      <c r="AC61" s="793"/>
      <c r="AD61" s="43"/>
    </row>
    <row r="62" spans="1:47" ht="15.75" customHeight="1">
      <c r="A62" s="140" t="s">
        <v>249</v>
      </c>
      <c r="B62" s="206"/>
      <c r="C62" s="206"/>
      <c r="D62" s="206"/>
      <c r="E62" s="206"/>
      <c r="F62" s="206"/>
      <c r="G62" s="205"/>
      <c r="H62" s="207"/>
      <c r="I62" s="206"/>
      <c r="J62" s="208"/>
      <c r="K62" s="209"/>
      <c r="L62" s="210"/>
      <c r="M62" s="209"/>
      <c r="N62" s="209"/>
      <c r="O62" s="207"/>
      <c r="P62" s="207"/>
      <c r="Q62" s="207"/>
      <c r="R62" s="209"/>
      <c r="S62" s="209"/>
      <c r="T62" s="209"/>
      <c r="U62" s="209"/>
      <c r="V62" s="209"/>
      <c r="W62" s="209"/>
      <c r="X62" s="209"/>
      <c r="Y62" s="209"/>
      <c r="Z62" s="211"/>
      <c r="AA62" s="211"/>
      <c r="AB62" s="209"/>
      <c r="AC62" s="209"/>
      <c r="AD62" s="209"/>
      <c r="AE62" s="209"/>
      <c r="AF62" s="209"/>
      <c r="AG62" s="209"/>
      <c r="AH62" s="209"/>
      <c r="AI62" s="209"/>
      <c r="AJ62" s="209"/>
      <c r="AK62" s="209"/>
      <c r="AL62" s="209"/>
      <c r="AM62" s="209"/>
      <c r="AN62" s="209"/>
      <c r="AO62" s="209"/>
      <c r="AP62" s="209"/>
      <c r="AQ62" s="209"/>
      <c r="AR62" s="209"/>
    </row>
    <row r="63" spans="1:47" ht="18.75" thickBot="1">
      <c r="A63" s="120" t="s">
        <v>11</v>
      </c>
      <c r="B63" s="121" t="s">
        <v>204</v>
      </c>
      <c r="C63" s="121" t="s">
        <v>11</v>
      </c>
      <c r="D63" s="121" t="s">
        <v>11</v>
      </c>
      <c r="E63" s="121" t="s">
        <v>11</v>
      </c>
      <c r="F63" s="121" t="s">
        <v>11</v>
      </c>
      <c r="G63" s="122" t="s">
        <v>205</v>
      </c>
      <c r="H63" s="123"/>
      <c r="I63" s="121"/>
      <c r="J63" s="124" t="s">
        <v>206</v>
      </c>
      <c r="K63" s="125"/>
      <c r="L63" s="126"/>
      <c r="M63" s="125"/>
      <c r="N63" s="125"/>
      <c r="O63" s="123"/>
      <c r="P63" s="123"/>
      <c r="Q63" s="123"/>
      <c r="R63" s="125"/>
      <c r="S63" s="125"/>
      <c r="T63" s="125"/>
      <c r="U63" s="125"/>
      <c r="V63" s="125"/>
      <c r="W63" s="125"/>
      <c r="X63" s="125"/>
      <c r="Y63" s="125"/>
      <c r="Z63" s="127"/>
      <c r="AA63" s="127"/>
      <c r="AB63" s="125"/>
      <c r="AC63" s="125"/>
      <c r="AD63" s="125"/>
      <c r="AE63" s="125"/>
      <c r="AF63" s="125"/>
      <c r="AG63" s="125"/>
      <c r="AH63" s="125"/>
      <c r="AI63" s="125"/>
      <c r="AJ63" s="125"/>
      <c r="AK63" s="125"/>
      <c r="AL63" s="125"/>
      <c r="AM63" s="125"/>
      <c r="AN63" s="125"/>
      <c r="AO63" s="125"/>
      <c r="AP63" s="125"/>
      <c r="AQ63" s="125"/>
      <c r="AR63" s="125"/>
      <c r="AT63" s="34"/>
      <c r="AU63" s="34"/>
    </row>
    <row r="64" spans="1:47" ht="15" customHeight="1">
      <c r="A64" s="37"/>
      <c r="B64" s="84" t="s">
        <v>207</v>
      </c>
      <c r="C64" s="8" t="s">
        <v>12</v>
      </c>
      <c r="D64" s="8" t="s">
        <v>13</v>
      </c>
      <c r="E64" s="8" t="s">
        <v>16</v>
      </c>
      <c r="F64" s="8" t="s">
        <v>17</v>
      </c>
      <c r="G64" s="44" t="s">
        <v>208</v>
      </c>
      <c r="H64" s="38"/>
      <c r="I64" s="86" t="s">
        <v>11</v>
      </c>
      <c r="J64" s="86"/>
      <c r="K64" s="84" t="s">
        <v>209</v>
      </c>
      <c r="L64" s="46"/>
      <c r="M64" s="84"/>
      <c r="N64" s="52" t="s">
        <v>210</v>
      </c>
      <c r="O64" s="39" t="s">
        <v>211</v>
      </c>
      <c r="P64" s="39" t="s">
        <v>212</v>
      </c>
      <c r="Q64" s="45" t="s">
        <v>213</v>
      </c>
      <c r="R64" s="45"/>
      <c r="S64" s="45"/>
      <c r="T64" s="40" t="s">
        <v>214</v>
      </c>
      <c r="U64" s="40"/>
      <c r="V64" s="40"/>
      <c r="W64" s="79" t="s">
        <v>215</v>
      </c>
      <c r="X64" s="46"/>
      <c r="Y64" s="46"/>
      <c r="Z64" s="839" t="s">
        <v>250</v>
      </c>
      <c r="AA64" s="839"/>
      <c r="AB64" s="796"/>
      <c r="AC64" s="796"/>
      <c r="AD64" s="281"/>
      <c r="AE64" s="796" t="s">
        <v>251</v>
      </c>
      <c r="AF64" s="796"/>
      <c r="AG64" s="796"/>
      <c r="AH64" s="796"/>
      <c r="AI64" s="796"/>
      <c r="AJ64" s="796"/>
      <c r="AK64" s="796"/>
      <c r="AL64" s="40"/>
      <c r="AM64" s="40"/>
      <c r="AN64" s="40"/>
      <c r="AO64" s="40"/>
      <c r="AP64" s="46"/>
      <c r="AQ64" s="46"/>
      <c r="AR64" s="46"/>
      <c r="AS64" s="46"/>
      <c r="AT64" s="34"/>
      <c r="AU64" s="34"/>
    </row>
    <row r="65" spans="2:42" ht="15" customHeight="1">
      <c r="B65" s="56" t="s">
        <v>7</v>
      </c>
      <c r="C65" s="10">
        <v>0</v>
      </c>
      <c r="D65" s="10">
        <v>0</v>
      </c>
      <c r="E65" s="10">
        <v>0</v>
      </c>
      <c r="F65" s="10">
        <v>0</v>
      </c>
      <c r="G65" s="757">
        <v>43191</v>
      </c>
      <c r="H65" s="758"/>
      <c r="I65" s="758"/>
      <c r="J65" s="758"/>
      <c r="K65" s="755" t="s">
        <v>287</v>
      </c>
      <c r="L65" s="755"/>
      <c r="M65" s="755"/>
      <c r="N65" s="42" t="s">
        <v>219</v>
      </c>
      <c r="O65" s="111" t="s">
        <v>385</v>
      </c>
      <c r="P65" s="111" t="s">
        <v>370</v>
      </c>
      <c r="Q65" s="755" t="s">
        <v>246</v>
      </c>
      <c r="R65" s="755"/>
      <c r="S65" s="755"/>
      <c r="T65" s="755" t="s">
        <v>313</v>
      </c>
      <c r="U65" s="755"/>
      <c r="V65" s="755"/>
      <c r="W65" s="755" t="s">
        <v>384</v>
      </c>
      <c r="X65" s="755"/>
      <c r="Y65" s="755"/>
      <c r="Z65" s="812" t="s">
        <v>175</v>
      </c>
      <c r="AA65" s="813"/>
      <c r="AB65" s="286" t="s">
        <v>252</v>
      </c>
      <c r="AC65" s="299" t="s">
        <v>11</v>
      </c>
      <c r="AD65" s="259"/>
      <c r="AF65" s="214"/>
      <c r="AG65" s="797" t="s">
        <v>168</v>
      </c>
      <c r="AH65" s="797"/>
      <c r="AI65" s="797"/>
      <c r="AJ65" s="797"/>
      <c r="AK65" s="795" t="s">
        <v>254</v>
      </c>
      <c r="AL65" s="795"/>
      <c r="AM65" s="54"/>
      <c r="AN65" s="54"/>
      <c r="AO65" s="54"/>
      <c r="AP65" s="54"/>
    </row>
    <row r="66" spans="2:42" ht="15" customHeight="1">
      <c r="B66" s="56" t="s">
        <v>24</v>
      </c>
      <c r="C66" s="10">
        <v>2</v>
      </c>
      <c r="D66" s="10">
        <v>1</v>
      </c>
      <c r="E66" s="10">
        <v>13</v>
      </c>
      <c r="F66" s="10">
        <v>12</v>
      </c>
      <c r="G66" s="757">
        <v>43192</v>
      </c>
      <c r="H66" s="758"/>
      <c r="I66" s="758"/>
      <c r="J66" s="758"/>
      <c r="K66" s="755" t="s">
        <v>287</v>
      </c>
      <c r="L66" s="755"/>
      <c r="M66" s="755"/>
      <c r="N66" s="41" t="s">
        <v>218</v>
      </c>
      <c r="O66" s="111" t="s">
        <v>386</v>
      </c>
      <c r="P66" s="111" t="s">
        <v>396</v>
      </c>
      <c r="Q66" s="755" t="s">
        <v>311</v>
      </c>
      <c r="R66" s="755"/>
      <c r="S66" s="755"/>
      <c r="T66" t="s">
        <v>245</v>
      </c>
      <c r="W66" s="755" t="s">
        <v>397</v>
      </c>
      <c r="X66" s="755"/>
      <c r="Y66" s="755"/>
      <c r="Z66" s="816" t="s">
        <v>303</v>
      </c>
      <c r="AA66" s="817"/>
      <c r="AB66" s="286" t="s">
        <v>255</v>
      </c>
      <c r="AC66" s="299" t="s">
        <v>11</v>
      </c>
      <c r="AD66" s="259" t="s">
        <v>11</v>
      </c>
      <c r="AF66" s="215">
        <v>1</v>
      </c>
      <c r="AG66" s="795" t="s">
        <v>313</v>
      </c>
      <c r="AH66" s="795"/>
      <c r="AI66" s="795"/>
      <c r="AJ66" s="795"/>
      <c r="AK66" s="795">
        <v>3</v>
      </c>
      <c r="AL66" s="795"/>
    </row>
    <row r="67" spans="2:42" ht="15">
      <c r="B67" s="56" t="s">
        <v>8</v>
      </c>
      <c r="C67" s="10">
        <v>2</v>
      </c>
      <c r="D67" s="10">
        <v>1</v>
      </c>
      <c r="E67" s="10">
        <v>7</v>
      </c>
      <c r="F67" s="10">
        <v>5</v>
      </c>
      <c r="G67" s="757">
        <v>43193</v>
      </c>
      <c r="H67" s="758"/>
      <c r="I67" s="758"/>
      <c r="J67" s="758"/>
      <c r="K67" s="755" t="s">
        <v>287</v>
      </c>
      <c r="L67" s="755"/>
      <c r="M67" s="755"/>
      <c r="N67" s="41" t="s">
        <v>389</v>
      </c>
      <c r="O67" s="111" t="s">
        <v>399</v>
      </c>
      <c r="P67" s="111" t="s">
        <v>374</v>
      </c>
      <c r="Q67" s="755" t="s">
        <v>312</v>
      </c>
      <c r="R67" s="755"/>
      <c r="S67" s="755"/>
      <c r="T67" s="755" t="s">
        <v>244</v>
      </c>
      <c r="U67" s="755"/>
      <c r="V67" s="755"/>
      <c r="W67" s="755" t="s">
        <v>306</v>
      </c>
      <c r="X67" s="755"/>
      <c r="Y67" s="755"/>
      <c r="Z67" s="814"/>
      <c r="AA67" s="815"/>
      <c r="AB67" s="287" t="s">
        <v>256</v>
      </c>
      <c r="AC67" s="300"/>
      <c r="AD67" s="213"/>
      <c r="AE67" s="252"/>
      <c r="AF67" s="215">
        <v>2</v>
      </c>
      <c r="AG67" s="795"/>
      <c r="AH67" s="795"/>
      <c r="AI67" s="795"/>
      <c r="AJ67" s="795"/>
      <c r="AK67" s="795"/>
      <c r="AL67" s="795"/>
    </row>
    <row r="68" spans="2:42" ht="15">
      <c r="B68" s="56" t="s">
        <v>23</v>
      </c>
      <c r="C68" s="10">
        <v>1</v>
      </c>
      <c r="D68" s="10">
        <v>1</v>
      </c>
      <c r="E68" s="10">
        <v>9</v>
      </c>
      <c r="F68" s="10">
        <v>8</v>
      </c>
      <c r="G68" s="757">
        <v>43194</v>
      </c>
      <c r="H68" s="758"/>
      <c r="I68" s="758"/>
      <c r="J68" s="758"/>
      <c r="K68" s="769"/>
      <c r="L68" s="769"/>
      <c r="M68" s="769"/>
      <c r="O68" s="111"/>
      <c r="P68" s="111"/>
      <c r="Q68" s="755"/>
      <c r="R68" s="755"/>
      <c r="S68" s="755"/>
      <c r="T68" s="755"/>
      <c r="U68" s="755"/>
      <c r="V68" s="755"/>
      <c r="W68" s="755"/>
      <c r="X68" s="755"/>
      <c r="Y68" s="755"/>
      <c r="Z68" s="814"/>
      <c r="AA68" s="815"/>
      <c r="AB68" s="287" t="s">
        <v>257</v>
      </c>
      <c r="AC68" s="300"/>
      <c r="AD68" s="213"/>
      <c r="AF68" s="215">
        <v>3</v>
      </c>
      <c r="AG68" s="795"/>
      <c r="AH68" s="795"/>
      <c r="AI68" s="795"/>
      <c r="AJ68" s="795"/>
      <c r="AK68" s="795"/>
      <c r="AL68" s="795"/>
      <c r="AM68" s="43"/>
      <c r="AN68" s="43"/>
      <c r="AO68" s="43"/>
    </row>
    <row r="69" spans="2:42" ht="15">
      <c r="B69" s="56" t="s">
        <v>10</v>
      </c>
      <c r="C69" s="10">
        <v>2</v>
      </c>
      <c r="D69" s="10">
        <v>1</v>
      </c>
      <c r="E69" s="10">
        <v>9</v>
      </c>
      <c r="F69" s="10">
        <v>7</v>
      </c>
      <c r="G69" s="757">
        <v>43195</v>
      </c>
      <c r="H69" s="758"/>
      <c r="I69" s="758"/>
      <c r="J69" s="758"/>
      <c r="K69" s="755" t="s">
        <v>216</v>
      </c>
      <c r="L69" s="755"/>
      <c r="M69" s="755"/>
      <c r="N69" s="42" t="s">
        <v>219</v>
      </c>
      <c r="O69" s="111" t="s">
        <v>429</v>
      </c>
      <c r="P69" s="111" t="s">
        <v>432</v>
      </c>
      <c r="Q69" s="770" t="s">
        <v>336</v>
      </c>
      <c r="R69" s="770"/>
      <c r="S69" s="770"/>
      <c r="T69" s="755" t="s">
        <v>433</v>
      </c>
      <c r="U69" s="755"/>
      <c r="V69" s="755"/>
      <c r="W69" s="755"/>
      <c r="X69" s="755"/>
      <c r="Y69" s="755"/>
      <c r="Z69" s="833"/>
      <c r="AA69" s="834"/>
      <c r="AB69" s="287" t="s">
        <v>258</v>
      </c>
      <c r="AC69" s="300"/>
      <c r="AD69" s="213"/>
      <c r="AF69" s="215">
        <v>4</v>
      </c>
      <c r="AG69" s="795"/>
      <c r="AH69" s="795"/>
      <c r="AI69" s="795"/>
      <c r="AJ69" s="795"/>
      <c r="AK69" s="795"/>
      <c r="AL69" s="795"/>
    </row>
    <row r="70" spans="2:42" ht="14.25">
      <c r="C70" s="89">
        <f>SUM(C65:C69)</f>
        <v>7</v>
      </c>
      <c r="D70" s="89">
        <f>SUM(D65:D69)</f>
        <v>4</v>
      </c>
      <c r="E70" s="89">
        <f>SUM(E65:E69)</f>
        <v>38</v>
      </c>
      <c r="F70" s="89">
        <f>SUM(F65:F69)</f>
        <v>32</v>
      </c>
      <c r="G70" s="757">
        <v>43196</v>
      </c>
      <c r="H70" s="758"/>
      <c r="I70" s="758"/>
      <c r="J70" s="758"/>
      <c r="K70" s="755" t="s">
        <v>216</v>
      </c>
      <c r="L70" s="755"/>
      <c r="M70" s="755"/>
      <c r="N70" s="41" t="s">
        <v>218</v>
      </c>
      <c r="O70" s="111" t="s">
        <v>374</v>
      </c>
      <c r="P70" s="111" t="s">
        <v>386</v>
      </c>
      <c r="Q70" s="799" t="s">
        <v>313</v>
      </c>
      <c r="R70" s="799"/>
      <c r="S70" s="799"/>
      <c r="T70" s="755" t="s">
        <v>448</v>
      </c>
      <c r="U70" s="755"/>
      <c r="V70" s="755"/>
      <c r="W70" s="755"/>
      <c r="X70" s="755"/>
      <c r="Y70" s="755"/>
      <c r="Z70" s="814"/>
      <c r="AA70" s="815"/>
      <c r="AB70" s="77"/>
      <c r="AC70" s="167"/>
      <c r="AD70" s="77"/>
      <c r="AF70" s="215">
        <v>5</v>
      </c>
      <c r="AG70" s="795"/>
      <c r="AH70" s="795"/>
      <c r="AI70" s="795"/>
      <c r="AJ70" s="795"/>
      <c r="AK70" s="795"/>
      <c r="AL70" s="795"/>
    </row>
    <row r="71" spans="2:42" ht="15" customHeight="1">
      <c r="G71" s="757">
        <v>43197</v>
      </c>
      <c r="H71" s="758"/>
      <c r="I71" s="758"/>
      <c r="J71" s="758"/>
      <c r="K71" s="755" t="s">
        <v>216</v>
      </c>
      <c r="L71" s="755"/>
      <c r="M71" s="755"/>
      <c r="N71" s="41" t="s">
        <v>389</v>
      </c>
      <c r="O71" s="111" t="s">
        <v>390</v>
      </c>
      <c r="P71" s="111" t="s">
        <v>399</v>
      </c>
      <c r="Q71" s="799" t="s">
        <v>311</v>
      </c>
      <c r="R71" s="799"/>
      <c r="S71" s="799"/>
      <c r="T71" s="755" t="s">
        <v>339</v>
      </c>
      <c r="U71" s="755"/>
      <c r="V71" s="755"/>
      <c r="W71" s="755"/>
      <c r="X71" s="755"/>
      <c r="Y71" s="755"/>
      <c r="Z71" s="816" t="s">
        <v>175</v>
      </c>
      <c r="AA71" s="817"/>
      <c r="AB71" s="286" t="s">
        <v>252</v>
      </c>
      <c r="AC71" s="299"/>
      <c r="AD71" s="259"/>
      <c r="AF71" s="215">
        <v>6</v>
      </c>
      <c r="AG71" s="795" t="s">
        <v>308</v>
      </c>
      <c r="AH71" s="795"/>
      <c r="AI71" s="795"/>
      <c r="AJ71" s="795"/>
      <c r="AK71" s="795">
        <v>1</v>
      </c>
      <c r="AL71" s="795"/>
    </row>
    <row r="72" spans="2:42" ht="15" customHeight="1">
      <c r="G72" s="757">
        <v>43198</v>
      </c>
      <c r="H72" s="758"/>
      <c r="I72" s="758"/>
      <c r="J72" s="758"/>
      <c r="K72" s="770"/>
      <c r="L72" s="770"/>
      <c r="M72" s="770"/>
      <c r="O72" s="111"/>
      <c r="P72" s="111"/>
      <c r="Q72" s="755"/>
      <c r="R72" s="755"/>
      <c r="S72" s="755"/>
      <c r="T72" s="755"/>
      <c r="U72" s="755"/>
      <c r="V72" s="755"/>
      <c r="W72" s="755"/>
      <c r="X72" s="755"/>
      <c r="Y72" s="755"/>
      <c r="Z72" s="837" t="s">
        <v>11</v>
      </c>
      <c r="AA72" s="838"/>
      <c r="AB72" s="286" t="s">
        <v>255</v>
      </c>
      <c r="AC72" s="299"/>
      <c r="AD72" s="259"/>
      <c r="AF72" s="215">
        <v>7</v>
      </c>
      <c r="AG72" s="795"/>
      <c r="AH72" s="795"/>
      <c r="AI72" s="795"/>
      <c r="AJ72" s="795"/>
      <c r="AK72" s="795"/>
      <c r="AL72" s="795"/>
    </row>
    <row r="73" spans="2:42" ht="15" customHeight="1">
      <c r="E73">
        <v>2</v>
      </c>
      <c r="G73" s="757">
        <v>43199</v>
      </c>
      <c r="H73" s="758"/>
      <c r="I73" s="758"/>
      <c r="J73" s="758"/>
      <c r="K73" s="755" t="s">
        <v>24</v>
      </c>
      <c r="L73" s="755"/>
      <c r="M73" s="755"/>
      <c r="N73" s="41" t="s">
        <v>484</v>
      </c>
      <c r="O73" s="111" t="s">
        <v>426</v>
      </c>
      <c r="P73" s="111" t="s">
        <v>486</v>
      </c>
      <c r="Q73" s="770" t="s">
        <v>308</v>
      </c>
      <c r="R73" s="770"/>
      <c r="S73" s="770"/>
      <c r="T73" s="755" t="s">
        <v>355</v>
      </c>
      <c r="U73" s="755"/>
      <c r="V73" s="755"/>
      <c r="W73" s="755"/>
      <c r="X73" s="755"/>
      <c r="Y73" s="755"/>
      <c r="Z73" s="835"/>
      <c r="AA73" s="836"/>
      <c r="AB73" s="287" t="s">
        <v>256</v>
      </c>
      <c r="AC73" s="300"/>
      <c r="AD73" s="213"/>
      <c r="AF73" s="215">
        <v>8</v>
      </c>
      <c r="AG73" s="795"/>
      <c r="AH73" s="795"/>
      <c r="AI73" s="795"/>
      <c r="AJ73" s="795"/>
      <c r="AK73" s="795"/>
      <c r="AL73" s="795"/>
    </row>
    <row r="74" spans="2:42" ht="15" customHeight="1">
      <c r="E74">
        <v>3</v>
      </c>
      <c r="G74" s="757">
        <v>43200</v>
      </c>
      <c r="H74" s="758"/>
      <c r="I74" s="758"/>
      <c r="J74" s="758"/>
      <c r="K74" s="755" t="s">
        <v>24</v>
      </c>
      <c r="L74" s="755"/>
      <c r="M74" s="755"/>
      <c r="N74" s="42" t="s">
        <v>219</v>
      </c>
      <c r="O74" s="111" t="s">
        <v>400</v>
      </c>
      <c r="P74" s="111" t="s">
        <v>388</v>
      </c>
      <c r="Q74" s="840" t="s">
        <v>358</v>
      </c>
      <c r="R74" s="840"/>
      <c r="S74" s="840"/>
      <c r="T74" s="755" t="s">
        <v>306</v>
      </c>
      <c r="U74" s="755"/>
      <c r="V74" s="755"/>
      <c r="W74" s="755" t="s">
        <v>356</v>
      </c>
      <c r="X74" s="755"/>
      <c r="Y74" s="755"/>
      <c r="Z74" s="835"/>
      <c r="AA74" s="836"/>
      <c r="AB74" s="287" t="s">
        <v>257</v>
      </c>
      <c r="AC74" s="300"/>
      <c r="AD74" s="213"/>
      <c r="AF74" s="215">
        <v>9</v>
      </c>
      <c r="AG74" s="795"/>
      <c r="AH74" s="795"/>
      <c r="AI74" s="795"/>
      <c r="AJ74" s="795"/>
      <c r="AK74" s="795"/>
      <c r="AL74" s="795"/>
    </row>
    <row r="75" spans="2:42" ht="15" customHeight="1">
      <c r="E75">
        <v>4</v>
      </c>
      <c r="G75" s="757">
        <v>43201</v>
      </c>
      <c r="H75" s="758"/>
      <c r="I75" s="758"/>
      <c r="J75" s="758"/>
      <c r="K75" s="755" t="s">
        <v>24</v>
      </c>
      <c r="L75" s="755"/>
      <c r="M75" s="755"/>
      <c r="N75" s="41" t="s">
        <v>218</v>
      </c>
      <c r="O75" s="111" t="s">
        <v>517</v>
      </c>
      <c r="P75" s="111" t="s">
        <v>510</v>
      </c>
      <c r="Q75" s="803" t="s">
        <v>311</v>
      </c>
      <c r="R75" s="770"/>
      <c r="S75" s="770"/>
      <c r="T75" s="755" t="s">
        <v>358</v>
      </c>
      <c r="U75" s="755"/>
      <c r="V75" s="755"/>
      <c r="Z75" s="835"/>
      <c r="AA75" s="836"/>
      <c r="AB75" s="287" t="s">
        <v>258</v>
      </c>
      <c r="AC75" s="300"/>
      <c r="AD75" s="213"/>
      <c r="AF75" s="215">
        <v>10</v>
      </c>
      <c r="AG75" s="795"/>
      <c r="AH75" s="795"/>
      <c r="AI75" s="795"/>
      <c r="AJ75" s="795"/>
      <c r="AK75" s="795"/>
      <c r="AL75" s="795"/>
    </row>
    <row r="76" spans="2:42" ht="15" customHeight="1">
      <c r="E76">
        <v>3</v>
      </c>
      <c r="G76" s="757">
        <v>43202</v>
      </c>
      <c r="H76" s="758"/>
      <c r="I76" s="758"/>
      <c r="J76" s="758"/>
      <c r="K76" s="802" t="s">
        <v>23</v>
      </c>
      <c r="L76" s="802"/>
      <c r="M76" s="802"/>
      <c r="N76" s="41" t="s">
        <v>389</v>
      </c>
      <c r="O76" s="111" t="s">
        <v>540</v>
      </c>
      <c r="P76" s="111" t="s">
        <v>541</v>
      </c>
      <c r="Q76" s="755" t="s">
        <v>308</v>
      </c>
      <c r="R76" s="755"/>
      <c r="S76" s="755"/>
      <c r="T76" s="755" t="s">
        <v>283</v>
      </c>
      <c r="U76" s="755"/>
      <c r="V76" s="755"/>
      <c r="W76" s="800" t="s">
        <v>428</v>
      </c>
      <c r="X76" s="800"/>
      <c r="Y76" s="800"/>
      <c r="Z76" s="814"/>
      <c r="AA76" s="815"/>
      <c r="AB76" s="77"/>
      <c r="AC76" s="167"/>
      <c r="AD76" s="77"/>
      <c r="AF76" s="215">
        <v>11</v>
      </c>
      <c r="AG76" s="795"/>
      <c r="AH76" s="795"/>
      <c r="AI76" s="795"/>
      <c r="AJ76" s="795"/>
      <c r="AK76" s="795"/>
      <c r="AL76" s="795"/>
    </row>
    <row r="77" spans="2:42" ht="15" customHeight="1">
      <c r="E77">
        <v>2</v>
      </c>
      <c r="G77" s="757">
        <v>43203</v>
      </c>
      <c r="H77" s="758"/>
      <c r="I77" s="758"/>
      <c r="J77" s="758"/>
      <c r="K77" s="802" t="s">
        <v>23</v>
      </c>
      <c r="L77" s="802"/>
      <c r="M77" s="802"/>
      <c r="N77" s="42" t="s">
        <v>219</v>
      </c>
      <c r="O77" s="111" t="s">
        <v>400</v>
      </c>
      <c r="P77" s="111" t="s">
        <v>540</v>
      </c>
      <c r="Q77" s="755" t="s">
        <v>277</v>
      </c>
      <c r="R77" s="755"/>
      <c r="S77" s="755"/>
      <c r="T77" s="755" t="s">
        <v>306</v>
      </c>
      <c r="U77" s="755"/>
      <c r="V77" s="755"/>
      <c r="W77" s="755" t="s">
        <v>283</v>
      </c>
      <c r="X77" s="755"/>
      <c r="Y77" s="804"/>
      <c r="Z77" s="818" t="s">
        <v>175</v>
      </c>
      <c r="AA77" s="819"/>
      <c r="AB77" s="286" t="s">
        <v>252</v>
      </c>
      <c r="AC77" s="299"/>
      <c r="AD77" s="259"/>
      <c r="AF77" s="215">
        <v>12</v>
      </c>
      <c r="AG77" s="795"/>
      <c r="AH77" s="795"/>
      <c r="AI77" s="795"/>
      <c r="AJ77" s="795"/>
      <c r="AK77" s="795"/>
      <c r="AL77" s="795"/>
    </row>
    <row r="78" spans="2:42" ht="15" customHeight="1">
      <c r="E78">
        <v>2</v>
      </c>
      <c r="G78" s="757">
        <v>43204</v>
      </c>
      <c r="H78" s="758"/>
      <c r="I78" s="758"/>
      <c r="J78" s="758"/>
      <c r="K78" s="802" t="s">
        <v>23</v>
      </c>
      <c r="L78" s="802"/>
      <c r="M78" s="802"/>
      <c r="N78" s="110"/>
      <c r="O78" s="111"/>
      <c r="P78" s="111"/>
      <c r="Q78" s="755"/>
      <c r="R78" s="755"/>
      <c r="S78" s="755"/>
      <c r="T78" s="755"/>
      <c r="U78" s="755"/>
      <c r="V78" s="755"/>
      <c r="W78" s="755"/>
      <c r="X78" s="755"/>
      <c r="Y78" s="755"/>
      <c r="Z78" s="818" t="s">
        <v>11</v>
      </c>
      <c r="AA78" s="819"/>
      <c r="AB78" s="286" t="s">
        <v>255</v>
      </c>
      <c r="AC78" s="299"/>
      <c r="AD78" s="259"/>
    </row>
    <row r="79" spans="2:42" ht="15" customHeight="1">
      <c r="E79">
        <f>SUM(E73:E78)</f>
        <v>16</v>
      </c>
      <c r="G79" s="757">
        <v>43205</v>
      </c>
      <c r="H79" s="758"/>
      <c r="I79" s="758"/>
      <c r="J79" s="758"/>
      <c r="K79" s="770"/>
      <c r="L79" s="770"/>
      <c r="M79" s="770"/>
      <c r="N79" s="75"/>
      <c r="O79" s="111"/>
      <c r="P79" s="111"/>
      <c r="Q79" s="769"/>
      <c r="R79" s="769"/>
      <c r="S79" s="769"/>
      <c r="T79" s="755"/>
      <c r="U79" s="755"/>
      <c r="V79" s="755"/>
      <c r="W79" s="755"/>
      <c r="X79" s="755"/>
      <c r="Y79" s="755"/>
      <c r="Z79" s="833"/>
      <c r="AA79" s="834"/>
      <c r="AB79" s="287" t="s">
        <v>256</v>
      </c>
      <c r="AC79" s="300"/>
      <c r="AD79" s="213"/>
    </row>
    <row r="80" spans="2:42" ht="15" customHeight="1">
      <c r="G80" s="757">
        <v>43206</v>
      </c>
      <c r="H80" s="758"/>
      <c r="I80" s="758"/>
      <c r="J80" s="758"/>
      <c r="K80" s="755" t="s">
        <v>260</v>
      </c>
      <c r="L80" s="755"/>
      <c r="M80" s="755"/>
      <c r="N80" s="111"/>
      <c r="O80" s="111"/>
      <c r="P80" s="111"/>
      <c r="Q80" s="770"/>
      <c r="R80" s="770"/>
      <c r="S80" s="770"/>
      <c r="T80" s="755"/>
      <c r="U80" s="755"/>
      <c r="V80" s="755"/>
      <c r="W80" s="755"/>
      <c r="X80" s="755"/>
      <c r="Y80" s="755"/>
      <c r="Z80" s="833"/>
      <c r="AA80" s="834"/>
      <c r="AB80" s="287" t="s">
        <v>257</v>
      </c>
      <c r="AC80" s="300"/>
      <c r="AD80" s="213"/>
    </row>
    <row r="81" spans="3:33" ht="15" customHeight="1">
      <c r="C81" s="41" t="s">
        <v>218</v>
      </c>
      <c r="G81" s="757">
        <v>43207</v>
      </c>
      <c r="H81" s="758"/>
      <c r="I81" s="758"/>
      <c r="J81" s="758"/>
      <c r="K81" s="755" t="s">
        <v>260</v>
      </c>
      <c r="L81" s="755"/>
      <c r="M81" s="755"/>
      <c r="N81" s="111"/>
      <c r="O81" s="111"/>
      <c r="P81" s="111"/>
      <c r="Q81" s="770"/>
      <c r="R81" s="770"/>
      <c r="S81" s="770"/>
      <c r="T81" s="755"/>
      <c r="U81" s="755"/>
      <c r="V81" s="755"/>
      <c r="W81" s="755"/>
      <c r="X81" s="755"/>
      <c r="Y81" s="755"/>
      <c r="Z81" s="833"/>
      <c r="AA81" s="834"/>
      <c r="AB81" s="287" t="s">
        <v>258</v>
      </c>
      <c r="AC81" s="300"/>
      <c r="AD81" s="213"/>
    </row>
    <row r="82" spans="3:33" ht="15" customHeight="1">
      <c r="G82" s="757">
        <v>43208</v>
      </c>
      <c r="H82" s="758"/>
      <c r="I82" s="758"/>
      <c r="J82" s="758"/>
      <c r="K82" s="755" t="s">
        <v>260</v>
      </c>
      <c r="L82" s="755"/>
      <c r="M82" s="755"/>
      <c r="N82" s="75"/>
      <c r="O82" s="111"/>
      <c r="P82" s="111"/>
      <c r="Q82" s="770"/>
      <c r="R82" s="770"/>
      <c r="S82" s="770"/>
      <c r="T82" s="755"/>
      <c r="U82" s="755"/>
      <c r="V82" s="755"/>
      <c r="W82" s="755"/>
      <c r="X82" s="755"/>
      <c r="Y82" s="755"/>
      <c r="Z82" s="75"/>
      <c r="AD82" s="87"/>
      <c r="AE82" s="87"/>
      <c r="AF82" s="87"/>
      <c r="AG82" s="87"/>
    </row>
    <row r="83" spans="3:33" ht="15" customHeight="1">
      <c r="G83" s="757">
        <v>43209</v>
      </c>
      <c r="H83" s="758"/>
      <c r="I83" s="758"/>
      <c r="J83" s="758"/>
      <c r="K83" s="770"/>
      <c r="L83" s="770"/>
      <c r="M83" s="770"/>
      <c r="N83" s="75"/>
      <c r="O83" s="111"/>
      <c r="P83" s="111"/>
      <c r="Q83" s="770"/>
      <c r="R83" s="770"/>
      <c r="S83" s="770"/>
      <c r="T83" s="755"/>
      <c r="U83" s="755"/>
      <c r="V83" s="755"/>
      <c r="W83" s="755"/>
      <c r="X83" s="755"/>
      <c r="Y83" s="755"/>
      <c r="Z83" s="75"/>
      <c r="AD83" s="87"/>
      <c r="AE83" s="87"/>
      <c r="AF83" s="87"/>
      <c r="AG83" s="87"/>
    </row>
    <row r="84" spans="3:33" ht="15" customHeight="1">
      <c r="G84" s="757">
        <v>43210</v>
      </c>
      <c r="H84" s="758"/>
      <c r="I84" s="758"/>
      <c r="J84" s="758"/>
      <c r="K84" s="755" t="s">
        <v>10</v>
      </c>
      <c r="L84" s="755"/>
      <c r="M84" s="755"/>
      <c r="N84" s="110"/>
      <c r="O84" s="111"/>
      <c r="P84" s="111"/>
      <c r="Q84" s="770"/>
      <c r="R84" s="770"/>
      <c r="S84" s="770"/>
      <c r="T84" s="755"/>
      <c r="U84" s="755"/>
      <c r="V84" s="755"/>
      <c r="W84" s="755"/>
      <c r="X84" s="755"/>
      <c r="Y84" s="755"/>
      <c r="Z84" s="75"/>
    </row>
    <row r="85" spans="3:33" ht="15" customHeight="1">
      <c r="G85" s="757">
        <v>43211</v>
      </c>
      <c r="H85" s="758"/>
      <c r="I85" s="758"/>
      <c r="J85" s="758"/>
      <c r="K85" s="755" t="s">
        <v>10</v>
      </c>
      <c r="L85" s="755"/>
      <c r="M85" s="755"/>
      <c r="N85" s="75"/>
      <c r="O85" s="111"/>
      <c r="P85" s="111"/>
      <c r="Q85" s="770"/>
      <c r="R85" s="770"/>
      <c r="S85" s="770"/>
      <c r="T85" s="755"/>
      <c r="U85" s="755"/>
      <c r="V85" s="755"/>
      <c r="W85" s="755"/>
      <c r="X85" s="755"/>
      <c r="Y85" s="755"/>
      <c r="Z85" s="75"/>
    </row>
    <row r="86" spans="3:33" ht="15" customHeight="1">
      <c r="G86" s="757">
        <v>43212</v>
      </c>
      <c r="H86" s="758"/>
      <c r="I86" s="758"/>
      <c r="J86" s="758"/>
      <c r="K86" s="755" t="s">
        <v>10</v>
      </c>
      <c r="L86" s="755"/>
      <c r="M86" s="755"/>
      <c r="N86" s="75"/>
      <c r="O86" s="111"/>
      <c r="P86" s="111"/>
      <c r="Q86" s="770"/>
      <c r="R86" s="770"/>
      <c r="S86" s="770"/>
      <c r="T86" s="755"/>
      <c r="U86" s="755"/>
      <c r="V86" s="755"/>
      <c r="W86" s="755"/>
      <c r="X86" s="755"/>
      <c r="Y86" s="755"/>
      <c r="Z86" s="75"/>
    </row>
    <row r="87" spans="3:33" ht="15" customHeight="1">
      <c r="G87" s="757">
        <v>43213</v>
      </c>
      <c r="H87" s="758"/>
      <c r="I87" s="758"/>
      <c r="J87" s="758"/>
      <c r="K87" s="770"/>
      <c r="L87" s="770"/>
      <c r="M87" s="770"/>
      <c r="N87" s="75"/>
      <c r="O87" s="111"/>
      <c r="P87" s="111"/>
      <c r="Q87" s="769"/>
      <c r="R87" s="769"/>
      <c r="S87" s="769"/>
      <c r="T87" s="755"/>
      <c r="U87" s="755"/>
      <c r="V87" s="755"/>
      <c r="W87" s="755"/>
      <c r="X87" s="755"/>
      <c r="Y87" s="755"/>
      <c r="Z87" s="75"/>
    </row>
    <row r="88" spans="3:33" ht="15" customHeight="1">
      <c r="G88" s="757">
        <v>43214</v>
      </c>
      <c r="H88" s="758"/>
      <c r="I88" s="758"/>
      <c r="J88" s="758"/>
      <c r="K88" s="755" t="s">
        <v>8</v>
      </c>
      <c r="L88" s="755"/>
      <c r="M88" s="755"/>
      <c r="N88" s="75"/>
      <c r="O88" s="111"/>
      <c r="P88" s="111"/>
      <c r="Q88" s="755"/>
      <c r="R88" s="755"/>
      <c r="S88" s="755"/>
      <c r="T88" s="755"/>
      <c r="U88" s="755"/>
      <c r="V88" s="755"/>
      <c r="W88" s="755"/>
      <c r="X88" s="755"/>
      <c r="Y88" s="755"/>
      <c r="Z88" s="75"/>
    </row>
    <row r="89" spans="3:33" ht="15" customHeight="1">
      <c r="G89" s="757">
        <v>43215</v>
      </c>
      <c r="H89" s="758"/>
      <c r="I89" s="758"/>
      <c r="J89" s="758"/>
      <c r="K89" s="755" t="s">
        <v>8</v>
      </c>
      <c r="L89" s="755"/>
      <c r="M89" s="755"/>
      <c r="N89" s="75"/>
      <c r="O89" s="111"/>
      <c r="P89" s="111"/>
      <c r="Q89" s="755"/>
      <c r="R89" s="755"/>
      <c r="S89" s="755"/>
      <c r="T89" s="755"/>
      <c r="U89" s="755"/>
      <c r="V89" s="755"/>
      <c r="W89" s="755"/>
      <c r="X89" s="755"/>
      <c r="Y89" s="755"/>
      <c r="Z89" s="75"/>
    </row>
    <row r="90" spans="3:33" ht="15" customHeight="1">
      <c r="G90" s="757">
        <v>43216</v>
      </c>
      <c r="H90" s="758"/>
      <c r="I90" s="758"/>
      <c r="J90" s="758"/>
      <c r="K90" s="755" t="s">
        <v>8</v>
      </c>
      <c r="L90" s="755"/>
      <c r="M90" s="755"/>
      <c r="N90" s="75"/>
      <c r="O90" s="111"/>
      <c r="P90" s="111"/>
      <c r="Q90" s="755"/>
      <c r="R90" s="755"/>
      <c r="S90" s="755"/>
      <c r="T90" s="755"/>
      <c r="U90" s="755"/>
      <c r="V90" s="755"/>
      <c r="W90" s="755"/>
      <c r="X90" s="755"/>
      <c r="Y90" s="755"/>
      <c r="Z90" s="75"/>
    </row>
    <row r="91" spans="3:33" ht="15" customHeight="1">
      <c r="G91" s="757">
        <v>43217</v>
      </c>
      <c r="H91" s="758"/>
      <c r="I91" s="758"/>
      <c r="J91" s="758"/>
      <c r="K91" s="770"/>
      <c r="L91" s="770"/>
      <c r="M91" s="770"/>
      <c r="N91" s="75"/>
      <c r="O91" s="111"/>
      <c r="P91" s="111"/>
      <c r="Q91" s="769"/>
      <c r="R91" s="769"/>
      <c r="S91" s="769"/>
      <c r="T91" s="755"/>
      <c r="U91" s="755"/>
      <c r="V91" s="755"/>
      <c r="W91" s="755"/>
      <c r="X91" s="755"/>
      <c r="Y91" s="755"/>
      <c r="Z91" s="75"/>
    </row>
    <row r="92" spans="3:33" ht="15" customHeight="1">
      <c r="G92" s="757">
        <v>43218</v>
      </c>
      <c r="H92" s="758"/>
      <c r="I92" s="758"/>
      <c r="J92" s="758"/>
      <c r="K92" s="755" t="s">
        <v>220</v>
      </c>
      <c r="L92" s="755"/>
      <c r="M92" s="755"/>
      <c r="N92" s="75"/>
      <c r="O92" s="111"/>
      <c r="P92" s="111"/>
      <c r="Q92" s="770"/>
      <c r="R92" s="770"/>
      <c r="S92" s="770"/>
      <c r="T92" s="755"/>
      <c r="U92" s="755"/>
      <c r="V92" s="755"/>
      <c r="W92" s="755"/>
      <c r="X92" s="755"/>
      <c r="Y92" s="755"/>
      <c r="Z92" s="75"/>
    </row>
    <row r="93" spans="3:33" ht="15" customHeight="1">
      <c r="G93" s="757">
        <v>43219</v>
      </c>
      <c r="H93" s="758"/>
      <c r="I93" s="758"/>
      <c r="J93" s="758"/>
      <c r="K93" s="755" t="s">
        <v>220</v>
      </c>
      <c r="L93" s="755"/>
      <c r="M93" s="755"/>
      <c r="N93" s="75"/>
      <c r="O93" s="111"/>
      <c r="P93" s="111"/>
      <c r="Q93" s="770"/>
      <c r="R93" s="770"/>
      <c r="S93" s="770"/>
      <c r="T93" s="755"/>
      <c r="U93" s="755"/>
      <c r="V93" s="755"/>
      <c r="W93" s="755"/>
      <c r="X93" s="755"/>
      <c r="Y93" s="755"/>
      <c r="Z93" s="75"/>
    </row>
    <row r="94" spans="3:33" ht="15" customHeight="1">
      <c r="G94" s="757">
        <v>43220</v>
      </c>
      <c r="H94" s="758"/>
      <c r="I94" s="758"/>
      <c r="J94" s="758"/>
      <c r="K94" s="755" t="s">
        <v>220</v>
      </c>
      <c r="L94" s="755"/>
      <c r="M94" s="755"/>
      <c r="N94" s="75"/>
      <c r="O94" s="111"/>
      <c r="P94" s="111"/>
      <c r="Q94" s="770"/>
      <c r="R94" s="770"/>
      <c r="S94" s="770"/>
      <c r="T94" s="755"/>
      <c r="U94" s="755"/>
      <c r="V94" s="755"/>
      <c r="W94" s="755"/>
      <c r="X94" s="755"/>
      <c r="Y94" s="755"/>
      <c r="Z94" s="75"/>
    </row>
    <row r="95" spans="3:33" ht="15" customHeight="1">
      <c r="G95" s="757">
        <v>43221</v>
      </c>
      <c r="H95" s="758"/>
      <c r="I95" s="758"/>
      <c r="J95" s="758"/>
      <c r="K95" s="770"/>
      <c r="L95" s="770"/>
      <c r="M95" s="770"/>
      <c r="N95" s="75"/>
      <c r="O95" s="111"/>
      <c r="P95" s="111"/>
      <c r="Q95" s="769"/>
      <c r="R95" s="769"/>
      <c r="S95" s="769"/>
      <c r="T95" s="755"/>
      <c r="U95" s="755"/>
      <c r="V95" s="755"/>
      <c r="W95" s="755"/>
      <c r="X95" s="755"/>
      <c r="Y95" s="755"/>
      <c r="Z95" s="75"/>
    </row>
    <row r="96" spans="3:33" ht="15" customHeight="1">
      <c r="G96" s="757">
        <v>43222</v>
      </c>
      <c r="H96" s="758"/>
      <c r="I96" s="758"/>
      <c r="J96" s="758"/>
      <c r="K96" s="755" t="s">
        <v>217</v>
      </c>
      <c r="L96" s="755"/>
      <c r="M96" s="755"/>
      <c r="N96" s="75"/>
      <c r="O96" s="111"/>
      <c r="P96" s="111"/>
      <c r="Q96" s="755"/>
      <c r="R96" s="755"/>
      <c r="S96" s="755"/>
      <c r="T96" s="755"/>
      <c r="U96" s="755"/>
      <c r="V96" s="755"/>
      <c r="W96" s="755"/>
      <c r="X96" s="755"/>
      <c r="Y96" s="755"/>
      <c r="Z96" s="75"/>
    </row>
    <row r="97" spans="7:33" ht="15" customHeight="1">
      <c r="G97" s="757">
        <v>43223</v>
      </c>
      <c r="H97" s="758"/>
      <c r="I97" s="758"/>
      <c r="J97" s="758"/>
      <c r="K97" s="755" t="s">
        <v>217</v>
      </c>
      <c r="L97" s="755"/>
      <c r="M97" s="755"/>
      <c r="N97" s="75"/>
      <c r="O97" s="111"/>
      <c r="P97" s="111"/>
      <c r="Q97" s="755"/>
      <c r="R97" s="755"/>
      <c r="S97" s="755"/>
      <c r="T97" s="755"/>
      <c r="U97" s="755"/>
      <c r="V97" s="755"/>
      <c r="W97" s="755"/>
      <c r="X97" s="755"/>
      <c r="Y97" s="755"/>
      <c r="Z97" s="75"/>
      <c r="AD97" s="87"/>
      <c r="AE97" s="87"/>
      <c r="AF97" s="87"/>
      <c r="AG97" s="87"/>
    </row>
    <row r="98" spans="7:33" ht="15" customHeight="1">
      <c r="G98" s="757">
        <v>43224</v>
      </c>
      <c r="H98" s="758"/>
      <c r="I98" s="758"/>
      <c r="J98" s="758"/>
      <c r="K98" s="755" t="s">
        <v>217</v>
      </c>
      <c r="L98" s="755"/>
      <c r="M98" s="755"/>
      <c r="N98" s="75"/>
      <c r="O98" s="111"/>
      <c r="P98" s="111"/>
      <c r="Q98" s="755"/>
      <c r="R98" s="755"/>
      <c r="S98" s="755"/>
      <c r="T98" s="755"/>
      <c r="U98" s="755"/>
      <c r="V98" s="755"/>
      <c r="W98" s="755"/>
      <c r="X98" s="755"/>
      <c r="Y98" s="755"/>
      <c r="Z98" s="75"/>
    </row>
    <row r="99" spans="7:33" ht="15" customHeight="1">
      <c r="G99" s="757">
        <v>43225</v>
      </c>
      <c r="H99" s="758"/>
      <c r="I99" s="758"/>
      <c r="J99" s="758"/>
      <c r="K99" s="802" t="s">
        <v>7</v>
      </c>
      <c r="L99" s="802"/>
      <c r="M99" s="802"/>
      <c r="N99" s="75"/>
      <c r="O99" s="111"/>
      <c r="P99" s="111"/>
      <c r="Q99" s="755"/>
      <c r="R99" s="755"/>
      <c r="S99" s="755"/>
      <c r="T99" s="755"/>
      <c r="U99" s="755"/>
      <c r="V99" s="755"/>
      <c r="W99" s="755"/>
      <c r="X99" s="755"/>
      <c r="Y99" s="755"/>
      <c r="Z99" s="75"/>
    </row>
    <row r="100" spans="7:33" ht="15" customHeight="1">
      <c r="G100" s="757">
        <v>43226</v>
      </c>
      <c r="H100" s="758"/>
      <c r="I100" s="758"/>
      <c r="J100" s="758"/>
      <c r="K100" s="802" t="s">
        <v>7</v>
      </c>
      <c r="L100" s="802"/>
      <c r="M100" s="802"/>
      <c r="N100" s="75"/>
      <c r="O100" s="111"/>
      <c r="P100" s="111"/>
      <c r="Q100" s="755"/>
      <c r="R100" s="755"/>
      <c r="S100" s="755"/>
      <c r="T100" s="755"/>
      <c r="U100" s="755"/>
      <c r="V100" s="755"/>
      <c r="W100" s="755"/>
      <c r="X100" s="755"/>
      <c r="Y100" s="755"/>
      <c r="Z100" s="75"/>
    </row>
    <row r="101" spans="7:33" ht="15" customHeight="1">
      <c r="G101" s="757">
        <v>43227</v>
      </c>
      <c r="H101" s="758"/>
      <c r="I101" s="758"/>
      <c r="J101" s="758"/>
      <c r="K101" s="802" t="s">
        <v>7</v>
      </c>
      <c r="L101" s="802"/>
      <c r="M101" s="802"/>
      <c r="N101" s="75"/>
      <c r="O101" s="111"/>
      <c r="P101" s="111"/>
      <c r="Q101" s="755"/>
      <c r="R101" s="755"/>
      <c r="S101" s="755"/>
      <c r="T101" s="755"/>
      <c r="U101" s="755"/>
      <c r="V101" s="755"/>
      <c r="W101" s="755"/>
      <c r="X101" s="755"/>
      <c r="Y101" s="755"/>
      <c r="Z101" s="75"/>
    </row>
    <row r="102" spans="7:33" ht="15" customHeight="1">
      <c r="G102" s="757">
        <v>43228</v>
      </c>
      <c r="H102" s="758"/>
      <c r="I102" s="758"/>
      <c r="J102" s="758"/>
      <c r="K102" s="801"/>
      <c r="L102" s="801"/>
      <c r="M102" s="801"/>
      <c r="N102" s="75"/>
      <c r="O102" s="111"/>
      <c r="P102" s="111"/>
      <c r="Q102" s="769"/>
      <c r="R102" s="769"/>
      <c r="S102" s="769"/>
      <c r="T102" s="755"/>
      <c r="U102" s="755"/>
      <c r="V102" s="755"/>
      <c r="W102" s="755"/>
      <c r="X102" s="755"/>
      <c r="Y102" s="755"/>
      <c r="Z102" s="75"/>
    </row>
    <row r="103" spans="7:33" ht="15" customHeight="1">
      <c r="G103" s="757">
        <v>43229</v>
      </c>
      <c r="H103" s="758"/>
      <c r="I103" s="758"/>
      <c r="J103" s="758"/>
      <c r="K103" s="802" t="s">
        <v>287</v>
      </c>
      <c r="L103" s="802"/>
      <c r="M103" s="802"/>
      <c r="N103" s="75"/>
      <c r="O103" s="111"/>
      <c r="P103" s="111"/>
      <c r="Q103" s="801"/>
      <c r="R103" s="801"/>
      <c r="S103" s="801"/>
      <c r="T103" s="755"/>
      <c r="U103" s="755"/>
      <c r="V103" s="755"/>
      <c r="W103" s="755"/>
      <c r="X103" s="755"/>
      <c r="Y103" s="755"/>
      <c r="Z103" s="75"/>
      <c r="AD103" s="87"/>
      <c r="AE103" s="87"/>
      <c r="AF103" s="87"/>
      <c r="AG103" s="87"/>
    </row>
    <row r="104" spans="7:33" ht="15" customHeight="1">
      <c r="G104" s="757">
        <v>43230</v>
      </c>
      <c r="H104" s="758"/>
      <c r="I104" s="758"/>
      <c r="J104" s="758"/>
      <c r="K104" s="802" t="s">
        <v>287</v>
      </c>
      <c r="L104" s="802"/>
      <c r="M104" s="802"/>
      <c r="N104" s="75"/>
      <c r="O104" s="111"/>
      <c r="P104" s="111"/>
      <c r="Q104" s="801"/>
      <c r="R104" s="801"/>
      <c r="S104" s="801"/>
      <c r="T104" s="755"/>
      <c r="U104" s="755"/>
      <c r="V104" s="755"/>
      <c r="W104" s="755"/>
      <c r="X104" s="755"/>
      <c r="Y104" s="755"/>
      <c r="Z104" s="75"/>
    </row>
    <row r="105" spans="7:33" ht="15" customHeight="1">
      <c r="G105" s="757">
        <v>43231</v>
      </c>
      <c r="H105" s="758"/>
      <c r="I105" s="758"/>
      <c r="J105" s="758"/>
      <c r="K105" s="802" t="s">
        <v>287</v>
      </c>
      <c r="L105" s="802"/>
      <c r="M105" s="802"/>
      <c r="N105" s="75"/>
      <c r="O105" s="111"/>
      <c r="P105" s="111"/>
      <c r="Q105" s="801"/>
      <c r="R105" s="801"/>
      <c r="S105" s="801"/>
      <c r="T105" s="755"/>
      <c r="U105" s="755"/>
      <c r="V105" s="755"/>
      <c r="W105" s="755"/>
      <c r="X105" s="755"/>
      <c r="Y105" s="755"/>
      <c r="Z105" s="75"/>
    </row>
    <row r="106" spans="7:33" ht="15" customHeight="1">
      <c r="G106" s="757">
        <v>43232</v>
      </c>
      <c r="H106" s="758"/>
      <c r="I106" s="758"/>
      <c r="J106" s="758"/>
      <c r="K106" s="802" t="s">
        <v>216</v>
      </c>
      <c r="L106" s="802"/>
      <c r="M106" s="802"/>
      <c r="N106" s="75"/>
      <c r="O106" s="111"/>
      <c r="P106" s="111"/>
      <c r="Q106" s="755"/>
      <c r="R106" s="755"/>
      <c r="S106" s="755"/>
      <c r="T106" s="755"/>
      <c r="U106" s="755"/>
      <c r="V106" s="755"/>
      <c r="W106" s="755"/>
      <c r="X106" s="755"/>
      <c r="Y106" s="755"/>
      <c r="Z106" s="75"/>
    </row>
    <row r="107" spans="7:33" ht="15" customHeight="1">
      <c r="G107" s="757">
        <v>43233</v>
      </c>
      <c r="H107" s="758"/>
      <c r="I107" s="758"/>
      <c r="J107" s="758"/>
      <c r="K107" s="802" t="s">
        <v>216</v>
      </c>
      <c r="L107" s="802"/>
      <c r="M107" s="802"/>
      <c r="N107" s="75"/>
      <c r="O107" s="111"/>
      <c r="P107" s="111"/>
      <c r="Q107" s="755"/>
      <c r="R107" s="755"/>
      <c r="S107" s="755"/>
      <c r="T107" s="755"/>
      <c r="U107" s="755"/>
      <c r="V107" s="755"/>
      <c r="W107" s="755"/>
      <c r="X107" s="755"/>
      <c r="Y107" s="755"/>
      <c r="Z107" s="75"/>
    </row>
    <row r="108" spans="7:33" ht="15" customHeight="1">
      <c r="G108" s="757">
        <v>43234</v>
      </c>
      <c r="H108" s="758"/>
      <c r="I108" s="758"/>
      <c r="J108" s="758"/>
      <c r="K108" s="802" t="s">
        <v>216</v>
      </c>
      <c r="L108" s="802"/>
      <c r="M108" s="802"/>
      <c r="N108" s="75"/>
      <c r="O108" s="111"/>
      <c r="P108" s="111"/>
      <c r="Q108" s="755"/>
      <c r="R108" s="755"/>
      <c r="S108" s="755"/>
      <c r="T108" s="755"/>
      <c r="U108" s="755"/>
      <c r="V108" s="755"/>
      <c r="W108" s="755"/>
      <c r="X108" s="755"/>
      <c r="Y108" s="755"/>
      <c r="Z108" s="75"/>
    </row>
    <row r="109" spans="7:33" ht="15" customHeight="1">
      <c r="G109" s="757">
        <v>43235</v>
      </c>
      <c r="H109" s="758"/>
      <c r="I109" s="758"/>
      <c r="J109" s="758"/>
      <c r="K109" s="801"/>
      <c r="L109" s="801"/>
      <c r="M109" s="801"/>
      <c r="N109" s="75"/>
      <c r="O109" s="111"/>
      <c r="P109" s="111"/>
      <c r="Q109" s="769"/>
      <c r="R109" s="769"/>
      <c r="S109" s="769"/>
      <c r="T109" s="755"/>
      <c r="U109" s="755"/>
      <c r="V109" s="755"/>
      <c r="W109" s="755"/>
      <c r="X109" s="755"/>
      <c r="Y109" s="755"/>
      <c r="Z109" s="75"/>
    </row>
    <row r="110" spans="7:33" ht="15" customHeight="1">
      <c r="G110" s="757">
        <v>43236</v>
      </c>
      <c r="H110" s="758"/>
      <c r="I110" s="758"/>
      <c r="J110" s="758"/>
      <c r="K110" s="801"/>
      <c r="L110" s="801"/>
      <c r="M110" s="801"/>
      <c r="N110" s="75"/>
      <c r="O110" s="111"/>
      <c r="P110" s="111"/>
      <c r="Q110" s="769"/>
      <c r="R110" s="769"/>
      <c r="S110" s="769"/>
      <c r="T110" s="755"/>
      <c r="U110" s="755"/>
      <c r="V110" s="755"/>
      <c r="W110" s="755"/>
      <c r="X110" s="755"/>
      <c r="Y110" s="755"/>
      <c r="Z110" s="75"/>
    </row>
    <row r="111" spans="7:33" ht="15" customHeight="1">
      <c r="G111" s="757">
        <v>43237</v>
      </c>
      <c r="H111" s="758"/>
      <c r="I111" s="758"/>
      <c r="J111" s="758"/>
      <c r="K111" s="801"/>
      <c r="L111" s="801"/>
      <c r="M111" s="801"/>
      <c r="N111" s="75"/>
      <c r="O111" s="111"/>
      <c r="P111" s="111"/>
      <c r="Q111" s="769"/>
      <c r="R111" s="769"/>
      <c r="S111" s="769"/>
      <c r="T111" s="755"/>
      <c r="U111" s="755"/>
      <c r="V111" s="755"/>
      <c r="W111" s="755"/>
      <c r="X111" s="755"/>
      <c r="Y111" s="755"/>
      <c r="Z111" s="75"/>
    </row>
    <row r="112" spans="7:33" ht="15" customHeight="1">
      <c r="G112" s="757">
        <v>43238</v>
      </c>
      <c r="H112" s="758"/>
      <c r="I112" s="758"/>
      <c r="J112" s="758"/>
      <c r="K112" s="802" t="s">
        <v>24</v>
      </c>
      <c r="L112" s="802"/>
      <c r="M112" s="802"/>
      <c r="N112" s="75"/>
      <c r="O112" s="111"/>
      <c r="P112" s="111"/>
      <c r="Q112" s="755"/>
      <c r="R112" s="755"/>
      <c r="S112" s="755"/>
      <c r="T112" s="755"/>
      <c r="U112" s="755"/>
      <c r="V112" s="755"/>
      <c r="W112" s="755"/>
      <c r="X112" s="755"/>
      <c r="Y112" s="755"/>
      <c r="Z112" s="75"/>
    </row>
    <row r="113" spans="7:33" ht="15" customHeight="1">
      <c r="G113" s="757">
        <v>43239</v>
      </c>
      <c r="H113" s="758"/>
      <c r="I113" s="758"/>
      <c r="J113" s="758"/>
      <c r="K113" s="802" t="s">
        <v>24</v>
      </c>
      <c r="L113" s="802"/>
      <c r="M113" s="802"/>
      <c r="N113" s="75"/>
      <c r="O113" s="111"/>
      <c r="P113" s="111"/>
      <c r="Q113" s="755"/>
      <c r="R113" s="755"/>
      <c r="S113" s="755"/>
      <c r="T113" s="755"/>
      <c r="U113" s="755"/>
      <c r="V113" s="755"/>
      <c r="W113" s="755"/>
      <c r="X113" s="755"/>
      <c r="Y113" s="755"/>
      <c r="Z113" s="75"/>
    </row>
    <row r="114" spans="7:33" ht="15" customHeight="1">
      <c r="G114" s="757">
        <v>43240</v>
      </c>
      <c r="H114" s="758"/>
      <c r="I114" s="758"/>
      <c r="J114" s="758"/>
      <c r="K114" s="802" t="s">
        <v>24</v>
      </c>
      <c r="L114" s="802"/>
      <c r="M114" s="802"/>
      <c r="N114" s="75"/>
      <c r="O114" s="111"/>
      <c r="P114" s="111"/>
      <c r="Q114" s="755"/>
      <c r="R114" s="755"/>
      <c r="S114" s="755"/>
      <c r="T114" s="755"/>
      <c r="U114" s="755"/>
      <c r="V114" s="755"/>
      <c r="W114" s="755"/>
      <c r="X114" s="755"/>
      <c r="Y114" s="755"/>
      <c r="Z114" s="75"/>
      <c r="AD114" s="87"/>
      <c r="AE114" s="87"/>
      <c r="AF114" s="87"/>
      <c r="AG114" s="87"/>
    </row>
    <row r="115" spans="7:33" ht="15" customHeight="1">
      <c r="G115" s="757">
        <v>43241</v>
      </c>
      <c r="H115" s="758"/>
      <c r="I115" s="758"/>
      <c r="J115" s="758"/>
      <c r="K115" s="801"/>
      <c r="L115" s="801"/>
      <c r="M115" s="801"/>
      <c r="N115" s="75"/>
      <c r="O115" s="111"/>
      <c r="P115" s="111"/>
      <c r="Q115" s="769"/>
      <c r="R115" s="769"/>
      <c r="S115" s="769"/>
      <c r="T115" s="755"/>
      <c r="U115" s="755"/>
      <c r="V115" s="755"/>
      <c r="W115" s="755"/>
      <c r="X115" s="755"/>
      <c r="Y115" s="755"/>
      <c r="Z115" s="75"/>
    </row>
    <row r="116" spans="7:33" ht="15" customHeight="1">
      <c r="G116" s="757">
        <v>43242</v>
      </c>
      <c r="H116" s="758"/>
      <c r="I116" s="758"/>
      <c r="J116" s="758"/>
      <c r="K116" s="802" t="s">
        <v>23</v>
      </c>
      <c r="L116" s="802"/>
      <c r="M116" s="802"/>
      <c r="N116" s="75"/>
      <c r="O116" s="111"/>
      <c r="P116" s="111"/>
      <c r="Q116" s="755"/>
      <c r="R116" s="755"/>
      <c r="S116" s="755"/>
      <c r="T116" s="755"/>
      <c r="U116" s="755"/>
      <c r="V116" s="755"/>
      <c r="W116" s="755"/>
      <c r="X116" s="755"/>
      <c r="Y116" s="755"/>
      <c r="Z116" s="75"/>
    </row>
    <row r="117" spans="7:33" ht="15" customHeight="1">
      <c r="G117" s="757">
        <v>43243</v>
      </c>
      <c r="H117" s="758"/>
      <c r="I117" s="758"/>
      <c r="J117" s="758"/>
      <c r="K117" s="802" t="s">
        <v>23</v>
      </c>
      <c r="L117" s="802"/>
      <c r="M117" s="802"/>
      <c r="N117" s="75"/>
      <c r="O117" s="111"/>
      <c r="P117" s="111"/>
      <c r="Q117" s="755"/>
      <c r="R117" s="755"/>
      <c r="S117" s="755"/>
      <c r="T117" s="755"/>
      <c r="U117" s="755"/>
      <c r="V117" s="755"/>
      <c r="W117" s="755"/>
      <c r="X117" s="755"/>
      <c r="Y117" s="755"/>
      <c r="Z117" s="75"/>
    </row>
    <row r="118" spans="7:33" ht="15" customHeight="1">
      <c r="G118" s="757">
        <v>43244</v>
      </c>
      <c r="H118" s="758"/>
      <c r="I118" s="758"/>
      <c r="J118" s="758"/>
      <c r="K118" s="802" t="s">
        <v>23</v>
      </c>
      <c r="L118" s="802"/>
      <c r="M118" s="802"/>
      <c r="N118" s="75"/>
      <c r="O118" s="111"/>
      <c r="P118" s="111"/>
      <c r="Q118" s="755"/>
      <c r="R118" s="755"/>
      <c r="S118" s="755"/>
      <c r="T118" s="755"/>
      <c r="U118" s="755"/>
      <c r="V118" s="755"/>
      <c r="W118" s="755"/>
      <c r="X118" s="755"/>
      <c r="Y118" s="755"/>
      <c r="Z118" s="75"/>
    </row>
    <row r="119" spans="7:33" ht="15" customHeight="1">
      <c r="G119" s="757">
        <v>43245</v>
      </c>
      <c r="H119" s="758"/>
      <c r="I119" s="758"/>
      <c r="J119" s="758"/>
      <c r="K119" s="801"/>
      <c r="L119" s="801"/>
      <c r="M119" s="801"/>
      <c r="N119" s="75"/>
      <c r="O119" s="111"/>
      <c r="P119" s="111"/>
      <c r="Q119" s="769"/>
      <c r="R119" s="769"/>
      <c r="S119" s="769"/>
      <c r="T119" s="755"/>
      <c r="U119" s="755"/>
      <c r="V119" s="755"/>
      <c r="W119" s="755"/>
      <c r="X119" s="755"/>
      <c r="Y119" s="755"/>
      <c r="Z119" s="75"/>
    </row>
    <row r="120" spans="7:33" ht="15" customHeight="1">
      <c r="G120" s="757">
        <v>43246</v>
      </c>
      <c r="H120" s="758"/>
      <c r="I120" s="758"/>
      <c r="J120" s="758"/>
      <c r="K120" s="802" t="s">
        <v>260</v>
      </c>
      <c r="L120" s="802"/>
      <c r="M120" s="802"/>
      <c r="N120" s="75"/>
      <c r="O120" s="111"/>
      <c r="P120" s="111"/>
      <c r="Q120" s="801"/>
      <c r="R120" s="801"/>
      <c r="S120" s="801"/>
      <c r="T120" s="755"/>
      <c r="U120" s="755"/>
      <c r="V120" s="755"/>
      <c r="W120" s="755"/>
      <c r="X120" s="755"/>
      <c r="Y120" s="755"/>
      <c r="Z120" s="75"/>
    </row>
    <row r="121" spans="7:33" ht="15" customHeight="1">
      <c r="G121" s="757">
        <v>43247</v>
      </c>
      <c r="H121" s="758"/>
      <c r="I121" s="758"/>
      <c r="J121" s="758"/>
      <c r="K121" s="802" t="s">
        <v>260</v>
      </c>
      <c r="L121" s="802"/>
      <c r="M121" s="802"/>
      <c r="N121" s="75"/>
      <c r="O121" s="111"/>
      <c r="P121" s="111"/>
      <c r="Q121" s="801"/>
      <c r="R121" s="801"/>
      <c r="S121" s="801"/>
      <c r="T121" s="755"/>
      <c r="U121" s="755"/>
      <c r="V121" s="755"/>
      <c r="W121" s="755"/>
      <c r="X121" s="755"/>
      <c r="Y121" s="755"/>
      <c r="Z121" s="75"/>
      <c r="AD121" s="87"/>
      <c r="AE121" s="87"/>
      <c r="AF121" s="87"/>
      <c r="AG121" s="87"/>
    </row>
    <row r="122" spans="7:33" ht="15" customHeight="1">
      <c r="G122" s="757">
        <v>43248</v>
      </c>
      <c r="H122" s="758"/>
      <c r="I122" s="758"/>
      <c r="J122" s="758"/>
      <c r="K122" s="802" t="s">
        <v>260</v>
      </c>
      <c r="L122" s="802"/>
      <c r="M122" s="802"/>
      <c r="N122" s="75"/>
      <c r="O122" s="111"/>
      <c r="P122" s="111"/>
      <c r="Q122" s="801"/>
      <c r="R122" s="801"/>
      <c r="S122" s="801"/>
      <c r="T122" s="755"/>
      <c r="U122" s="755"/>
      <c r="V122" s="755"/>
      <c r="W122" s="755"/>
      <c r="X122" s="755"/>
      <c r="Y122" s="755"/>
      <c r="Z122" s="75"/>
    </row>
    <row r="123" spans="7:33" ht="15" customHeight="1">
      <c r="G123" s="757">
        <v>43249</v>
      </c>
      <c r="H123" s="758"/>
      <c r="I123" s="758"/>
      <c r="J123" s="758"/>
      <c r="K123" s="802" t="s">
        <v>10</v>
      </c>
      <c r="L123" s="802"/>
      <c r="M123" s="802"/>
      <c r="N123" s="75"/>
      <c r="O123" s="111"/>
      <c r="P123" s="111"/>
      <c r="Q123" s="755"/>
      <c r="R123" s="755"/>
      <c r="S123" s="755"/>
      <c r="T123" s="755"/>
      <c r="U123" s="755"/>
      <c r="V123" s="755"/>
      <c r="W123" s="755"/>
      <c r="X123" s="755"/>
      <c r="Y123" s="755"/>
      <c r="Z123" s="75"/>
    </row>
    <row r="124" spans="7:33" ht="15" customHeight="1">
      <c r="G124" s="757">
        <v>43250</v>
      </c>
      <c r="H124" s="758"/>
      <c r="I124" s="758"/>
      <c r="J124" s="758"/>
      <c r="K124" s="802" t="s">
        <v>10</v>
      </c>
      <c r="L124" s="802"/>
      <c r="M124" s="802"/>
      <c r="N124" s="75"/>
      <c r="O124" s="111"/>
      <c r="P124" s="111"/>
      <c r="Q124" s="755"/>
      <c r="R124" s="755"/>
      <c r="S124" s="755"/>
      <c r="T124" s="755"/>
      <c r="U124" s="755"/>
      <c r="V124" s="755"/>
      <c r="W124" s="755"/>
      <c r="X124" s="755"/>
      <c r="Y124" s="755"/>
      <c r="Z124" s="75"/>
    </row>
    <row r="125" spans="7:33" ht="15" customHeight="1">
      <c r="G125" s="757">
        <v>43251</v>
      </c>
      <c r="H125" s="758"/>
      <c r="I125" s="758"/>
      <c r="J125" s="758"/>
      <c r="K125" s="802" t="s">
        <v>10</v>
      </c>
      <c r="L125" s="802"/>
      <c r="M125" s="802"/>
      <c r="N125" s="75"/>
      <c r="O125" s="111"/>
      <c r="P125" s="111"/>
      <c r="Q125" s="755"/>
      <c r="R125" s="755"/>
      <c r="S125" s="755"/>
      <c r="T125" s="755"/>
      <c r="U125" s="755"/>
      <c r="V125" s="755"/>
      <c r="W125" s="755"/>
      <c r="X125" s="755"/>
      <c r="Y125" s="755"/>
      <c r="Z125" s="75"/>
      <c r="AD125" s="87"/>
      <c r="AE125" s="87"/>
      <c r="AF125" s="87"/>
      <c r="AG125" s="87"/>
    </row>
    <row r="126" spans="7:33" ht="15" customHeight="1">
      <c r="G126" s="757">
        <v>43252</v>
      </c>
      <c r="H126" s="758"/>
      <c r="I126" s="758"/>
      <c r="J126" s="758"/>
      <c r="K126" s="801"/>
      <c r="L126" s="801"/>
      <c r="M126" s="801"/>
      <c r="N126" s="75"/>
      <c r="O126" s="111"/>
      <c r="P126" s="111"/>
      <c r="Q126" s="769"/>
      <c r="R126" s="769"/>
      <c r="S126" s="769"/>
      <c r="T126" s="755"/>
      <c r="U126" s="755"/>
      <c r="V126" s="755"/>
      <c r="W126" s="755"/>
      <c r="X126" s="755"/>
      <c r="Y126" s="755"/>
      <c r="Z126" s="75"/>
    </row>
    <row r="127" spans="7:33" ht="15" customHeight="1">
      <c r="G127" s="757">
        <v>43253</v>
      </c>
      <c r="H127" s="758"/>
      <c r="I127" s="758"/>
      <c r="J127" s="758"/>
      <c r="K127" s="802" t="s">
        <v>8</v>
      </c>
      <c r="L127" s="801"/>
      <c r="M127" s="801"/>
      <c r="N127" s="75"/>
      <c r="O127" s="111"/>
      <c r="P127" s="111"/>
      <c r="Q127" s="755"/>
      <c r="R127" s="755"/>
      <c r="S127" s="755"/>
      <c r="T127" s="755"/>
      <c r="U127" s="755"/>
      <c r="V127" s="755"/>
      <c r="W127" s="755"/>
      <c r="X127" s="755"/>
      <c r="Y127" s="755"/>
      <c r="Z127" s="75"/>
    </row>
    <row r="128" spans="7:33" ht="15" customHeight="1">
      <c r="G128" s="757">
        <v>43254</v>
      </c>
      <c r="H128" s="758"/>
      <c r="I128" s="758"/>
      <c r="J128" s="758"/>
      <c r="K128" s="802" t="s">
        <v>8</v>
      </c>
      <c r="L128" s="801"/>
      <c r="M128" s="801"/>
      <c r="N128" s="75"/>
      <c r="O128" s="111"/>
      <c r="P128" s="111"/>
      <c r="Q128" s="755"/>
      <c r="R128" s="755"/>
      <c r="S128" s="755"/>
      <c r="T128" s="755"/>
      <c r="U128" s="755"/>
      <c r="V128" s="755"/>
      <c r="W128" s="755"/>
      <c r="X128" s="755"/>
      <c r="Y128" s="755"/>
      <c r="Z128" s="75"/>
    </row>
    <row r="129" spans="7:33" ht="15" customHeight="1">
      <c r="G129" s="757">
        <v>43255</v>
      </c>
      <c r="H129" s="758"/>
      <c r="I129" s="758"/>
      <c r="J129" s="758"/>
      <c r="K129" s="802" t="s">
        <v>8</v>
      </c>
      <c r="L129" s="801"/>
      <c r="M129" s="801"/>
      <c r="N129" s="75"/>
      <c r="O129" s="111"/>
      <c r="P129" s="111"/>
      <c r="Q129" s="755"/>
      <c r="R129" s="755"/>
      <c r="S129" s="755"/>
      <c r="T129" s="755"/>
      <c r="U129" s="755"/>
      <c r="V129" s="755"/>
      <c r="W129" s="755"/>
      <c r="X129" s="755"/>
      <c r="Y129" s="755"/>
      <c r="Z129" s="75"/>
    </row>
    <row r="130" spans="7:33" ht="15" customHeight="1">
      <c r="G130" s="757">
        <v>43256</v>
      </c>
      <c r="H130" s="758"/>
      <c r="I130" s="758"/>
      <c r="J130" s="758"/>
      <c r="K130" s="802" t="s">
        <v>220</v>
      </c>
      <c r="L130" s="801"/>
      <c r="M130" s="801"/>
      <c r="N130" s="75"/>
      <c r="O130" s="111"/>
      <c r="P130" s="111"/>
      <c r="Q130" s="755"/>
      <c r="R130" s="755"/>
      <c r="S130" s="755"/>
      <c r="T130" s="755"/>
      <c r="U130" s="755"/>
      <c r="V130" s="755"/>
      <c r="W130" s="755"/>
      <c r="X130" s="755"/>
      <c r="Y130" s="755"/>
      <c r="Z130" s="75"/>
    </row>
    <row r="131" spans="7:33" ht="15" customHeight="1">
      <c r="G131" s="757">
        <v>43257</v>
      </c>
      <c r="H131" s="758"/>
      <c r="I131" s="758"/>
      <c r="J131" s="758"/>
      <c r="K131" s="802" t="s">
        <v>220</v>
      </c>
      <c r="L131" s="801"/>
      <c r="M131" s="801"/>
      <c r="N131" s="75"/>
      <c r="O131" s="111"/>
      <c r="P131" s="111"/>
      <c r="Q131" s="755"/>
      <c r="R131" s="755"/>
      <c r="S131" s="755"/>
      <c r="T131" s="755"/>
      <c r="U131" s="755"/>
      <c r="V131" s="755"/>
      <c r="W131" s="755"/>
      <c r="X131" s="755"/>
      <c r="Y131" s="755"/>
      <c r="Z131" s="75"/>
    </row>
    <row r="132" spans="7:33" ht="15" customHeight="1">
      <c r="G132" s="757">
        <v>43258</v>
      </c>
      <c r="H132" s="758"/>
      <c r="I132" s="758"/>
      <c r="J132" s="758"/>
      <c r="K132" s="802" t="s">
        <v>220</v>
      </c>
      <c r="L132" s="801"/>
      <c r="M132" s="801"/>
      <c r="N132" s="75"/>
      <c r="O132" s="111"/>
      <c r="P132" s="111"/>
      <c r="Q132" s="755"/>
      <c r="R132" s="755"/>
      <c r="S132" s="755"/>
      <c r="T132" s="755"/>
      <c r="U132" s="755"/>
      <c r="V132" s="755"/>
      <c r="W132" s="755"/>
      <c r="X132" s="755"/>
      <c r="Y132" s="755"/>
      <c r="Z132" s="75"/>
    </row>
    <row r="133" spans="7:33" ht="15" customHeight="1">
      <c r="G133" s="757">
        <v>43259</v>
      </c>
      <c r="H133" s="758"/>
      <c r="I133" s="758"/>
      <c r="J133" s="758"/>
      <c r="K133" s="801"/>
      <c r="L133" s="801"/>
      <c r="M133" s="801"/>
      <c r="N133" s="75"/>
      <c r="O133" s="111"/>
      <c r="P133" s="111"/>
      <c r="Q133" s="769"/>
      <c r="R133" s="769"/>
      <c r="S133" s="769"/>
      <c r="T133" s="755"/>
      <c r="U133" s="755"/>
      <c r="V133" s="755"/>
      <c r="W133" s="755"/>
      <c r="X133" s="755"/>
      <c r="Y133" s="755"/>
      <c r="Z133" s="75"/>
    </row>
    <row r="134" spans="7:33" ht="15" customHeight="1">
      <c r="G134" s="757">
        <v>43260</v>
      </c>
      <c r="H134" s="758"/>
      <c r="I134" s="758"/>
      <c r="J134" s="758"/>
      <c r="K134" s="802" t="s">
        <v>217</v>
      </c>
      <c r="L134" s="801"/>
      <c r="M134" s="801"/>
      <c r="N134" s="75"/>
      <c r="O134" s="111"/>
      <c r="P134" s="111"/>
      <c r="Q134" s="755"/>
      <c r="R134" s="755"/>
      <c r="S134" s="755"/>
      <c r="T134" s="755"/>
      <c r="U134" s="755"/>
      <c r="V134" s="755"/>
      <c r="W134" s="755"/>
      <c r="X134" s="755"/>
      <c r="Y134" s="755"/>
      <c r="Z134" s="75"/>
    </row>
    <row r="135" spans="7:33" ht="15" customHeight="1">
      <c r="G135" s="757">
        <v>43261</v>
      </c>
      <c r="H135" s="758"/>
      <c r="I135" s="758"/>
      <c r="J135" s="758"/>
      <c r="K135" s="802" t="s">
        <v>217</v>
      </c>
      <c r="L135" s="801"/>
      <c r="M135" s="801"/>
      <c r="N135" s="75"/>
      <c r="O135" s="111"/>
      <c r="P135" s="111"/>
      <c r="Q135" s="755"/>
      <c r="R135" s="755"/>
      <c r="S135" s="755"/>
      <c r="T135" s="755"/>
      <c r="U135" s="755"/>
      <c r="V135" s="755"/>
      <c r="W135" s="755"/>
      <c r="X135" s="755"/>
      <c r="Y135" s="755"/>
      <c r="Z135" s="75"/>
    </row>
    <row r="136" spans="7:33" ht="15" customHeight="1">
      <c r="G136" s="757">
        <v>43262</v>
      </c>
      <c r="H136" s="758"/>
      <c r="I136" s="758"/>
      <c r="J136" s="758"/>
      <c r="K136" s="802" t="s">
        <v>217</v>
      </c>
      <c r="L136" s="801"/>
      <c r="M136" s="801"/>
      <c r="N136" s="75"/>
      <c r="O136" s="111"/>
      <c r="P136" s="111"/>
      <c r="Q136" s="755"/>
      <c r="R136" s="755"/>
      <c r="S136" s="755"/>
      <c r="T136" s="755"/>
      <c r="U136" s="755"/>
      <c r="V136" s="755"/>
      <c r="W136" s="755"/>
      <c r="X136" s="755"/>
      <c r="Y136" s="755"/>
      <c r="Z136" s="75"/>
    </row>
    <row r="137" spans="7:33" ht="15" customHeight="1">
      <c r="G137" s="757">
        <v>43263</v>
      </c>
      <c r="H137" s="758"/>
      <c r="I137" s="758"/>
      <c r="J137" s="758"/>
      <c r="K137" s="801"/>
      <c r="L137" s="801"/>
      <c r="M137" s="801"/>
      <c r="N137" s="75"/>
      <c r="O137" s="111"/>
      <c r="P137" s="111"/>
      <c r="Q137" s="769"/>
      <c r="R137" s="769"/>
      <c r="S137" s="769"/>
      <c r="T137" s="755"/>
      <c r="U137" s="755"/>
      <c r="V137" s="755"/>
      <c r="W137" s="755"/>
      <c r="X137" s="755"/>
      <c r="Y137" s="755"/>
      <c r="Z137" s="75"/>
    </row>
    <row r="138" spans="7:33" ht="15" customHeight="1">
      <c r="G138" s="757">
        <v>43264</v>
      </c>
      <c r="H138" s="758"/>
      <c r="I138" s="758"/>
      <c r="J138" s="758"/>
      <c r="K138" s="802" t="s">
        <v>7</v>
      </c>
      <c r="L138" s="801"/>
      <c r="M138" s="801"/>
      <c r="N138" s="75"/>
      <c r="O138" s="111"/>
      <c r="P138" s="111"/>
      <c r="Q138" s="755"/>
      <c r="R138" s="755"/>
      <c r="S138" s="755"/>
      <c r="T138" s="755"/>
      <c r="U138" s="755"/>
      <c r="V138" s="755"/>
      <c r="W138" s="755"/>
      <c r="X138" s="755"/>
      <c r="Y138" s="755"/>
      <c r="Z138" s="75"/>
    </row>
    <row r="139" spans="7:33" ht="15" customHeight="1">
      <c r="G139" s="757">
        <v>43265</v>
      </c>
      <c r="H139" s="758"/>
      <c r="I139" s="758"/>
      <c r="J139" s="758"/>
      <c r="K139" s="802" t="s">
        <v>7</v>
      </c>
      <c r="L139" s="801"/>
      <c r="M139" s="801"/>
      <c r="N139" s="75"/>
      <c r="O139" s="111"/>
      <c r="P139" s="111"/>
      <c r="Q139" s="755"/>
      <c r="R139" s="755"/>
      <c r="S139" s="755"/>
      <c r="T139" s="755"/>
      <c r="U139" s="755"/>
      <c r="V139" s="755"/>
      <c r="W139" s="755"/>
      <c r="X139" s="755"/>
      <c r="Y139" s="755"/>
      <c r="Z139" s="75"/>
    </row>
    <row r="140" spans="7:33" ht="15" customHeight="1">
      <c r="G140" s="757">
        <v>43266</v>
      </c>
      <c r="H140" s="758"/>
      <c r="I140" s="758"/>
      <c r="J140" s="758"/>
      <c r="K140" s="802" t="s">
        <v>7</v>
      </c>
      <c r="L140" s="801"/>
      <c r="M140" s="801"/>
      <c r="N140" s="75"/>
      <c r="O140" s="111"/>
      <c r="P140" s="111"/>
      <c r="Q140" s="755"/>
      <c r="R140" s="755"/>
      <c r="S140" s="755"/>
      <c r="T140" s="755"/>
      <c r="U140" s="755"/>
      <c r="V140" s="755"/>
      <c r="W140" s="755"/>
      <c r="X140" s="755"/>
      <c r="Y140" s="755"/>
      <c r="Z140" s="75"/>
    </row>
    <row r="141" spans="7:33" ht="15" customHeight="1">
      <c r="G141" s="757">
        <v>43267</v>
      </c>
      <c r="H141" s="758"/>
      <c r="I141" s="758"/>
      <c r="J141" s="758"/>
      <c r="K141" s="802" t="s">
        <v>287</v>
      </c>
      <c r="L141" s="801"/>
      <c r="M141" s="801"/>
      <c r="N141" s="75"/>
      <c r="O141" s="111"/>
      <c r="P141" s="111"/>
      <c r="Q141" s="755"/>
      <c r="R141" s="755"/>
      <c r="S141" s="755"/>
      <c r="T141" s="755"/>
      <c r="U141" s="755"/>
      <c r="V141" s="755"/>
      <c r="W141" s="755"/>
      <c r="X141" s="755"/>
      <c r="Y141" s="755"/>
      <c r="Z141" s="75"/>
    </row>
    <row r="142" spans="7:33" ht="15" customHeight="1">
      <c r="G142" s="757">
        <v>43268</v>
      </c>
      <c r="H142" s="758"/>
      <c r="I142" s="758"/>
      <c r="J142" s="758"/>
      <c r="K142" s="802" t="s">
        <v>287</v>
      </c>
      <c r="L142" s="801"/>
      <c r="M142" s="801"/>
      <c r="N142" s="75"/>
      <c r="O142" s="111"/>
      <c r="P142" s="111"/>
      <c r="Q142" s="755"/>
      <c r="R142" s="755"/>
      <c r="S142" s="755"/>
      <c r="T142" s="755"/>
      <c r="U142" s="755"/>
      <c r="V142" s="755"/>
      <c r="W142" s="755"/>
      <c r="X142" s="755"/>
      <c r="Y142" s="755"/>
      <c r="Z142" s="75"/>
      <c r="AD142" s="87"/>
      <c r="AE142" s="87"/>
      <c r="AF142" s="87"/>
      <c r="AG142" s="87"/>
    </row>
    <row r="143" spans="7:33" ht="15" customHeight="1">
      <c r="G143" s="757">
        <v>43269</v>
      </c>
      <c r="H143" s="758"/>
      <c r="I143" s="758"/>
      <c r="J143" s="758"/>
      <c r="K143" s="802" t="s">
        <v>287</v>
      </c>
      <c r="L143" s="801"/>
      <c r="M143" s="801"/>
      <c r="N143" s="75"/>
      <c r="O143" s="111"/>
      <c r="P143" s="111"/>
      <c r="Q143" s="755"/>
      <c r="R143" s="755"/>
      <c r="S143" s="755"/>
      <c r="T143" s="755"/>
      <c r="U143" s="755"/>
      <c r="V143" s="755"/>
      <c r="W143" s="755"/>
      <c r="X143" s="755"/>
      <c r="Y143" s="755"/>
      <c r="Z143" s="75"/>
    </row>
    <row r="144" spans="7:33" ht="15" customHeight="1">
      <c r="G144" s="757">
        <v>43270</v>
      </c>
      <c r="H144" s="758"/>
      <c r="I144" s="758"/>
      <c r="J144" s="758"/>
      <c r="K144" s="801"/>
      <c r="L144" s="801"/>
      <c r="M144" s="801"/>
      <c r="N144" s="75"/>
      <c r="O144" s="111"/>
      <c r="P144" s="111"/>
      <c r="Q144" s="769"/>
      <c r="R144" s="769"/>
      <c r="S144" s="769"/>
      <c r="T144" s="755"/>
      <c r="U144" s="755"/>
      <c r="V144" s="755"/>
      <c r="W144" s="755"/>
      <c r="X144" s="755"/>
      <c r="Y144" s="755"/>
      <c r="Z144" s="75"/>
    </row>
    <row r="145" spans="7:26" ht="15" customHeight="1">
      <c r="G145" s="757">
        <v>43271</v>
      </c>
      <c r="H145" s="758"/>
      <c r="I145" s="758"/>
      <c r="J145" s="758"/>
      <c r="K145" s="802" t="s">
        <v>216</v>
      </c>
      <c r="L145" s="801"/>
      <c r="M145" s="801"/>
      <c r="N145" s="75"/>
      <c r="O145" s="111"/>
      <c r="P145" s="111"/>
      <c r="Q145" s="755" t="s">
        <v>288</v>
      </c>
      <c r="R145" s="755"/>
      <c r="S145" s="755"/>
      <c r="T145" s="755"/>
      <c r="U145" s="755"/>
      <c r="V145" s="755"/>
      <c r="W145" s="755"/>
      <c r="X145" s="755"/>
      <c r="Y145" s="755"/>
      <c r="Z145" s="75"/>
    </row>
    <row r="146" spans="7:26" ht="15" customHeight="1">
      <c r="G146" s="757">
        <v>43272</v>
      </c>
      <c r="H146" s="758"/>
      <c r="I146" s="758"/>
      <c r="J146" s="758"/>
      <c r="K146" s="802" t="s">
        <v>216</v>
      </c>
      <c r="L146" s="801"/>
      <c r="M146" s="801"/>
      <c r="N146" s="75"/>
      <c r="O146" s="111"/>
      <c r="P146" s="111"/>
      <c r="Q146" s="755"/>
      <c r="R146" s="755"/>
      <c r="S146" s="755"/>
      <c r="T146" s="755"/>
      <c r="U146" s="755"/>
      <c r="V146" s="755"/>
      <c r="W146" s="755"/>
      <c r="X146" s="755"/>
      <c r="Y146" s="755"/>
      <c r="Z146" s="75"/>
    </row>
    <row r="147" spans="7:26" ht="15" customHeight="1">
      <c r="G147" s="757">
        <v>43273</v>
      </c>
      <c r="H147" s="758"/>
      <c r="I147" s="758"/>
      <c r="J147" s="758"/>
      <c r="K147" s="802" t="s">
        <v>216</v>
      </c>
      <c r="L147" s="801"/>
      <c r="M147" s="801"/>
      <c r="N147" s="75"/>
      <c r="O147" s="111"/>
      <c r="P147" s="111"/>
      <c r="Q147" s="755"/>
      <c r="R147" s="755"/>
      <c r="S147" s="755"/>
      <c r="T147" s="755"/>
      <c r="U147" s="755"/>
      <c r="V147" s="755"/>
      <c r="W147" s="755"/>
      <c r="X147" s="755"/>
      <c r="Y147" s="755"/>
      <c r="Z147" s="75"/>
    </row>
    <row r="148" spans="7:26" ht="15" customHeight="1">
      <c r="G148" s="757">
        <v>43274</v>
      </c>
      <c r="H148" s="758"/>
      <c r="I148" s="758"/>
      <c r="J148" s="758"/>
      <c r="K148" s="802" t="s">
        <v>24</v>
      </c>
      <c r="L148" s="801"/>
      <c r="M148" s="801"/>
      <c r="N148" s="75"/>
      <c r="O148" s="111"/>
      <c r="P148" s="111"/>
      <c r="Q148" s="755"/>
      <c r="R148" s="755"/>
      <c r="S148" s="755"/>
      <c r="T148" s="755"/>
      <c r="U148" s="755"/>
      <c r="V148" s="755"/>
      <c r="W148" s="755"/>
      <c r="X148" s="755"/>
      <c r="Y148" s="755"/>
      <c r="Z148" s="75"/>
    </row>
    <row r="149" spans="7:26" ht="15" customHeight="1">
      <c r="G149" s="757">
        <v>43275</v>
      </c>
      <c r="H149" s="758"/>
      <c r="I149" s="758"/>
      <c r="J149" s="758"/>
      <c r="K149" s="802" t="s">
        <v>24</v>
      </c>
      <c r="L149" s="801"/>
      <c r="M149" s="801"/>
      <c r="N149" s="75"/>
      <c r="O149" s="111"/>
      <c r="P149" s="111"/>
      <c r="Q149" s="755"/>
      <c r="R149" s="755"/>
      <c r="S149" s="755"/>
      <c r="T149" s="755"/>
      <c r="U149" s="755"/>
      <c r="V149" s="755"/>
      <c r="W149" s="755"/>
      <c r="X149" s="755"/>
      <c r="Y149" s="755"/>
      <c r="Z149" s="75"/>
    </row>
    <row r="150" spans="7:26" ht="15" customHeight="1">
      <c r="G150" s="757">
        <v>43276</v>
      </c>
      <c r="H150" s="758"/>
      <c r="I150" s="758"/>
      <c r="J150" s="758"/>
      <c r="K150" s="802" t="s">
        <v>24</v>
      </c>
      <c r="L150" s="801"/>
      <c r="M150" s="801"/>
      <c r="N150" s="75"/>
      <c r="O150" s="111"/>
      <c r="P150" s="111"/>
      <c r="Q150" s="755"/>
      <c r="R150" s="755"/>
      <c r="S150" s="755"/>
      <c r="T150" s="755"/>
      <c r="U150" s="755"/>
      <c r="V150" s="755"/>
      <c r="W150" s="755"/>
      <c r="X150" s="755"/>
      <c r="Y150" s="755"/>
      <c r="Z150" s="75"/>
    </row>
    <row r="151" spans="7:26" ht="15" customHeight="1">
      <c r="G151" s="757">
        <v>43277</v>
      </c>
      <c r="H151" s="758"/>
      <c r="I151" s="758"/>
      <c r="J151" s="758"/>
      <c r="K151" s="801"/>
      <c r="L151" s="801"/>
      <c r="M151" s="801"/>
      <c r="N151" s="75"/>
      <c r="O151" s="111"/>
      <c r="P151" s="111"/>
      <c r="Q151" s="769"/>
      <c r="R151" s="769"/>
      <c r="S151" s="769"/>
      <c r="T151" s="755"/>
      <c r="U151" s="755"/>
      <c r="V151" s="755"/>
      <c r="W151" s="755"/>
      <c r="X151" s="755"/>
      <c r="Y151" s="755"/>
      <c r="Z151" s="75"/>
    </row>
    <row r="152" spans="7:26" ht="15" customHeight="1">
      <c r="G152" s="757">
        <v>43278</v>
      </c>
      <c r="H152" s="758"/>
      <c r="I152" s="758"/>
      <c r="J152" s="758"/>
      <c r="K152" s="802" t="s">
        <v>23</v>
      </c>
      <c r="L152" s="801"/>
      <c r="M152" s="801"/>
      <c r="N152" s="75"/>
      <c r="O152" s="111"/>
      <c r="P152" s="111"/>
      <c r="Q152" s="755"/>
      <c r="R152" s="755"/>
      <c r="S152" s="755"/>
      <c r="T152" s="755"/>
      <c r="U152" s="755"/>
      <c r="V152" s="755"/>
      <c r="W152" s="755"/>
      <c r="X152" s="755"/>
      <c r="Y152" s="755"/>
      <c r="Z152" s="75"/>
    </row>
    <row r="153" spans="7:26" ht="15" customHeight="1">
      <c r="G153" s="757">
        <v>43279</v>
      </c>
      <c r="H153" s="758"/>
      <c r="I153" s="758"/>
      <c r="J153" s="758"/>
      <c r="K153" s="802" t="s">
        <v>23</v>
      </c>
      <c r="L153" s="801"/>
      <c r="M153" s="801"/>
      <c r="N153" s="75"/>
      <c r="O153" s="111"/>
      <c r="P153" s="111"/>
      <c r="Q153" s="755"/>
      <c r="R153" s="755"/>
      <c r="S153" s="755"/>
      <c r="T153" s="755"/>
      <c r="U153" s="755"/>
      <c r="V153" s="755"/>
      <c r="W153" s="755"/>
      <c r="X153" s="755"/>
      <c r="Y153" s="755"/>
      <c r="Z153" s="75"/>
    </row>
    <row r="154" spans="7:26" ht="15" customHeight="1">
      <c r="G154" s="757">
        <v>43280</v>
      </c>
      <c r="H154" s="758"/>
      <c r="I154" s="758"/>
      <c r="J154" s="758"/>
      <c r="K154" s="802" t="s">
        <v>23</v>
      </c>
      <c r="L154" s="801"/>
      <c r="M154" s="801"/>
      <c r="N154" s="75"/>
      <c r="O154" s="111"/>
      <c r="P154" s="111"/>
      <c r="Q154" s="755"/>
      <c r="R154" s="755"/>
      <c r="S154" s="755"/>
      <c r="T154" s="755"/>
      <c r="U154" s="755"/>
      <c r="V154" s="755"/>
      <c r="W154" s="755"/>
      <c r="X154" s="755"/>
      <c r="Y154" s="755"/>
      <c r="Z154" s="75"/>
    </row>
    <row r="155" spans="7:26" ht="15" customHeight="1">
      <c r="G155" s="757">
        <v>43281</v>
      </c>
      <c r="H155" s="758"/>
      <c r="I155" s="758"/>
      <c r="J155" s="758"/>
      <c r="K155" s="769"/>
      <c r="L155" s="769"/>
      <c r="M155" s="769"/>
      <c r="N155" s="75"/>
      <c r="O155" s="111"/>
      <c r="P155" s="111"/>
      <c r="Q155" s="755"/>
      <c r="R155" s="755"/>
      <c r="S155" s="755"/>
      <c r="T155" s="755"/>
      <c r="U155" s="755"/>
      <c r="V155" s="755"/>
      <c r="W155" s="755"/>
      <c r="X155" s="755"/>
      <c r="Y155" s="755"/>
      <c r="Z155" s="75"/>
    </row>
    <row r="156" spans="7:26" ht="15" customHeight="1">
      <c r="G156" s="757"/>
      <c r="H156" s="758"/>
      <c r="I156" s="758"/>
      <c r="J156" s="758"/>
      <c r="K156" s="772"/>
      <c r="L156" s="772"/>
      <c r="M156" s="772"/>
      <c r="N156" s="75"/>
      <c r="O156" s="111"/>
      <c r="P156" s="111"/>
      <c r="Q156" s="755"/>
      <c r="R156" s="755"/>
      <c r="S156" s="755"/>
      <c r="T156" s="755"/>
      <c r="U156" s="755"/>
      <c r="V156" s="755"/>
      <c r="W156" s="755"/>
      <c r="X156" s="755"/>
      <c r="Y156" s="755"/>
      <c r="Z156" s="75"/>
    </row>
    <row r="157" spans="7:26" ht="15" customHeight="1">
      <c r="G157" s="757"/>
      <c r="H157" s="758"/>
      <c r="I157" s="758"/>
      <c r="J157" s="758"/>
      <c r="K157" s="772"/>
      <c r="L157" s="772"/>
      <c r="M157" s="772"/>
      <c r="O157" s="119"/>
      <c r="P157" s="119"/>
      <c r="Q157" s="755"/>
      <c r="R157" s="755"/>
      <c r="S157" s="755"/>
      <c r="T157" s="755"/>
      <c r="U157" s="755"/>
      <c r="V157" s="755"/>
      <c r="W157" s="755"/>
      <c r="X157" s="755"/>
      <c r="Y157" s="755"/>
      <c r="Z157" s="75"/>
    </row>
    <row r="158" spans="7:26" ht="15" customHeight="1">
      <c r="G158" s="757"/>
      <c r="H158" s="758"/>
      <c r="I158" s="758"/>
      <c r="J158" s="758"/>
      <c r="K158" s="772"/>
      <c r="L158" s="772"/>
      <c r="M158" s="772"/>
      <c r="O158" s="119"/>
      <c r="P158" s="119"/>
      <c r="Q158" s="755"/>
      <c r="R158" s="755"/>
      <c r="S158" s="755"/>
      <c r="T158" s="755"/>
      <c r="U158" s="755"/>
      <c r="V158" s="755"/>
      <c r="W158" s="755"/>
      <c r="X158" s="755"/>
      <c r="Y158" s="755"/>
      <c r="Z158" s="75"/>
    </row>
    <row r="159" spans="7:26" ht="15" customHeight="1">
      <c r="G159" s="757"/>
      <c r="H159" s="758"/>
      <c r="I159" s="758"/>
      <c r="J159" s="758"/>
      <c r="K159" s="769"/>
      <c r="L159" s="769"/>
      <c r="M159" s="769"/>
      <c r="O159" s="119"/>
      <c r="P159" s="119"/>
      <c r="Q159" s="755"/>
      <c r="R159" s="755"/>
      <c r="S159" s="755"/>
      <c r="T159" s="755"/>
      <c r="U159" s="755"/>
      <c r="V159" s="755"/>
      <c r="W159" s="755"/>
      <c r="X159" s="755"/>
      <c r="Y159" s="755"/>
    </row>
    <row r="160" spans="7:26" ht="15" customHeight="1">
      <c r="G160" s="117"/>
      <c r="H160" s="118"/>
      <c r="I160" s="118"/>
      <c r="J160" s="118"/>
      <c r="K160" s="769"/>
      <c r="L160" s="769"/>
      <c r="M160" s="769"/>
      <c r="O160" s="119"/>
      <c r="P160" s="119"/>
      <c r="Q160" s="755"/>
      <c r="R160" s="755"/>
      <c r="S160" s="755"/>
      <c r="T160" s="755"/>
      <c r="U160" s="755"/>
      <c r="V160" s="755"/>
      <c r="W160" s="755"/>
      <c r="X160" s="755"/>
      <c r="Y160" s="755"/>
    </row>
    <row r="161" spans="7:25" ht="15" customHeight="1">
      <c r="G161" s="757"/>
      <c r="H161" s="758"/>
      <c r="I161" s="758"/>
      <c r="J161" s="758"/>
      <c r="K161" s="769"/>
      <c r="L161" s="769"/>
      <c r="M161" s="769"/>
      <c r="O161" s="119"/>
      <c r="P161" s="119"/>
      <c r="Q161" s="755"/>
      <c r="R161" s="755"/>
      <c r="S161" s="755"/>
      <c r="T161" s="755"/>
      <c r="U161" s="755"/>
      <c r="V161" s="755"/>
      <c r="W161" s="755"/>
      <c r="X161" s="755"/>
      <c r="Y161" s="755"/>
    </row>
    <row r="162" spans="7:25" ht="15" customHeight="1">
      <c r="G162" s="757"/>
      <c r="H162" s="758"/>
      <c r="I162" s="758"/>
      <c r="J162" s="758"/>
      <c r="K162" s="769"/>
      <c r="L162" s="769"/>
      <c r="M162" s="769"/>
      <c r="O162" s="119"/>
      <c r="P162" s="119"/>
      <c r="Q162" s="755"/>
      <c r="R162" s="755"/>
      <c r="S162" s="755"/>
      <c r="T162" s="755"/>
      <c r="U162" s="755"/>
      <c r="V162" s="755"/>
      <c r="W162" s="755"/>
      <c r="X162" s="755"/>
      <c r="Y162" s="755"/>
    </row>
    <row r="163" spans="7:25" ht="15" customHeight="1">
      <c r="G163" s="757"/>
      <c r="H163" s="758"/>
      <c r="I163" s="758"/>
      <c r="J163" s="758"/>
      <c r="K163" s="769"/>
      <c r="L163" s="769"/>
      <c r="M163" s="769"/>
      <c r="O163" s="119"/>
      <c r="P163" s="119"/>
      <c r="Q163" s="755"/>
      <c r="R163" s="755"/>
      <c r="S163" s="755"/>
      <c r="T163" s="755"/>
      <c r="U163" s="755"/>
      <c r="V163" s="755"/>
      <c r="W163" s="755"/>
      <c r="X163" s="755"/>
      <c r="Y163" s="755"/>
    </row>
    <row r="164" spans="7:25" ht="15" customHeight="1">
      <c r="G164" s="117"/>
      <c r="H164" s="118"/>
      <c r="I164" s="118"/>
      <c r="J164" s="118"/>
      <c r="K164" s="769"/>
      <c r="L164" s="769"/>
      <c r="M164" s="769"/>
      <c r="O164" s="119"/>
      <c r="P164" s="119"/>
      <c r="Q164" s="755"/>
      <c r="R164" s="755"/>
      <c r="S164" s="755"/>
      <c r="T164" s="755"/>
      <c r="U164" s="755"/>
      <c r="V164" s="755"/>
      <c r="W164" s="755"/>
      <c r="X164" s="755"/>
      <c r="Y164" s="755"/>
    </row>
    <row r="165" spans="7:25" ht="15" customHeight="1">
      <c r="G165" s="757"/>
      <c r="H165" s="758"/>
      <c r="I165" s="758"/>
      <c r="J165" s="758"/>
      <c r="K165" s="769"/>
      <c r="L165" s="769"/>
      <c r="M165" s="769"/>
      <c r="O165" s="119"/>
      <c r="P165" s="119"/>
      <c r="Q165" s="755"/>
      <c r="R165" s="755"/>
      <c r="S165" s="755"/>
      <c r="T165" s="755"/>
      <c r="U165" s="755"/>
      <c r="V165" s="755"/>
      <c r="W165" s="755"/>
      <c r="X165" s="755"/>
      <c r="Y165" s="755"/>
    </row>
    <row r="166" spans="7:25" ht="15" customHeight="1">
      <c r="G166" s="757"/>
      <c r="H166" s="758"/>
      <c r="I166" s="758"/>
      <c r="J166" s="758"/>
      <c r="K166" s="769"/>
      <c r="L166" s="769"/>
      <c r="M166" s="769"/>
      <c r="O166" s="119"/>
      <c r="P166" s="119"/>
      <c r="Q166" s="755"/>
      <c r="R166" s="755"/>
      <c r="S166" s="755"/>
      <c r="T166" s="755"/>
      <c r="U166" s="755"/>
      <c r="V166" s="755"/>
      <c r="W166" s="755"/>
      <c r="X166" s="755"/>
      <c r="Y166" s="755"/>
    </row>
    <row r="167" spans="7:25" ht="15" customHeight="1">
      <c r="G167" s="757"/>
      <c r="H167" s="758"/>
      <c r="I167" s="758"/>
      <c r="J167" s="758"/>
      <c r="K167" s="769"/>
      <c r="L167" s="769"/>
      <c r="M167" s="769"/>
      <c r="O167" s="119"/>
      <c r="P167" s="119"/>
      <c r="Q167" s="755"/>
      <c r="R167" s="755"/>
      <c r="S167" s="755"/>
      <c r="T167" s="755"/>
      <c r="U167" s="755"/>
      <c r="V167" s="755"/>
      <c r="W167" s="755"/>
      <c r="X167" s="755"/>
      <c r="Y167" s="755"/>
    </row>
    <row r="168" spans="7:25" ht="15" customHeight="1">
      <c r="G168" s="757"/>
      <c r="H168" s="758"/>
      <c r="I168" s="758"/>
      <c r="J168" s="758"/>
      <c r="K168" s="769"/>
      <c r="L168" s="769"/>
      <c r="M168" s="769"/>
      <c r="O168" s="119"/>
      <c r="P168" s="119"/>
      <c r="Q168" s="755"/>
      <c r="R168" s="755"/>
      <c r="S168" s="755"/>
      <c r="T168" s="755"/>
      <c r="U168" s="755"/>
      <c r="V168" s="755"/>
      <c r="W168" s="755"/>
      <c r="X168" s="755"/>
      <c r="Y168" s="755"/>
    </row>
    <row r="169" spans="7:25" ht="15" customHeight="1">
      <c r="G169" s="757"/>
      <c r="H169" s="758"/>
      <c r="I169" s="758"/>
      <c r="J169" s="758"/>
      <c r="K169" s="769"/>
      <c r="L169" s="769"/>
      <c r="M169" s="769"/>
      <c r="O169" s="119"/>
      <c r="P169" s="119"/>
      <c r="Q169" s="755"/>
      <c r="R169" s="755"/>
      <c r="S169" s="755"/>
      <c r="T169" s="755"/>
      <c r="U169" s="755"/>
      <c r="V169" s="755"/>
      <c r="W169" s="755"/>
      <c r="X169" s="755"/>
      <c r="Y169" s="755"/>
    </row>
    <row r="170" spans="7:25" ht="15" customHeight="1">
      <c r="G170" s="757"/>
      <c r="H170" s="758"/>
      <c r="I170" s="758"/>
      <c r="J170" s="758"/>
      <c r="K170" s="769"/>
      <c r="L170" s="769"/>
      <c r="M170" s="769"/>
      <c r="O170" s="119"/>
      <c r="P170" s="119"/>
      <c r="Q170" s="755"/>
      <c r="R170" s="755"/>
      <c r="S170" s="755"/>
      <c r="T170" s="755"/>
      <c r="U170" s="755"/>
      <c r="V170" s="755"/>
      <c r="W170" s="755"/>
      <c r="X170" s="755"/>
      <c r="Y170" s="755"/>
    </row>
    <row r="171" spans="7:25" ht="15" customHeight="1">
      <c r="G171" s="117"/>
      <c r="H171" s="118"/>
      <c r="I171" s="118"/>
      <c r="J171" s="118"/>
      <c r="K171" s="769"/>
      <c r="L171" s="769"/>
      <c r="M171" s="769"/>
      <c r="O171" s="119"/>
      <c r="P171" s="119"/>
      <c r="Q171" s="755"/>
      <c r="R171" s="755"/>
      <c r="S171" s="755"/>
      <c r="T171" s="755"/>
      <c r="U171" s="755"/>
      <c r="V171" s="755"/>
      <c r="W171" s="755"/>
      <c r="X171" s="755"/>
      <c r="Y171" s="755"/>
    </row>
    <row r="172" spans="7:25" ht="15" customHeight="1">
      <c r="G172" s="757"/>
      <c r="H172" s="758"/>
      <c r="I172" s="758"/>
      <c r="J172" s="758"/>
      <c r="K172" s="769"/>
      <c r="L172" s="769"/>
      <c r="M172" s="769"/>
      <c r="O172" s="119"/>
      <c r="P172" s="119"/>
      <c r="Q172" s="755"/>
      <c r="R172" s="755"/>
      <c r="S172" s="755"/>
      <c r="T172" s="755"/>
      <c r="U172" s="755"/>
      <c r="V172" s="755"/>
      <c r="W172" s="755"/>
      <c r="X172" s="755"/>
      <c r="Y172" s="755"/>
    </row>
    <row r="173" spans="7:25" ht="15" customHeight="1">
      <c r="G173" s="757"/>
      <c r="H173" s="758"/>
      <c r="I173" s="758"/>
      <c r="J173" s="758"/>
      <c r="K173" s="109"/>
      <c r="L173" s="116"/>
      <c r="M173" s="116"/>
      <c r="O173" s="119"/>
      <c r="P173" s="119"/>
      <c r="Q173" s="755"/>
      <c r="R173" s="755"/>
      <c r="S173" s="755"/>
      <c r="T173" s="755"/>
      <c r="U173" s="755"/>
      <c r="V173" s="755"/>
      <c r="W173" s="755"/>
      <c r="X173" s="755"/>
      <c r="Y173" s="755"/>
    </row>
    <row r="174" spans="7:25" ht="15" customHeight="1">
      <c r="G174" s="757"/>
      <c r="H174" s="758"/>
      <c r="I174" s="758"/>
      <c r="J174" s="758"/>
      <c r="K174" s="769"/>
      <c r="L174" s="769"/>
      <c r="M174" s="769"/>
      <c r="O174" s="119"/>
      <c r="P174" s="119"/>
      <c r="Q174" s="755"/>
      <c r="R174" s="755"/>
      <c r="S174" s="755"/>
      <c r="T174" s="755"/>
      <c r="U174" s="755"/>
      <c r="V174" s="755"/>
      <c r="W174" s="755"/>
      <c r="X174" s="755"/>
      <c r="Y174" s="755"/>
    </row>
    <row r="175" spans="7:25" ht="15" customHeight="1">
      <c r="G175" s="117"/>
      <c r="H175" s="118"/>
      <c r="I175" s="118"/>
      <c r="J175" s="118"/>
      <c r="K175" s="769"/>
      <c r="L175" s="769"/>
      <c r="M175" s="769"/>
      <c r="O175" s="119"/>
      <c r="P175" s="119"/>
      <c r="Q175" s="755"/>
      <c r="R175" s="755"/>
      <c r="S175" s="755"/>
      <c r="T175" s="755"/>
      <c r="U175" s="755"/>
      <c r="V175" s="755"/>
      <c r="W175" s="755"/>
      <c r="X175" s="755"/>
      <c r="Y175" s="755"/>
    </row>
    <row r="176" spans="7:25" ht="15" customHeight="1">
      <c r="G176" s="757"/>
      <c r="H176" s="758"/>
      <c r="I176" s="758"/>
      <c r="J176" s="758"/>
      <c r="K176" s="769"/>
      <c r="L176" s="769"/>
      <c r="M176" s="769"/>
      <c r="O176" s="119"/>
      <c r="P176" s="119"/>
      <c r="Q176" s="755"/>
      <c r="R176" s="755"/>
      <c r="S176" s="755"/>
      <c r="T176" s="755"/>
      <c r="U176" s="755"/>
      <c r="V176" s="755"/>
      <c r="W176" s="755"/>
      <c r="X176" s="755"/>
      <c r="Y176" s="755"/>
    </row>
    <row r="177" spans="7:25" ht="15" customHeight="1">
      <c r="G177" s="757"/>
      <c r="H177" s="758"/>
      <c r="I177" s="758"/>
      <c r="J177" s="758"/>
      <c r="K177" s="769"/>
      <c r="L177" s="769"/>
      <c r="M177" s="769"/>
      <c r="O177" s="119"/>
      <c r="P177" s="119"/>
      <c r="Q177" s="755"/>
      <c r="R177" s="755"/>
      <c r="S177" s="755"/>
      <c r="T177" s="755"/>
      <c r="U177" s="755"/>
      <c r="V177" s="755"/>
      <c r="W177" s="755"/>
      <c r="X177" s="755"/>
      <c r="Y177" s="755"/>
    </row>
    <row r="178" spans="7:25" ht="15" customHeight="1">
      <c r="G178" s="757"/>
      <c r="H178" s="758"/>
      <c r="I178" s="758"/>
      <c r="J178" s="758"/>
      <c r="K178" s="769"/>
      <c r="L178" s="769"/>
      <c r="M178" s="769"/>
      <c r="O178" s="119"/>
      <c r="P178" s="119"/>
      <c r="Q178" s="755"/>
      <c r="R178" s="755"/>
      <c r="S178" s="755"/>
      <c r="T178" s="755"/>
      <c r="U178" s="755"/>
      <c r="V178" s="755"/>
      <c r="W178" s="755"/>
      <c r="X178" s="755"/>
      <c r="Y178" s="755"/>
    </row>
    <row r="179" spans="7:25" ht="15" customHeight="1">
      <c r="G179" s="117"/>
      <c r="H179" s="118"/>
      <c r="I179" s="118"/>
      <c r="J179" s="118"/>
      <c r="K179" s="769"/>
      <c r="L179" s="769"/>
      <c r="M179" s="769"/>
      <c r="O179" s="119"/>
      <c r="P179" s="119"/>
      <c r="Q179" s="755"/>
      <c r="R179" s="755"/>
      <c r="S179" s="755"/>
      <c r="T179" s="755"/>
      <c r="U179" s="755"/>
      <c r="V179" s="755"/>
      <c r="W179" s="755"/>
      <c r="X179" s="755"/>
      <c r="Y179" s="755"/>
    </row>
    <row r="180" spans="7:25" ht="15" customHeight="1">
      <c r="G180" s="757"/>
      <c r="H180" s="758"/>
      <c r="I180" s="758"/>
      <c r="J180" s="758"/>
      <c r="K180" s="769"/>
      <c r="L180" s="769"/>
      <c r="M180" s="769"/>
      <c r="O180" s="119"/>
      <c r="P180" s="119"/>
      <c r="Q180" s="755"/>
      <c r="R180" s="755"/>
      <c r="S180" s="755"/>
      <c r="T180" s="755"/>
      <c r="U180" s="755"/>
      <c r="V180" s="755"/>
      <c r="W180" s="755"/>
      <c r="X180" s="755"/>
      <c r="Y180" s="755"/>
    </row>
    <row r="181" spans="7:25">
      <c r="G181" s="757"/>
      <c r="H181" s="758"/>
      <c r="I181" s="758"/>
      <c r="J181" s="758"/>
      <c r="K181" s="769"/>
      <c r="L181" s="769"/>
      <c r="M181" s="769"/>
      <c r="O181" s="119"/>
      <c r="P181" s="119"/>
      <c r="Q181" s="755"/>
      <c r="R181" s="755"/>
      <c r="S181" s="755"/>
      <c r="T181" s="755"/>
      <c r="U181" s="755"/>
      <c r="V181" s="755"/>
      <c r="W181" s="755"/>
      <c r="X181" s="755"/>
      <c r="Y181" s="755"/>
    </row>
    <row r="182" spans="7:25">
      <c r="G182" s="757"/>
      <c r="H182" s="758"/>
      <c r="I182" s="758"/>
      <c r="J182" s="758"/>
      <c r="K182" s="109"/>
      <c r="L182" s="116"/>
      <c r="M182" s="116"/>
      <c r="O182" s="119"/>
      <c r="P182" s="119"/>
      <c r="Q182" s="755"/>
      <c r="R182" s="755"/>
      <c r="S182" s="755"/>
      <c r="T182" s="755"/>
      <c r="U182" s="755"/>
      <c r="V182" s="755"/>
      <c r="W182" s="755"/>
      <c r="X182" s="755"/>
      <c r="Y182" s="755"/>
    </row>
    <row r="183" spans="7:25">
      <c r="G183" s="757"/>
      <c r="H183" s="758"/>
      <c r="I183" s="758"/>
      <c r="J183" s="758"/>
      <c r="K183" s="769"/>
      <c r="L183" s="769"/>
      <c r="M183" s="769"/>
      <c r="O183" s="119"/>
      <c r="P183" s="119"/>
      <c r="Q183" s="755"/>
      <c r="R183" s="755"/>
      <c r="S183" s="755"/>
      <c r="T183" s="755"/>
      <c r="U183" s="755"/>
      <c r="V183" s="755"/>
      <c r="W183" s="755"/>
      <c r="X183" s="755"/>
      <c r="Y183" s="755"/>
    </row>
    <row r="184" spans="7:25">
      <c r="G184" s="757"/>
      <c r="H184" s="758"/>
      <c r="I184" s="758"/>
      <c r="J184" s="758"/>
      <c r="K184" s="769"/>
      <c r="L184" s="769"/>
      <c r="M184" s="769"/>
      <c r="O184" s="119"/>
      <c r="P184" s="119"/>
      <c r="Q184" s="755"/>
      <c r="R184" s="755"/>
      <c r="S184" s="755"/>
      <c r="T184" s="755"/>
      <c r="U184" s="755"/>
      <c r="V184" s="755"/>
      <c r="W184" s="755"/>
      <c r="X184" s="755"/>
      <c r="Y184" s="755"/>
    </row>
    <row r="185" spans="7:25">
      <c r="G185" s="757"/>
      <c r="H185" s="758"/>
      <c r="I185" s="758"/>
      <c r="J185" s="758"/>
      <c r="K185" s="769"/>
      <c r="L185" s="769"/>
      <c r="M185" s="769"/>
      <c r="O185" s="119"/>
      <c r="P185" s="119"/>
      <c r="Q185" s="755"/>
      <c r="R185" s="755"/>
      <c r="S185" s="755"/>
      <c r="T185" s="755"/>
      <c r="U185" s="755"/>
      <c r="V185" s="755"/>
      <c r="W185" s="755"/>
      <c r="X185" s="755"/>
      <c r="Y185" s="755"/>
    </row>
    <row r="186" spans="7:25">
      <c r="G186" s="757"/>
      <c r="H186" s="758"/>
      <c r="I186" s="758"/>
      <c r="J186" s="758"/>
      <c r="K186" s="769"/>
      <c r="L186" s="769"/>
      <c r="M186" s="769"/>
      <c r="O186" s="119"/>
      <c r="P186" s="119"/>
      <c r="Q186" s="755"/>
      <c r="R186" s="755"/>
      <c r="S186" s="755"/>
      <c r="T186" s="755"/>
      <c r="U186" s="755"/>
      <c r="V186" s="755"/>
      <c r="W186" s="755"/>
      <c r="X186" s="755"/>
      <c r="Y186" s="755"/>
    </row>
    <row r="187" spans="7:25">
      <c r="G187" s="117"/>
      <c r="H187" s="118"/>
      <c r="I187" s="118"/>
      <c r="J187" s="118"/>
      <c r="K187" s="769"/>
      <c r="L187" s="769"/>
      <c r="M187" s="769"/>
      <c r="O187" s="119"/>
      <c r="P187" s="119"/>
      <c r="Q187" s="755"/>
      <c r="R187" s="755"/>
      <c r="S187" s="755"/>
      <c r="T187" s="755"/>
      <c r="U187" s="755"/>
      <c r="V187" s="755"/>
      <c r="W187" s="755"/>
      <c r="X187" s="755"/>
      <c r="Y187" s="755"/>
    </row>
    <row r="188" spans="7:25">
      <c r="G188" s="757"/>
      <c r="H188" s="758"/>
      <c r="I188" s="758"/>
      <c r="J188" s="758"/>
      <c r="K188" s="769"/>
      <c r="L188" s="769"/>
      <c r="M188" s="769"/>
      <c r="O188" s="119"/>
      <c r="P188" s="119"/>
      <c r="Q188" s="755"/>
      <c r="R188" s="755"/>
      <c r="S188" s="755"/>
      <c r="T188" s="755"/>
      <c r="U188" s="755"/>
      <c r="V188" s="755"/>
      <c r="W188" s="755"/>
      <c r="X188" s="755"/>
      <c r="Y188" s="755"/>
    </row>
    <row r="189" spans="7:25">
      <c r="G189" s="757"/>
      <c r="H189" s="758"/>
      <c r="I189" s="758"/>
      <c r="J189" s="758"/>
      <c r="K189" s="769"/>
      <c r="L189" s="769"/>
      <c r="M189" s="769"/>
      <c r="O189" s="119"/>
      <c r="P189" s="119"/>
      <c r="Q189" s="755"/>
      <c r="R189" s="755"/>
      <c r="S189" s="755"/>
      <c r="T189" s="755"/>
      <c r="U189" s="755"/>
      <c r="V189" s="755"/>
      <c r="W189" s="755"/>
      <c r="X189" s="755"/>
      <c r="Y189" s="755"/>
    </row>
    <row r="190" spans="7:25">
      <c r="G190" s="757"/>
      <c r="H190" s="758"/>
      <c r="I190" s="758"/>
      <c r="J190" s="758"/>
      <c r="K190" s="769"/>
      <c r="L190" s="769"/>
      <c r="M190" s="769"/>
      <c r="O190" s="119"/>
      <c r="P190" s="119"/>
      <c r="Q190" s="755"/>
      <c r="R190" s="755"/>
      <c r="S190" s="755"/>
      <c r="T190" s="755"/>
      <c r="U190" s="755"/>
      <c r="V190" s="755"/>
      <c r="W190" s="755"/>
      <c r="X190" s="755"/>
      <c r="Y190" s="755"/>
    </row>
    <row r="191" spans="7:25">
      <c r="G191" s="757"/>
      <c r="H191" s="758"/>
      <c r="I191" s="758"/>
      <c r="J191" s="758"/>
      <c r="K191" s="769"/>
      <c r="L191" s="769"/>
      <c r="M191" s="769"/>
      <c r="O191" s="119"/>
      <c r="P191" s="119"/>
      <c r="Q191" s="755"/>
      <c r="R191" s="755"/>
      <c r="S191" s="755"/>
      <c r="T191" s="755"/>
      <c r="U191" s="755"/>
      <c r="V191" s="755"/>
      <c r="W191" s="755"/>
      <c r="X191" s="755"/>
      <c r="Y191" s="755"/>
    </row>
    <row r="192" spans="7:25">
      <c r="G192" s="757"/>
      <c r="H192" s="758"/>
      <c r="I192" s="758"/>
      <c r="J192" s="758"/>
      <c r="K192" s="769"/>
      <c r="L192" s="769"/>
      <c r="M192" s="769"/>
      <c r="O192" s="119"/>
      <c r="P192" s="119"/>
      <c r="Q192" s="755"/>
      <c r="R192" s="755"/>
      <c r="S192" s="755"/>
      <c r="T192" s="755"/>
      <c r="U192" s="755"/>
      <c r="V192" s="755"/>
      <c r="W192" s="755"/>
      <c r="X192" s="755"/>
      <c r="Y192" s="755"/>
    </row>
    <row r="193" spans="7:25">
      <c r="G193" s="757"/>
      <c r="H193" s="758"/>
      <c r="I193" s="758"/>
      <c r="J193" s="758"/>
      <c r="K193" s="109"/>
      <c r="L193" s="116"/>
      <c r="M193" s="116"/>
      <c r="O193" s="119"/>
      <c r="P193" s="119"/>
      <c r="Q193" s="755"/>
      <c r="R193" s="755"/>
      <c r="S193" s="755"/>
      <c r="T193" s="755"/>
      <c r="U193" s="755"/>
      <c r="V193" s="755"/>
      <c r="W193" s="755"/>
      <c r="X193" s="755"/>
      <c r="Y193" s="755"/>
    </row>
    <row r="194" spans="7:25">
      <c r="G194" s="757"/>
      <c r="H194" s="758"/>
      <c r="I194" s="758"/>
      <c r="J194" s="758"/>
      <c r="K194" s="769"/>
      <c r="L194" s="769"/>
      <c r="M194" s="769"/>
      <c r="O194" s="119"/>
      <c r="P194" s="119"/>
      <c r="Q194" s="755"/>
      <c r="R194" s="755"/>
      <c r="S194" s="755"/>
      <c r="T194" s="755"/>
      <c r="U194" s="755"/>
      <c r="V194" s="755"/>
      <c r="W194" s="755"/>
      <c r="X194" s="755"/>
      <c r="Y194" s="755"/>
    </row>
    <row r="195" spans="7:25">
      <c r="G195" s="757"/>
      <c r="H195" s="758"/>
      <c r="I195" s="758"/>
      <c r="J195" s="758"/>
      <c r="K195" s="769"/>
      <c r="L195" s="769"/>
      <c r="M195" s="769"/>
      <c r="O195" s="119"/>
      <c r="P195" s="119"/>
      <c r="Q195" s="755"/>
      <c r="R195" s="755"/>
      <c r="S195" s="755"/>
      <c r="T195" s="755"/>
      <c r="U195" s="755"/>
      <c r="V195" s="755"/>
      <c r="W195" s="755"/>
      <c r="X195" s="755"/>
      <c r="Y195" s="755"/>
    </row>
    <row r="196" spans="7:25">
      <c r="G196" s="757"/>
      <c r="H196" s="758"/>
      <c r="I196" s="758"/>
      <c r="J196" s="758"/>
      <c r="K196" s="769"/>
      <c r="L196" s="769"/>
      <c r="M196" s="769"/>
      <c r="O196" s="119"/>
      <c r="P196" s="119"/>
      <c r="Q196" s="755"/>
      <c r="R196" s="755"/>
      <c r="S196" s="755"/>
      <c r="T196" s="755"/>
      <c r="U196" s="755"/>
      <c r="V196" s="755"/>
      <c r="W196" s="755"/>
      <c r="X196" s="755"/>
      <c r="Y196" s="755"/>
    </row>
    <row r="197" spans="7:25">
      <c r="G197" s="117"/>
      <c r="H197" s="118"/>
      <c r="I197" s="118"/>
      <c r="J197" s="118"/>
      <c r="K197" s="769"/>
      <c r="L197" s="769"/>
      <c r="M197" s="769"/>
      <c r="O197" s="119"/>
      <c r="P197" s="119"/>
      <c r="Q197" s="755"/>
      <c r="R197" s="755"/>
      <c r="S197" s="755"/>
      <c r="T197" s="755"/>
      <c r="U197" s="755"/>
      <c r="V197" s="755"/>
      <c r="W197" s="755"/>
      <c r="X197" s="755"/>
      <c r="Y197" s="755"/>
    </row>
    <row r="198" spans="7:25">
      <c r="G198" s="757"/>
      <c r="H198" s="758"/>
      <c r="I198" s="758"/>
      <c r="J198" s="758"/>
      <c r="K198" s="109"/>
      <c r="L198" s="116"/>
      <c r="M198" s="116"/>
      <c r="O198" s="119"/>
      <c r="P198" s="119"/>
      <c r="Q198" s="755"/>
      <c r="R198" s="755"/>
      <c r="S198" s="755"/>
      <c r="T198" s="755"/>
      <c r="U198" s="755"/>
      <c r="V198" s="755"/>
      <c r="W198" s="755"/>
      <c r="X198" s="755"/>
      <c r="Y198" s="755"/>
    </row>
    <row r="199" spans="7:25">
      <c r="G199" s="757"/>
      <c r="H199" s="758"/>
      <c r="I199" s="758"/>
      <c r="J199" s="758"/>
      <c r="K199" s="769"/>
      <c r="L199" s="769"/>
      <c r="M199" s="769"/>
      <c r="O199" s="119"/>
      <c r="P199" s="119"/>
      <c r="Q199" s="755"/>
      <c r="R199" s="755"/>
      <c r="S199" s="755"/>
      <c r="T199" s="755"/>
      <c r="U199" s="755"/>
      <c r="V199" s="755"/>
      <c r="W199" s="755"/>
      <c r="X199" s="755"/>
      <c r="Y199" s="755"/>
    </row>
    <row r="200" spans="7:25">
      <c r="G200" s="757"/>
      <c r="H200" s="758"/>
      <c r="I200" s="758"/>
      <c r="J200" s="758"/>
      <c r="K200" s="769"/>
      <c r="L200" s="769"/>
      <c r="M200" s="769"/>
      <c r="O200" s="119"/>
      <c r="P200" s="119"/>
      <c r="Q200" s="755"/>
      <c r="R200" s="755"/>
      <c r="S200" s="755"/>
      <c r="T200" s="755"/>
      <c r="U200" s="755"/>
      <c r="V200" s="755"/>
      <c r="W200" s="755"/>
      <c r="X200" s="755"/>
      <c r="Y200" s="755"/>
    </row>
    <row r="201" spans="7:25">
      <c r="G201" s="757"/>
      <c r="H201" s="758"/>
      <c r="I201" s="758"/>
      <c r="J201" s="758"/>
      <c r="K201" s="769"/>
      <c r="L201" s="769"/>
      <c r="M201" s="769"/>
      <c r="O201" s="119"/>
      <c r="P201" s="119"/>
      <c r="Q201" s="755"/>
      <c r="R201" s="755"/>
      <c r="S201" s="755"/>
      <c r="T201" s="755"/>
      <c r="U201" s="755"/>
      <c r="V201" s="755"/>
      <c r="W201" s="755"/>
      <c r="X201" s="755"/>
      <c r="Y201" s="755"/>
    </row>
    <row r="202" spans="7:25">
      <c r="G202" s="757"/>
      <c r="H202" s="758"/>
      <c r="I202" s="758"/>
      <c r="J202" s="758"/>
      <c r="K202" s="769"/>
      <c r="L202" s="769"/>
      <c r="M202" s="769"/>
      <c r="O202" s="119"/>
      <c r="P202" s="119"/>
      <c r="Q202" s="755"/>
      <c r="R202" s="755"/>
      <c r="S202" s="755"/>
      <c r="T202" s="755"/>
      <c r="U202" s="755"/>
      <c r="V202" s="755"/>
      <c r="W202" s="755"/>
      <c r="X202" s="755"/>
      <c r="Y202" s="755"/>
    </row>
    <row r="203" spans="7:25">
      <c r="G203" s="757"/>
      <c r="H203" s="758"/>
      <c r="I203" s="758"/>
      <c r="J203" s="758"/>
      <c r="K203" s="769"/>
      <c r="L203" s="769"/>
      <c r="M203" s="769"/>
      <c r="O203" s="119"/>
      <c r="P203" s="119"/>
      <c r="Q203" s="755"/>
      <c r="R203" s="755"/>
      <c r="S203" s="755"/>
      <c r="T203" s="755"/>
      <c r="U203" s="755"/>
      <c r="V203" s="755"/>
      <c r="W203" s="755"/>
      <c r="X203" s="755"/>
      <c r="Y203" s="755"/>
    </row>
    <row r="204" spans="7:25">
      <c r="G204" s="757"/>
      <c r="H204" s="758"/>
      <c r="I204" s="758"/>
      <c r="J204" s="758"/>
      <c r="K204" s="769"/>
      <c r="L204" s="769"/>
      <c r="M204" s="769"/>
      <c r="O204" s="119"/>
      <c r="P204" s="119"/>
      <c r="Q204" s="755"/>
      <c r="R204" s="755"/>
      <c r="S204" s="755"/>
      <c r="T204" s="755"/>
      <c r="U204" s="755"/>
      <c r="V204" s="755"/>
      <c r="W204" s="755"/>
      <c r="X204" s="755"/>
      <c r="Y204" s="755"/>
    </row>
    <row r="205" spans="7:25">
      <c r="G205" s="757"/>
      <c r="H205" s="758"/>
      <c r="I205" s="758"/>
      <c r="J205" s="758"/>
      <c r="K205" s="109"/>
      <c r="L205" s="116"/>
      <c r="M205" s="116"/>
      <c r="O205" s="119"/>
      <c r="P205" s="119"/>
      <c r="Q205" s="755"/>
      <c r="R205" s="755"/>
      <c r="S205" s="755"/>
      <c r="T205" s="755"/>
      <c r="U205" s="755"/>
      <c r="V205" s="755"/>
      <c r="W205" s="755"/>
      <c r="X205" s="755"/>
      <c r="Y205" s="755"/>
    </row>
    <row r="206" spans="7:25">
      <c r="G206" s="757"/>
      <c r="H206" s="758"/>
      <c r="I206" s="758"/>
      <c r="J206" s="758"/>
      <c r="K206" s="769"/>
      <c r="L206" s="769"/>
      <c r="M206" s="769"/>
      <c r="O206" s="119"/>
      <c r="P206" s="119"/>
      <c r="Q206" s="755"/>
      <c r="R206" s="755"/>
      <c r="S206" s="755"/>
      <c r="T206" s="755"/>
      <c r="U206" s="755"/>
      <c r="V206" s="755"/>
      <c r="W206" s="755"/>
      <c r="X206" s="755"/>
      <c r="Y206" s="755"/>
    </row>
    <row r="207" spans="7:25">
      <c r="G207" s="757"/>
      <c r="H207" s="758"/>
      <c r="I207" s="758"/>
      <c r="J207" s="758"/>
      <c r="K207" s="769"/>
      <c r="L207" s="769"/>
      <c r="M207" s="769"/>
      <c r="O207" s="119"/>
      <c r="P207" s="119"/>
      <c r="Q207" s="755"/>
      <c r="R207" s="755"/>
      <c r="S207" s="755"/>
      <c r="T207" s="755"/>
      <c r="U207" s="755"/>
      <c r="V207" s="755"/>
      <c r="W207" s="755"/>
      <c r="X207" s="755"/>
      <c r="Y207" s="755"/>
    </row>
    <row r="208" spans="7:25">
      <c r="G208" s="757"/>
      <c r="H208" s="758"/>
      <c r="I208" s="758"/>
      <c r="J208" s="758"/>
      <c r="K208" s="769"/>
      <c r="L208" s="769"/>
      <c r="M208" s="769"/>
      <c r="O208" s="119"/>
      <c r="P208" s="119"/>
      <c r="Q208" s="755"/>
      <c r="R208" s="755"/>
      <c r="S208" s="755"/>
      <c r="T208" s="755"/>
      <c r="U208" s="755"/>
      <c r="V208" s="755"/>
      <c r="W208" s="755"/>
      <c r="X208" s="755"/>
      <c r="Y208" s="755"/>
    </row>
    <row r="209" spans="7:25">
      <c r="G209" s="757"/>
      <c r="H209" s="758"/>
      <c r="I209" s="758"/>
      <c r="J209" s="758"/>
      <c r="K209" s="769"/>
      <c r="L209" s="769"/>
      <c r="M209" s="769"/>
      <c r="O209" s="119"/>
      <c r="P209" s="119"/>
      <c r="Q209" s="755"/>
      <c r="R209" s="755"/>
      <c r="S209" s="755"/>
      <c r="T209" s="755"/>
      <c r="U209" s="755"/>
      <c r="V209" s="755"/>
      <c r="W209" s="755"/>
      <c r="X209" s="755"/>
      <c r="Y209" s="755"/>
    </row>
    <row r="210" spans="7:25">
      <c r="G210" s="757"/>
      <c r="H210" s="758"/>
      <c r="I210" s="758"/>
      <c r="J210" s="758"/>
      <c r="K210" s="769"/>
      <c r="L210" s="769"/>
      <c r="M210" s="769"/>
      <c r="O210" s="119"/>
      <c r="P210" s="119"/>
      <c r="Q210" s="755"/>
      <c r="R210" s="755"/>
      <c r="S210" s="755"/>
      <c r="T210" s="755"/>
      <c r="U210" s="755"/>
      <c r="V210" s="755"/>
      <c r="W210" s="755"/>
      <c r="X210" s="755"/>
      <c r="Y210" s="755"/>
    </row>
    <row r="211" spans="7:25">
      <c r="G211" s="757"/>
      <c r="H211" s="758"/>
      <c r="I211" s="758"/>
      <c r="J211" s="758"/>
      <c r="K211" s="769"/>
      <c r="L211" s="769"/>
      <c r="M211" s="769"/>
      <c r="O211" s="119"/>
      <c r="P211" s="119"/>
      <c r="Q211" s="755"/>
      <c r="R211" s="755"/>
      <c r="S211" s="755"/>
      <c r="T211" s="755"/>
      <c r="U211" s="755"/>
      <c r="V211" s="755"/>
      <c r="W211" s="755"/>
      <c r="X211" s="755"/>
      <c r="Y211" s="755"/>
    </row>
    <row r="212" spans="7:25">
      <c r="G212" s="117"/>
      <c r="H212" s="118"/>
      <c r="I212" s="118"/>
      <c r="J212" s="118"/>
      <c r="K212" s="769"/>
      <c r="L212" s="769"/>
      <c r="M212" s="769"/>
      <c r="O212" s="119"/>
      <c r="P212" s="119"/>
      <c r="Q212" s="755"/>
      <c r="R212" s="755"/>
      <c r="S212" s="755"/>
      <c r="T212" s="755"/>
      <c r="U212" s="755"/>
      <c r="V212" s="755"/>
      <c r="W212" s="755"/>
      <c r="X212" s="755"/>
      <c r="Y212" s="755"/>
    </row>
    <row r="213" spans="7:25">
      <c r="G213" s="757"/>
      <c r="H213" s="758"/>
      <c r="I213" s="758"/>
      <c r="J213" s="758"/>
      <c r="K213" s="109"/>
      <c r="L213" s="116"/>
      <c r="M213" s="116"/>
      <c r="O213" s="119"/>
      <c r="P213" s="119"/>
      <c r="Q213" s="755"/>
      <c r="R213" s="755"/>
      <c r="S213" s="755"/>
      <c r="T213" s="755"/>
      <c r="U213" s="755"/>
      <c r="V213" s="755"/>
      <c r="W213" s="755"/>
      <c r="X213" s="755"/>
      <c r="Y213" s="755"/>
    </row>
    <row r="214" spans="7:25">
      <c r="G214" s="757"/>
      <c r="H214" s="758"/>
      <c r="I214" s="758"/>
      <c r="J214" s="758"/>
      <c r="K214" s="769"/>
      <c r="L214" s="769"/>
      <c r="M214" s="769"/>
      <c r="O214" s="119"/>
      <c r="P214" s="119"/>
      <c r="Q214" s="755"/>
      <c r="R214" s="755"/>
      <c r="S214" s="755"/>
      <c r="T214" s="755"/>
      <c r="U214" s="755"/>
      <c r="V214" s="755"/>
      <c r="W214" s="755"/>
      <c r="X214" s="755"/>
      <c r="Y214" s="755"/>
    </row>
    <row r="215" spans="7:25">
      <c r="G215" s="757"/>
      <c r="H215" s="758"/>
      <c r="I215" s="758"/>
      <c r="J215" s="758"/>
      <c r="K215" s="769"/>
      <c r="L215" s="769"/>
      <c r="M215" s="769"/>
      <c r="O215" s="119"/>
      <c r="P215" s="119"/>
      <c r="Q215" s="755"/>
      <c r="R215" s="755"/>
      <c r="S215" s="755"/>
      <c r="T215" s="755"/>
      <c r="U215" s="755"/>
      <c r="V215" s="755"/>
      <c r="W215" s="755"/>
      <c r="X215" s="755"/>
      <c r="Y215" s="755"/>
    </row>
    <row r="216" spans="7:25">
      <c r="G216" s="757"/>
      <c r="H216" s="758"/>
      <c r="I216" s="758"/>
      <c r="J216" s="758"/>
      <c r="K216" s="773"/>
      <c r="L216" s="773"/>
      <c r="M216" s="773"/>
      <c r="O216" s="119"/>
      <c r="P216" s="119"/>
      <c r="Q216" s="755"/>
      <c r="R216" s="755"/>
      <c r="S216" s="755"/>
      <c r="T216" s="755"/>
      <c r="U216" s="755"/>
      <c r="V216" s="755"/>
      <c r="W216" s="755"/>
      <c r="X216" s="755"/>
      <c r="Y216" s="755"/>
    </row>
    <row r="217" spans="7:25">
      <c r="G217" s="757"/>
      <c r="H217" s="758"/>
      <c r="I217" s="758"/>
      <c r="J217" s="758"/>
      <c r="K217" s="769"/>
      <c r="L217" s="769"/>
      <c r="M217" s="769"/>
      <c r="O217" s="119"/>
      <c r="P217" s="119"/>
      <c r="Q217" s="755"/>
      <c r="R217" s="755"/>
      <c r="S217" s="755"/>
      <c r="T217" s="755"/>
      <c r="U217" s="755"/>
      <c r="V217" s="755"/>
      <c r="W217" s="755"/>
      <c r="X217" s="755"/>
      <c r="Y217" s="755"/>
    </row>
    <row r="218" spans="7:25">
      <c r="G218" s="117"/>
      <c r="H218" s="118"/>
      <c r="I218" s="118"/>
      <c r="J218" s="118"/>
      <c r="K218" s="769"/>
      <c r="L218" s="769"/>
      <c r="M218" s="769"/>
      <c r="O218" s="119"/>
      <c r="P218" s="119"/>
      <c r="Q218" s="755"/>
      <c r="R218" s="755"/>
      <c r="S218" s="755"/>
      <c r="T218" s="755"/>
      <c r="U218" s="755"/>
      <c r="V218" s="755"/>
      <c r="W218" s="755"/>
      <c r="X218" s="755"/>
      <c r="Y218" s="755"/>
    </row>
    <row r="219" spans="7:25">
      <c r="G219" s="757"/>
      <c r="H219" s="758"/>
      <c r="I219" s="758"/>
      <c r="J219" s="758"/>
      <c r="K219" s="769"/>
      <c r="L219" s="769"/>
      <c r="M219" s="769"/>
      <c r="O219" s="119"/>
      <c r="P219" s="119"/>
      <c r="Q219" s="755"/>
      <c r="R219" s="755"/>
      <c r="S219" s="755"/>
      <c r="T219" s="755"/>
      <c r="U219" s="755"/>
      <c r="V219" s="755"/>
      <c r="W219" s="755"/>
      <c r="X219" s="755"/>
      <c r="Y219" s="755"/>
    </row>
    <row r="220" spans="7:25">
      <c r="G220" s="757"/>
      <c r="H220" s="758"/>
      <c r="I220" s="758"/>
      <c r="J220" s="758"/>
      <c r="K220" s="769"/>
      <c r="L220" s="769"/>
      <c r="M220" s="769"/>
      <c r="O220" s="119"/>
      <c r="P220" s="119"/>
      <c r="Q220" s="755"/>
      <c r="R220" s="755"/>
      <c r="S220" s="755"/>
      <c r="T220" s="755"/>
      <c r="U220" s="755"/>
      <c r="V220" s="755"/>
      <c r="W220" s="755"/>
      <c r="X220" s="755"/>
      <c r="Y220" s="755"/>
    </row>
    <row r="221" spans="7:25">
      <c r="G221" s="757"/>
      <c r="H221" s="758"/>
      <c r="I221" s="758"/>
      <c r="J221" s="758"/>
      <c r="K221" s="109"/>
      <c r="L221" s="116"/>
      <c r="M221" s="116"/>
      <c r="O221" s="119"/>
      <c r="P221" s="119"/>
      <c r="Q221" s="755"/>
      <c r="R221" s="755"/>
      <c r="S221" s="755"/>
      <c r="T221" s="755"/>
      <c r="U221" s="755"/>
      <c r="V221" s="755"/>
      <c r="W221" s="755"/>
      <c r="X221" s="755"/>
      <c r="Y221" s="755"/>
    </row>
    <row r="222" spans="7:25">
      <c r="G222" s="757"/>
      <c r="H222" s="758"/>
      <c r="I222" s="758"/>
      <c r="J222" s="758"/>
      <c r="K222" s="769"/>
      <c r="L222" s="769"/>
      <c r="M222" s="769"/>
      <c r="O222" s="119"/>
      <c r="P222" s="119"/>
      <c r="Q222" s="755"/>
      <c r="R222" s="755"/>
      <c r="S222" s="755"/>
      <c r="T222" s="755"/>
      <c r="U222" s="755"/>
      <c r="V222" s="755"/>
      <c r="W222" s="755"/>
      <c r="X222" s="755"/>
      <c r="Y222" s="755"/>
    </row>
    <row r="223" spans="7:25">
      <c r="G223" s="757"/>
      <c r="H223" s="758"/>
      <c r="I223" s="758"/>
      <c r="J223" s="758"/>
      <c r="K223" s="769"/>
      <c r="L223" s="769"/>
      <c r="M223" s="769"/>
      <c r="O223" s="119"/>
      <c r="P223" s="119"/>
      <c r="Q223" s="755"/>
      <c r="R223" s="755"/>
      <c r="S223" s="755"/>
      <c r="T223" s="755"/>
      <c r="U223" s="755"/>
      <c r="V223" s="755"/>
      <c r="W223" s="755"/>
      <c r="X223" s="755"/>
      <c r="Y223" s="755"/>
    </row>
    <row r="224" spans="7:25">
      <c r="G224" s="757"/>
      <c r="H224" s="758"/>
      <c r="I224" s="758"/>
      <c r="J224" s="758"/>
      <c r="K224" s="769"/>
      <c r="L224" s="769"/>
      <c r="M224" s="769"/>
      <c r="O224" s="119"/>
      <c r="P224" s="119"/>
      <c r="Q224" s="755"/>
      <c r="R224" s="755"/>
      <c r="S224" s="755"/>
      <c r="T224" s="755"/>
      <c r="U224" s="755"/>
      <c r="V224" s="755"/>
      <c r="W224" s="755"/>
      <c r="X224" s="755"/>
      <c r="Y224" s="755"/>
    </row>
    <row r="225" spans="7:25">
      <c r="G225" s="757"/>
      <c r="H225" s="758"/>
      <c r="I225" s="758"/>
      <c r="J225" s="758"/>
      <c r="K225" s="769"/>
      <c r="L225" s="769"/>
      <c r="M225" s="769"/>
      <c r="O225" s="119"/>
      <c r="P225" s="119"/>
      <c r="Q225" s="755"/>
      <c r="R225" s="755"/>
      <c r="S225" s="755"/>
      <c r="T225" s="755"/>
      <c r="U225" s="755"/>
      <c r="V225" s="755"/>
      <c r="W225" s="755"/>
      <c r="X225" s="755"/>
      <c r="Y225" s="755"/>
    </row>
    <row r="226" spans="7:25">
      <c r="G226" s="757"/>
      <c r="H226" s="758"/>
      <c r="I226" s="758"/>
      <c r="J226" s="758"/>
      <c r="K226" s="769"/>
      <c r="L226" s="769"/>
      <c r="M226" s="769"/>
      <c r="O226" s="119"/>
      <c r="P226" s="119"/>
      <c r="Q226" s="755"/>
      <c r="R226" s="755"/>
      <c r="S226" s="755"/>
      <c r="T226" s="755"/>
      <c r="U226" s="755"/>
      <c r="V226" s="755"/>
      <c r="W226" s="755"/>
      <c r="X226" s="755"/>
      <c r="Y226" s="755"/>
    </row>
    <row r="227" spans="7:25">
      <c r="G227" s="757"/>
      <c r="H227" s="758"/>
      <c r="I227" s="758"/>
      <c r="J227" s="758"/>
      <c r="K227" s="769"/>
      <c r="L227" s="769"/>
      <c r="M227" s="769"/>
      <c r="O227" s="119"/>
      <c r="P227" s="119"/>
      <c r="Q227" s="755"/>
      <c r="R227" s="755"/>
      <c r="S227" s="755"/>
      <c r="T227" s="755"/>
      <c r="U227" s="755"/>
      <c r="V227" s="755"/>
      <c r="W227" s="755"/>
      <c r="X227" s="755"/>
      <c r="Y227" s="755"/>
    </row>
    <row r="228" spans="7:25">
      <c r="G228" s="757"/>
      <c r="H228" s="758"/>
      <c r="I228" s="758"/>
      <c r="J228" s="758"/>
      <c r="K228" s="769"/>
      <c r="L228" s="769"/>
      <c r="M228" s="769"/>
      <c r="O228" s="119"/>
      <c r="P228" s="119"/>
      <c r="Q228" s="755"/>
      <c r="R228" s="755"/>
      <c r="S228" s="755"/>
      <c r="T228" s="755"/>
      <c r="U228" s="755"/>
      <c r="V228" s="755"/>
      <c r="W228" s="755"/>
      <c r="X228" s="755"/>
      <c r="Y228" s="755"/>
    </row>
    <row r="229" spans="7:25">
      <c r="G229" s="117"/>
      <c r="H229" s="118"/>
      <c r="I229" s="118"/>
      <c r="J229" s="118"/>
      <c r="K229" s="769"/>
      <c r="L229" s="769"/>
      <c r="M229" s="769"/>
      <c r="O229" s="119"/>
      <c r="P229" s="119"/>
      <c r="Q229" s="755"/>
      <c r="R229" s="755"/>
      <c r="S229" s="755"/>
      <c r="T229" s="755"/>
      <c r="U229" s="755"/>
      <c r="V229" s="755"/>
      <c r="W229" s="755"/>
      <c r="X229" s="755"/>
      <c r="Y229" s="755"/>
    </row>
    <row r="230" spans="7:25">
      <c r="G230" s="757"/>
      <c r="H230" s="758"/>
      <c r="I230" s="758"/>
      <c r="J230" s="758"/>
      <c r="K230" s="109"/>
      <c r="L230" s="116"/>
      <c r="M230" s="116"/>
      <c r="O230" s="119"/>
      <c r="P230" s="119"/>
      <c r="Q230" s="755"/>
      <c r="R230" s="755"/>
      <c r="S230" s="755"/>
      <c r="T230" s="755"/>
      <c r="U230" s="755"/>
      <c r="V230" s="755"/>
      <c r="W230" s="755"/>
      <c r="X230" s="755"/>
      <c r="Y230" s="755"/>
    </row>
    <row r="231" spans="7:25">
      <c r="G231" s="757"/>
      <c r="H231" s="758"/>
      <c r="I231" s="758"/>
      <c r="J231" s="758"/>
      <c r="K231" s="769"/>
      <c r="L231" s="769"/>
      <c r="M231" s="769"/>
      <c r="O231" s="119"/>
      <c r="P231" s="119"/>
      <c r="Q231" s="755"/>
      <c r="R231" s="755"/>
      <c r="S231" s="755"/>
      <c r="T231" s="755"/>
      <c r="U231" s="755"/>
      <c r="V231" s="755"/>
      <c r="W231" s="755"/>
      <c r="X231" s="755"/>
      <c r="Y231" s="755"/>
    </row>
    <row r="232" spans="7:25">
      <c r="G232" s="117"/>
      <c r="H232" s="118"/>
      <c r="I232" s="118"/>
      <c r="J232" s="118"/>
      <c r="K232" s="769"/>
      <c r="L232" s="769"/>
      <c r="M232" s="769"/>
      <c r="O232" s="119"/>
      <c r="P232" s="119"/>
      <c r="Q232" s="755"/>
      <c r="R232" s="755"/>
      <c r="S232" s="755"/>
      <c r="T232" s="755"/>
      <c r="U232" s="755"/>
      <c r="V232" s="755"/>
      <c r="W232" s="755"/>
      <c r="X232" s="755"/>
      <c r="Y232" s="755"/>
    </row>
    <row r="233" spans="7:25">
      <c r="G233" s="757"/>
      <c r="H233" s="758"/>
      <c r="I233" s="758"/>
      <c r="J233" s="758"/>
      <c r="K233" s="769"/>
      <c r="L233" s="769"/>
      <c r="M233" s="769"/>
      <c r="O233" s="119"/>
      <c r="P233" s="119"/>
      <c r="Q233" s="755"/>
      <c r="R233" s="755"/>
      <c r="S233" s="755"/>
      <c r="T233" s="755"/>
      <c r="U233" s="755"/>
      <c r="V233" s="755"/>
      <c r="W233" s="755"/>
      <c r="X233" s="755"/>
      <c r="Y233" s="755"/>
    </row>
    <row r="234" spans="7:25">
      <c r="G234" s="757"/>
      <c r="H234" s="758"/>
      <c r="I234" s="758"/>
      <c r="J234" s="758"/>
      <c r="K234" s="769"/>
      <c r="L234" s="769"/>
      <c r="M234" s="769"/>
      <c r="O234" s="119"/>
      <c r="P234" s="119"/>
      <c r="Q234" s="755"/>
      <c r="R234" s="755"/>
      <c r="S234" s="755"/>
      <c r="T234" s="755"/>
      <c r="U234" s="755"/>
      <c r="V234" s="755"/>
      <c r="W234" s="755"/>
      <c r="X234" s="755"/>
      <c r="Y234" s="755"/>
    </row>
    <row r="235" spans="7:25">
      <c r="G235" s="117"/>
      <c r="H235" s="118"/>
      <c r="I235" s="118"/>
      <c r="J235" s="118"/>
      <c r="K235" s="769"/>
      <c r="L235" s="769"/>
      <c r="M235" s="769"/>
      <c r="O235" s="119"/>
      <c r="P235" s="119"/>
      <c r="Q235" s="755"/>
      <c r="R235" s="755"/>
      <c r="S235" s="755"/>
      <c r="T235" s="755"/>
      <c r="U235" s="755"/>
      <c r="V235" s="755"/>
      <c r="W235" s="755"/>
      <c r="X235" s="755"/>
      <c r="Y235" s="755"/>
    </row>
    <row r="236" spans="7:25">
      <c r="G236" s="757"/>
      <c r="H236" s="758"/>
      <c r="I236" s="758"/>
      <c r="J236" s="758"/>
      <c r="K236" s="769"/>
      <c r="L236" s="769"/>
      <c r="M236" s="769"/>
      <c r="O236" s="119"/>
      <c r="P236" s="119"/>
      <c r="Q236" s="755"/>
      <c r="R236" s="755"/>
      <c r="S236" s="755"/>
      <c r="T236" s="755"/>
      <c r="U236" s="755"/>
      <c r="V236" s="755"/>
      <c r="W236" s="755"/>
      <c r="X236" s="755"/>
      <c r="Y236" s="755"/>
    </row>
    <row r="237" spans="7:25">
      <c r="G237" s="757"/>
      <c r="H237" s="758"/>
      <c r="I237" s="758"/>
      <c r="J237" s="758"/>
      <c r="K237" s="769"/>
      <c r="L237" s="769"/>
      <c r="M237" s="769"/>
      <c r="O237" s="119"/>
      <c r="P237" s="119"/>
      <c r="Q237" s="755"/>
      <c r="R237" s="755"/>
      <c r="S237" s="755"/>
      <c r="T237" s="755"/>
      <c r="U237" s="755"/>
      <c r="V237" s="755"/>
      <c r="W237" s="755"/>
      <c r="X237" s="755"/>
      <c r="Y237" s="755"/>
    </row>
    <row r="238" spans="7:25">
      <c r="G238" s="757"/>
      <c r="H238" s="758"/>
      <c r="I238" s="758"/>
      <c r="J238" s="758"/>
      <c r="K238" s="769"/>
      <c r="L238" s="769"/>
      <c r="M238" s="769"/>
      <c r="O238" s="119"/>
      <c r="P238" s="119"/>
      <c r="Q238" s="755"/>
      <c r="R238" s="755"/>
      <c r="S238" s="755"/>
      <c r="T238" s="755"/>
      <c r="U238" s="755"/>
      <c r="V238" s="755"/>
      <c r="W238" s="755"/>
      <c r="X238" s="755"/>
      <c r="Y238" s="755"/>
    </row>
    <row r="239" spans="7:25">
      <c r="G239" s="757"/>
      <c r="H239" s="758"/>
      <c r="I239" s="758"/>
      <c r="J239" s="758"/>
      <c r="K239" s="769"/>
      <c r="L239" s="769"/>
      <c r="M239" s="769"/>
      <c r="O239" s="119"/>
      <c r="P239" s="119"/>
      <c r="Q239" s="755"/>
      <c r="R239" s="755"/>
      <c r="S239" s="755"/>
      <c r="T239" s="755"/>
      <c r="U239" s="755"/>
      <c r="V239" s="755"/>
      <c r="W239" s="755"/>
      <c r="X239" s="755"/>
      <c r="Y239" s="755"/>
    </row>
    <row r="240" spans="7:25">
      <c r="G240" s="757"/>
      <c r="H240" s="758"/>
      <c r="I240" s="758"/>
      <c r="J240" s="758"/>
      <c r="K240" s="769"/>
      <c r="L240" s="769"/>
      <c r="M240" s="769"/>
      <c r="O240" s="119"/>
      <c r="P240" s="119"/>
      <c r="Q240" s="755"/>
      <c r="R240" s="755"/>
      <c r="S240" s="755"/>
      <c r="T240" s="755"/>
      <c r="U240" s="755"/>
      <c r="V240" s="755"/>
      <c r="W240" s="755"/>
      <c r="X240" s="755"/>
      <c r="Y240" s="755"/>
    </row>
    <row r="241" spans="7:25">
      <c r="G241" s="757"/>
      <c r="H241" s="758"/>
      <c r="I241" s="758"/>
      <c r="J241" s="758"/>
      <c r="K241" s="109"/>
      <c r="L241" s="116"/>
      <c r="M241" s="116"/>
      <c r="O241" s="119"/>
      <c r="P241" s="119"/>
      <c r="Q241" s="755"/>
      <c r="R241" s="755"/>
      <c r="S241" s="755"/>
      <c r="T241" s="755"/>
      <c r="U241" s="755"/>
      <c r="V241" s="755"/>
      <c r="W241" s="755"/>
      <c r="X241" s="755"/>
      <c r="Y241" s="755"/>
    </row>
    <row r="242" spans="7:25">
      <c r="G242" s="757"/>
      <c r="H242" s="758"/>
      <c r="I242" s="758"/>
      <c r="J242" s="758"/>
      <c r="K242" s="769"/>
      <c r="L242" s="769"/>
      <c r="M242" s="769"/>
      <c r="O242" s="119"/>
      <c r="P242" s="119"/>
      <c r="Q242" s="755"/>
      <c r="R242" s="755"/>
      <c r="S242" s="755"/>
      <c r="T242" s="755"/>
      <c r="U242" s="755"/>
      <c r="V242" s="755"/>
      <c r="W242" s="755"/>
      <c r="X242" s="755"/>
      <c r="Y242" s="755"/>
    </row>
    <row r="243" spans="7:25">
      <c r="G243" s="757"/>
      <c r="H243" s="758"/>
      <c r="I243" s="758"/>
      <c r="J243" s="758"/>
      <c r="K243" s="109"/>
      <c r="L243" s="116"/>
      <c r="M243" s="116"/>
      <c r="O243" s="119"/>
      <c r="P243" s="119"/>
      <c r="Q243" s="755"/>
      <c r="R243" s="755"/>
      <c r="S243" s="755"/>
      <c r="T243" s="755"/>
      <c r="U243" s="755"/>
      <c r="V243" s="755"/>
      <c r="W243" s="755"/>
      <c r="X243" s="755"/>
      <c r="Y243" s="755"/>
    </row>
    <row r="244" spans="7:25">
      <c r="G244" s="757"/>
      <c r="H244" s="758"/>
      <c r="I244" s="758"/>
      <c r="J244" s="758"/>
      <c r="K244" s="769"/>
      <c r="L244" s="769"/>
      <c r="M244" s="769"/>
      <c r="O244" s="119"/>
      <c r="P244" s="119"/>
      <c r="Q244" s="755"/>
      <c r="R244" s="755"/>
      <c r="S244" s="755"/>
      <c r="T244" s="755"/>
      <c r="U244" s="755"/>
      <c r="V244" s="755"/>
      <c r="W244" s="755"/>
      <c r="X244" s="755"/>
      <c r="Y244" s="755"/>
    </row>
    <row r="245" spans="7:25">
      <c r="G245" s="117"/>
      <c r="H245" s="118"/>
      <c r="I245" s="118"/>
      <c r="J245" s="118"/>
      <c r="K245" s="769"/>
      <c r="L245" s="769"/>
      <c r="M245" s="769"/>
      <c r="O245" s="119"/>
      <c r="P245" s="119"/>
      <c r="Q245" s="755"/>
      <c r="R245" s="755"/>
      <c r="S245" s="755"/>
      <c r="T245" s="755"/>
      <c r="U245" s="755"/>
      <c r="V245" s="755"/>
      <c r="W245" s="755"/>
      <c r="X245" s="755"/>
      <c r="Y245" s="755"/>
    </row>
    <row r="246" spans="7:25">
      <c r="G246" s="757"/>
      <c r="H246" s="758"/>
      <c r="I246" s="758"/>
      <c r="J246" s="758"/>
      <c r="K246" s="109"/>
      <c r="L246" s="116"/>
      <c r="M246" s="116"/>
      <c r="O246" s="119"/>
      <c r="P246" s="119"/>
      <c r="Q246" s="755"/>
      <c r="R246" s="755"/>
      <c r="S246" s="755"/>
      <c r="T246" s="755"/>
      <c r="U246" s="755"/>
      <c r="V246" s="755"/>
      <c r="W246" s="755"/>
      <c r="X246" s="755"/>
      <c r="Y246" s="755"/>
    </row>
    <row r="247" spans="7:25">
      <c r="G247" s="757"/>
      <c r="H247" s="758"/>
      <c r="I247" s="758"/>
      <c r="J247" s="758"/>
      <c r="K247" s="769"/>
      <c r="L247" s="769"/>
      <c r="M247" s="769"/>
      <c r="O247" s="119"/>
      <c r="P247" s="119"/>
      <c r="Q247" s="755"/>
      <c r="R247" s="755"/>
      <c r="S247" s="755"/>
      <c r="T247" s="755"/>
      <c r="U247" s="755"/>
      <c r="V247" s="755"/>
      <c r="W247" s="755"/>
      <c r="X247" s="755"/>
      <c r="Y247" s="755"/>
    </row>
    <row r="248" spans="7:25">
      <c r="G248" s="757"/>
      <c r="H248" s="758"/>
      <c r="I248" s="758"/>
      <c r="J248" s="758"/>
      <c r="K248" s="769"/>
      <c r="L248" s="769"/>
      <c r="M248" s="769"/>
      <c r="O248" s="119"/>
      <c r="P248" s="119"/>
      <c r="Q248" s="755"/>
      <c r="R248" s="755"/>
      <c r="S248" s="755"/>
      <c r="T248" s="755"/>
      <c r="U248" s="755"/>
      <c r="V248" s="755"/>
      <c r="W248" s="755"/>
      <c r="X248" s="755"/>
      <c r="Y248" s="755"/>
    </row>
    <row r="249" spans="7:25">
      <c r="G249" s="757"/>
      <c r="H249" s="758"/>
      <c r="I249" s="758"/>
      <c r="J249" s="758"/>
      <c r="K249" s="109"/>
      <c r="L249" s="116"/>
      <c r="M249" s="116"/>
      <c r="O249" s="119"/>
      <c r="P249" s="119"/>
      <c r="Q249" s="755"/>
      <c r="R249" s="755"/>
      <c r="S249" s="755"/>
      <c r="T249" s="755"/>
      <c r="U249" s="755"/>
      <c r="V249" s="755"/>
      <c r="W249" s="755"/>
      <c r="X249" s="755"/>
      <c r="Y249" s="755"/>
    </row>
    <row r="250" spans="7:25">
      <c r="G250" s="757"/>
      <c r="H250" s="758"/>
      <c r="I250" s="758"/>
      <c r="J250" s="758"/>
      <c r="K250" s="769"/>
      <c r="L250" s="769"/>
      <c r="M250" s="769"/>
      <c r="O250" s="119"/>
      <c r="P250" s="119"/>
      <c r="Q250" s="755"/>
      <c r="R250" s="755"/>
      <c r="S250" s="755"/>
      <c r="T250" s="755"/>
      <c r="U250" s="755"/>
      <c r="V250" s="755"/>
      <c r="W250" s="755"/>
      <c r="X250" s="755"/>
      <c r="Y250" s="755"/>
    </row>
    <row r="251" spans="7:25">
      <c r="G251" s="757"/>
      <c r="H251" s="758"/>
      <c r="I251" s="758"/>
      <c r="J251" s="758"/>
      <c r="K251" s="769"/>
      <c r="L251" s="769"/>
      <c r="M251" s="769"/>
      <c r="O251" s="119"/>
      <c r="P251" s="119"/>
      <c r="Q251" s="755"/>
      <c r="R251" s="755"/>
      <c r="S251" s="755"/>
      <c r="T251" s="755"/>
      <c r="U251" s="755"/>
      <c r="V251" s="755"/>
      <c r="W251" s="755"/>
      <c r="X251" s="755"/>
      <c r="Y251" s="755"/>
    </row>
    <row r="252" spans="7:25">
      <c r="G252" s="757"/>
      <c r="H252" s="758"/>
      <c r="I252" s="758"/>
      <c r="J252" s="758"/>
      <c r="K252" s="769"/>
      <c r="L252" s="769"/>
      <c r="M252" s="769"/>
      <c r="O252" s="119"/>
      <c r="P252" s="119"/>
      <c r="Q252" s="755"/>
      <c r="R252" s="755"/>
      <c r="S252" s="755"/>
      <c r="T252" s="755"/>
      <c r="U252" s="755"/>
      <c r="V252" s="755"/>
      <c r="W252" s="755"/>
      <c r="X252" s="755"/>
      <c r="Y252" s="755"/>
    </row>
    <row r="253" spans="7:25">
      <c r="G253" s="757"/>
      <c r="H253" s="758"/>
      <c r="I253" s="758"/>
      <c r="J253" s="758"/>
      <c r="K253" s="109"/>
      <c r="L253" s="116"/>
      <c r="M253" s="116"/>
      <c r="O253" s="119"/>
      <c r="P253" s="119"/>
      <c r="Q253" s="755"/>
      <c r="R253" s="755"/>
      <c r="S253" s="755"/>
      <c r="T253" s="755"/>
      <c r="U253" s="755"/>
      <c r="V253" s="755"/>
      <c r="W253" s="755"/>
      <c r="X253" s="755"/>
      <c r="Y253" s="755"/>
    </row>
    <row r="254" spans="7:25">
      <c r="G254" s="757"/>
      <c r="H254" s="758"/>
      <c r="I254" s="758"/>
      <c r="J254" s="758"/>
      <c r="K254" s="109"/>
      <c r="L254" s="116"/>
      <c r="M254" s="116"/>
      <c r="O254" s="119"/>
      <c r="P254" s="119"/>
      <c r="Q254" s="755"/>
      <c r="R254" s="755"/>
      <c r="S254" s="755"/>
      <c r="T254" s="755"/>
      <c r="U254" s="755"/>
      <c r="V254" s="755"/>
      <c r="W254" s="755"/>
      <c r="X254" s="755"/>
      <c r="Y254" s="755"/>
    </row>
    <row r="255" spans="7:25">
      <c r="G255" s="757"/>
      <c r="H255" s="758"/>
      <c r="I255" s="758"/>
      <c r="J255" s="758"/>
      <c r="K255" s="769"/>
      <c r="L255" s="769"/>
      <c r="M255" s="769"/>
      <c r="O255" s="119"/>
      <c r="P255" s="119"/>
      <c r="Q255" s="755"/>
      <c r="R255" s="755"/>
      <c r="S255" s="755"/>
      <c r="T255" s="755"/>
      <c r="U255" s="755"/>
      <c r="V255" s="755"/>
      <c r="W255" s="755"/>
      <c r="X255" s="755"/>
      <c r="Y255" s="755"/>
    </row>
    <row r="256" spans="7:25">
      <c r="G256" s="117"/>
      <c r="H256" s="118"/>
      <c r="I256" s="118"/>
      <c r="J256" s="118"/>
      <c r="K256" s="769"/>
      <c r="L256" s="769"/>
      <c r="M256" s="769"/>
      <c r="O256" s="119"/>
      <c r="P256" s="119"/>
      <c r="Q256" s="755"/>
      <c r="R256" s="755"/>
      <c r="S256" s="755"/>
      <c r="T256" s="755"/>
      <c r="U256" s="755"/>
      <c r="V256" s="755"/>
      <c r="W256" s="755"/>
      <c r="X256" s="755"/>
      <c r="Y256" s="755"/>
    </row>
    <row r="257" spans="7:26">
      <c r="G257" s="757"/>
      <c r="H257" s="758"/>
      <c r="I257" s="758"/>
      <c r="J257" s="758"/>
      <c r="K257" s="769"/>
      <c r="L257" s="769"/>
      <c r="M257" s="769"/>
      <c r="O257" s="119"/>
      <c r="P257" s="119"/>
      <c r="Q257" s="755"/>
      <c r="R257" s="755"/>
      <c r="S257" s="755"/>
      <c r="T257" s="755"/>
      <c r="U257" s="755"/>
      <c r="V257" s="755"/>
      <c r="W257" s="755"/>
      <c r="X257" s="755"/>
      <c r="Y257" s="755"/>
    </row>
    <row r="258" spans="7:26">
      <c r="G258" s="757"/>
      <c r="H258" s="758"/>
      <c r="I258" s="758"/>
      <c r="J258" s="758"/>
      <c r="K258" s="769"/>
      <c r="L258" s="769"/>
      <c r="M258" s="769"/>
      <c r="O258" s="119"/>
      <c r="P258" s="119"/>
      <c r="Q258" s="755"/>
      <c r="R258" s="755"/>
      <c r="S258" s="755"/>
      <c r="T258" s="755"/>
      <c r="U258" s="755"/>
      <c r="V258" s="755"/>
      <c r="W258" s="755"/>
      <c r="X258" s="755"/>
      <c r="Y258" s="755"/>
    </row>
    <row r="259" spans="7:26">
      <c r="G259" s="757"/>
      <c r="H259" s="758"/>
      <c r="I259" s="758"/>
      <c r="J259" s="758"/>
      <c r="K259" s="769"/>
      <c r="L259" s="769"/>
      <c r="M259" s="769"/>
      <c r="O259" s="119"/>
      <c r="P259" s="119"/>
      <c r="Q259" s="755"/>
      <c r="R259" s="755"/>
      <c r="S259" s="755"/>
      <c r="T259" s="755"/>
      <c r="U259" s="755"/>
      <c r="V259" s="755"/>
      <c r="W259" s="755"/>
      <c r="X259" s="755"/>
      <c r="Y259" s="755"/>
    </row>
    <row r="260" spans="7:26">
      <c r="G260" s="757"/>
      <c r="H260" s="758"/>
      <c r="I260" s="758"/>
      <c r="J260" s="758"/>
      <c r="K260" s="758"/>
      <c r="L260" s="755"/>
      <c r="M260" s="755"/>
      <c r="N260" s="755"/>
      <c r="O260" s="119"/>
      <c r="P260" s="119"/>
      <c r="R260" s="755"/>
      <c r="S260" s="755"/>
      <c r="T260" s="755"/>
      <c r="U260" s="755"/>
      <c r="V260" s="755"/>
      <c r="W260" s="755"/>
      <c r="X260" s="755"/>
      <c r="Y260" s="755"/>
      <c r="Z260" s="755"/>
    </row>
    <row r="261" spans="7:26">
      <c r="G261" s="757"/>
      <c r="H261" s="758"/>
      <c r="I261" s="758"/>
      <c r="J261" s="758"/>
      <c r="K261" s="758"/>
      <c r="L261" s="755"/>
      <c r="M261" s="755"/>
      <c r="N261" s="755"/>
      <c r="O261" s="119"/>
      <c r="P261" s="119"/>
      <c r="R261" s="755"/>
      <c r="S261" s="755"/>
      <c r="T261" s="755"/>
      <c r="U261" s="755"/>
      <c r="V261" s="755"/>
      <c r="W261" s="755"/>
      <c r="X261" s="755"/>
      <c r="Y261" s="755"/>
      <c r="Z261" s="755"/>
    </row>
    <row r="262" spans="7:26">
      <c r="G262" s="757"/>
      <c r="H262" s="758"/>
      <c r="I262" s="758"/>
      <c r="J262" s="758"/>
      <c r="K262" s="758"/>
      <c r="L262" s="755"/>
      <c r="M262" s="755"/>
      <c r="N262" s="755"/>
      <c r="O262" s="119"/>
      <c r="P262" s="119"/>
      <c r="R262" s="755"/>
      <c r="S262" s="755"/>
      <c r="T262" s="755"/>
      <c r="U262" s="755"/>
      <c r="V262" s="755"/>
      <c r="W262" s="755"/>
      <c r="X262" s="755"/>
      <c r="Y262" s="755"/>
      <c r="Z262" s="755"/>
    </row>
    <row r="263" spans="7:26">
      <c r="G263" s="757"/>
      <c r="H263" s="758"/>
      <c r="I263" s="758"/>
      <c r="J263" s="758"/>
      <c r="K263" s="758"/>
      <c r="L263" s="755"/>
      <c r="M263" s="755"/>
      <c r="N263" s="755"/>
      <c r="O263" s="119"/>
      <c r="P263" s="119"/>
      <c r="R263" s="755"/>
      <c r="S263" s="755"/>
      <c r="T263" s="755"/>
      <c r="U263" s="755"/>
      <c r="V263" s="755"/>
      <c r="W263" s="755"/>
      <c r="X263" s="755"/>
      <c r="Y263" s="755"/>
      <c r="Z263" s="755"/>
    </row>
    <row r="264" spans="7:26">
      <c r="G264" s="757"/>
      <c r="H264" s="758"/>
      <c r="I264" s="758"/>
      <c r="J264" s="758"/>
      <c r="K264" s="758"/>
      <c r="L264" s="755"/>
      <c r="M264" s="755"/>
      <c r="N264" s="755"/>
      <c r="O264" s="119"/>
      <c r="P264" s="119"/>
      <c r="R264" s="755"/>
      <c r="S264" s="755"/>
      <c r="T264" s="755"/>
      <c r="U264" s="755"/>
      <c r="V264" s="755"/>
      <c r="W264" s="755"/>
      <c r="X264" s="755"/>
      <c r="Y264" s="755"/>
      <c r="Z264" s="755"/>
    </row>
    <row r="265" spans="7:26">
      <c r="G265" s="757"/>
      <c r="H265" s="758"/>
      <c r="I265" s="758"/>
      <c r="J265" s="758"/>
      <c r="K265" s="758"/>
      <c r="L265" s="755"/>
      <c r="M265" s="755"/>
      <c r="N265" s="755"/>
      <c r="R265" s="755"/>
      <c r="S265" s="755"/>
      <c r="T265" s="755"/>
      <c r="U265" s="755"/>
      <c r="V265" s="755"/>
      <c r="W265" s="755"/>
      <c r="X265" s="755"/>
      <c r="Y265" s="755"/>
      <c r="Z265" s="755"/>
    </row>
    <row r="266" spans="7:26">
      <c r="G266" s="757"/>
      <c r="H266" s="758"/>
      <c r="I266" s="758"/>
      <c r="J266" s="758"/>
      <c r="K266" s="758"/>
      <c r="L266" s="755"/>
      <c r="M266" s="755"/>
      <c r="N266" s="755"/>
      <c r="R266" s="755"/>
      <c r="S266" s="755"/>
      <c r="T266" s="755"/>
      <c r="U266" s="755"/>
      <c r="V266" s="755"/>
      <c r="W266" s="755"/>
      <c r="X266" s="755"/>
      <c r="Y266" s="755"/>
      <c r="Z266" s="755"/>
    </row>
    <row r="267" spans="7:26">
      <c r="G267" s="757"/>
      <c r="H267" s="758"/>
      <c r="I267" s="758"/>
      <c r="J267" s="758"/>
      <c r="K267" s="758"/>
      <c r="L267" s="755"/>
      <c r="M267" s="755"/>
      <c r="N267" s="755"/>
      <c r="R267" s="755"/>
      <c r="S267" s="755"/>
      <c r="T267" s="755"/>
      <c r="U267" s="755"/>
      <c r="V267" s="755"/>
      <c r="W267" s="755"/>
      <c r="X267" s="755"/>
      <c r="Y267" s="755"/>
      <c r="Z267" s="755"/>
    </row>
    <row r="268" spans="7:26">
      <c r="G268" s="757"/>
      <c r="H268" s="758"/>
      <c r="I268" s="758"/>
      <c r="J268" s="758"/>
      <c r="K268" s="758"/>
      <c r="L268" s="755"/>
      <c r="M268" s="755"/>
      <c r="N268" s="755"/>
      <c r="R268" s="755"/>
      <c r="S268" s="755"/>
      <c r="T268" s="755"/>
      <c r="U268" s="755"/>
      <c r="V268" s="755"/>
      <c r="W268" s="755"/>
      <c r="X268" s="755"/>
      <c r="Y268" s="755"/>
      <c r="Z268" s="755"/>
    </row>
    <row r="269" spans="7:26">
      <c r="G269" s="757"/>
      <c r="H269" s="758"/>
      <c r="I269" s="758"/>
      <c r="J269" s="758"/>
      <c r="K269" s="758"/>
      <c r="L269" s="755"/>
      <c r="M269" s="755"/>
      <c r="N269" s="755"/>
      <c r="R269" s="755"/>
      <c r="S269" s="755"/>
      <c r="T269" s="755"/>
      <c r="U269" s="755"/>
      <c r="V269" s="755"/>
      <c r="W269" s="755"/>
      <c r="X269" s="755"/>
      <c r="Y269" s="755"/>
      <c r="Z269" s="755"/>
    </row>
    <row r="270" spans="7:26">
      <c r="G270" s="757"/>
      <c r="H270" s="758"/>
      <c r="I270" s="758"/>
      <c r="J270" s="758"/>
      <c r="K270" s="758"/>
      <c r="L270" s="755"/>
      <c r="M270" s="755"/>
      <c r="N270" s="755"/>
      <c r="R270" s="755"/>
      <c r="S270" s="755"/>
      <c r="T270" s="755"/>
      <c r="U270" s="755"/>
      <c r="V270" s="755"/>
      <c r="W270" s="755"/>
      <c r="X270" s="755"/>
      <c r="Y270" s="755"/>
      <c r="Z270" s="755"/>
    </row>
    <row r="271" spans="7:26">
      <c r="G271" s="757"/>
      <c r="H271" s="758"/>
      <c r="I271" s="758"/>
      <c r="J271" s="758"/>
      <c r="K271" s="758"/>
      <c r="L271" s="755"/>
      <c r="M271" s="755"/>
      <c r="N271" s="755"/>
      <c r="R271" s="755"/>
      <c r="S271" s="755"/>
      <c r="T271" s="755"/>
      <c r="U271" s="755"/>
      <c r="V271" s="755"/>
      <c r="W271" s="755"/>
      <c r="X271" s="755"/>
      <c r="Y271" s="755"/>
      <c r="Z271" s="755"/>
    </row>
    <row r="272" spans="7:26">
      <c r="G272" s="757"/>
      <c r="H272" s="758"/>
      <c r="I272" s="758"/>
      <c r="J272" s="758"/>
      <c r="K272" s="758"/>
      <c r="L272" s="755"/>
      <c r="M272" s="755"/>
      <c r="N272" s="755"/>
      <c r="R272" s="755"/>
      <c r="S272" s="755"/>
      <c r="T272" s="755"/>
      <c r="U272" s="755"/>
      <c r="V272" s="755"/>
      <c r="W272" s="755"/>
      <c r="X272" s="755"/>
      <c r="Y272" s="755"/>
      <c r="Z272" s="755"/>
    </row>
    <row r="273" spans="7:26">
      <c r="G273" s="757"/>
      <c r="H273" s="758"/>
      <c r="I273" s="758"/>
      <c r="J273" s="758"/>
      <c r="K273" s="758"/>
      <c r="L273" s="755"/>
      <c r="M273" s="755"/>
      <c r="N273" s="755"/>
      <c r="R273" s="755"/>
      <c r="S273" s="755"/>
      <c r="T273" s="755"/>
      <c r="U273" s="755"/>
      <c r="V273" s="755"/>
      <c r="W273" s="755"/>
      <c r="X273" s="755"/>
      <c r="Y273" s="755"/>
      <c r="Z273" s="755"/>
    </row>
    <row r="274" spans="7:26">
      <c r="G274" s="757"/>
      <c r="H274" s="758"/>
      <c r="I274" s="758"/>
      <c r="J274" s="758"/>
      <c r="K274" s="758"/>
      <c r="L274" s="755"/>
      <c r="M274" s="755"/>
      <c r="N274" s="755"/>
      <c r="R274" s="755"/>
      <c r="S274" s="755"/>
      <c r="T274" s="755"/>
      <c r="U274" s="755"/>
      <c r="V274" s="755"/>
      <c r="W274" s="755"/>
      <c r="X274" s="755"/>
      <c r="Y274" s="755"/>
      <c r="Z274" s="755"/>
    </row>
    <row r="275" spans="7:26">
      <c r="G275" s="757"/>
      <c r="H275" s="758"/>
      <c r="I275" s="758"/>
      <c r="J275" s="758"/>
      <c r="K275" s="758"/>
      <c r="L275" s="755"/>
      <c r="M275" s="755"/>
      <c r="N275" s="755"/>
      <c r="R275" s="755"/>
      <c r="S275" s="755"/>
      <c r="T275" s="755"/>
      <c r="U275" s="755"/>
      <c r="V275" s="755"/>
      <c r="W275" s="755"/>
      <c r="X275" s="755"/>
      <c r="Y275" s="755"/>
      <c r="Z275" s="755"/>
    </row>
    <row r="276" spans="7:26">
      <c r="G276" s="81"/>
      <c r="H276" s="82"/>
      <c r="I276" s="82"/>
      <c r="J276" s="82"/>
      <c r="K276" s="82"/>
      <c r="L276" s="755"/>
      <c r="M276" s="755"/>
      <c r="N276" s="755"/>
      <c r="R276" s="755"/>
      <c r="S276" s="755"/>
      <c r="T276" s="755"/>
      <c r="U276" s="755"/>
      <c r="V276" s="755"/>
      <c r="W276" s="755"/>
      <c r="X276" s="755"/>
      <c r="Y276" s="755"/>
      <c r="Z276" s="755"/>
    </row>
    <row r="277" spans="7:26">
      <c r="G277" s="81"/>
      <c r="H277" s="82"/>
      <c r="I277" s="82"/>
      <c r="J277" s="82"/>
      <c r="K277" s="82"/>
      <c r="L277" s="755"/>
      <c r="M277" s="755"/>
      <c r="N277" s="755"/>
      <c r="R277" s="755"/>
      <c r="S277" s="755"/>
      <c r="T277" s="755"/>
      <c r="U277" s="755"/>
      <c r="V277" s="755"/>
      <c r="W277" s="755"/>
      <c r="X277" s="755"/>
      <c r="Y277" s="755"/>
      <c r="Z277" s="755"/>
    </row>
    <row r="278" spans="7:26">
      <c r="G278" s="81"/>
      <c r="H278" s="82"/>
      <c r="I278" s="82"/>
      <c r="J278" s="82"/>
      <c r="K278" s="82"/>
      <c r="L278" s="755"/>
      <c r="M278" s="755"/>
      <c r="N278" s="755"/>
      <c r="R278" s="755"/>
      <c r="S278" s="755"/>
      <c r="T278" s="755"/>
      <c r="U278" s="755"/>
      <c r="V278" s="755"/>
      <c r="W278" s="755"/>
      <c r="X278" s="755"/>
      <c r="Y278" s="755"/>
      <c r="Z278" s="755"/>
    </row>
    <row r="279" spans="7:26">
      <c r="G279" s="81"/>
      <c r="H279" s="82"/>
      <c r="I279" s="82"/>
      <c r="J279" s="82"/>
      <c r="K279" s="82"/>
      <c r="L279" s="755"/>
      <c r="M279" s="755"/>
      <c r="N279" s="755"/>
      <c r="R279" s="755"/>
      <c r="S279" s="755"/>
      <c r="T279" s="755"/>
      <c r="U279" s="755"/>
      <c r="V279" s="755"/>
      <c r="W279" s="755"/>
      <c r="X279" s="755"/>
      <c r="Y279" s="755"/>
      <c r="Z279" s="755"/>
    </row>
    <row r="280" spans="7:26">
      <c r="G280" s="81"/>
      <c r="H280" s="82"/>
      <c r="I280" s="82"/>
      <c r="J280" s="82"/>
      <c r="K280" s="82"/>
      <c r="L280" s="755"/>
      <c r="M280" s="755"/>
      <c r="N280" s="755"/>
      <c r="R280" s="755"/>
      <c r="S280" s="755"/>
      <c r="T280" s="755"/>
      <c r="U280" s="755"/>
      <c r="V280" s="755"/>
      <c r="W280" s="755"/>
      <c r="X280" s="755"/>
      <c r="Y280" s="755"/>
      <c r="Z280" s="755"/>
    </row>
    <row r="281" spans="7:26">
      <c r="G281" s="81"/>
      <c r="H281" s="82"/>
      <c r="I281" s="82"/>
      <c r="J281" s="82"/>
      <c r="K281" s="82"/>
      <c r="L281" s="755"/>
      <c r="M281" s="755"/>
      <c r="N281" s="755"/>
      <c r="R281" s="755"/>
      <c r="S281" s="755"/>
      <c r="T281" s="755"/>
      <c r="U281" s="755"/>
      <c r="V281" s="755"/>
      <c r="W281" s="755"/>
      <c r="X281" s="755"/>
      <c r="Y281" s="755"/>
      <c r="Z281" s="755"/>
    </row>
    <row r="282" spans="7:26">
      <c r="G282" s="81"/>
      <c r="H282" s="82"/>
      <c r="I282" s="82"/>
      <c r="J282" s="82"/>
      <c r="K282" s="82"/>
      <c r="L282" s="755"/>
      <c r="M282" s="755"/>
      <c r="N282" s="755"/>
      <c r="R282" s="755"/>
      <c r="S282" s="755"/>
      <c r="T282" s="755"/>
      <c r="U282" s="755"/>
      <c r="V282" s="755"/>
      <c r="W282" s="755"/>
      <c r="X282" s="755"/>
      <c r="Y282" s="755"/>
      <c r="Z282" s="755"/>
    </row>
    <row r="283" spans="7:26">
      <c r="G283" s="81"/>
      <c r="H283" s="82"/>
      <c r="I283" s="82"/>
      <c r="J283" s="82"/>
      <c r="K283" s="82"/>
      <c r="L283" s="755"/>
      <c r="M283" s="755"/>
      <c r="N283" s="755"/>
      <c r="R283" s="755"/>
      <c r="S283" s="755"/>
      <c r="T283" s="755"/>
      <c r="U283" s="755"/>
      <c r="V283" s="755"/>
      <c r="W283" s="755"/>
      <c r="X283" s="755"/>
      <c r="Y283" s="755"/>
      <c r="Z283" s="755"/>
    </row>
    <row r="284" spans="7:26">
      <c r="G284" s="81"/>
      <c r="H284" s="82"/>
      <c r="I284" s="82"/>
      <c r="J284" s="82"/>
      <c r="K284" s="82"/>
      <c r="L284" s="755"/>
      <c r="M284" s="755"/>
      <c r="N284" s="755"/>
      <c r="R284" s="755"/>
      <c r="S284" s="755"/>
      <c r="T284" s="755"/>
      <c r="U284" s="755"/>
      <c r="V284" s="755"/>
      <c r="W284" s="755"/>
      <c r="X284" s="755"/>
      <c r="Y284" s="755"/>
      <c r="Z284" s="755"/>
    </row>
    <row r="285" spans="7:26">
      <c r="G285" s="81"/>
      <c r="H285" s="82"/>
      <c r="I285" s="82"/>
      <c r="J285" s="82"/>
      <c r="K285" s="82"/>
      <c r="L285" s="755"/>
      <c r="M285" s="755"/>
      <c r="N285" s="755"/>
      <c r="R285" s="755"/>
      <c r="S285" s="755"/>
      <c r="T285" s="755"/>
      <c r="U285" s="755"/>
      <c r="V285" s="755"/>
      <c r="W285" s="755"/>
      <c r="X285" s="755"/>
      <c r="Y285" s="755"/>
      <c r="Z285" s="755"/>
    </row>
    <row r="286" spans="7:26">
      <c r="G286" s="81"/>
      <c r="H286" s="82"/>
      <c r="I286" s="82"/>
      <c r="J286" s="82"/>
      <c r="K286" s="82"/>
      <c r="L286" s="755"/>
      <c r="M286" s="755"/>
      <c r="N286" s="755"/>
      <c r="R286" s="755"/>
      <c r="S286" s="755"/>
      <c r="T286" s="755"/>
      <c r="U286" s="755"/>
      <c r="V286" s="755"/>
      <c r="W286" s="755"/>
      <c r="X286" s="755"/>
      <c r="Y286" s="755"/>
      <c r="Z286" s="755"/>
    </row>
    <row r="287" spans="7:26">
      <c r="G287" s="81"/>
      <c r="H287" s="82"/>
      <c r="I287" s="82"/>
      <c r="J287" s="82"/>
      <c r="K287" s="82"/>
      <c r="L287" s="755"/>
      <c r="M287" s="755"/>
      <c r="N287" s="755"/>
      <c r="R287" s="755"/>
      <c r="S287" s="755"/>
      <c r="T287" s="755"/>
      <c r="U287" s="755"/>
      <c r="V287" s="755"/>
      <c r="W287" s="755"/>
      <c r="X287" s="755"/>
      <c r="Y287" s="755"/>
      <c r="Z287" s="755"/>
    </row>
    <row r="288" spans="7:26">
      <c r="G288" s="81"/>
      <c r="H288" s="82"/>
      <c r="I288" s="82"/>
      <c r="J288" s="82"/>
      <c r="K288" s="82"/>
      <c r="L288" s="755"/>
      <c r="M288" s="755"/>
      <c r="N288" s="755"/>
      <c r="R288" s="755"/>
      <c r="S288" s="755"/>
      <c r="T288" s="755"/>
      <c r="U288" s="755"/>
      <c r="V288" s="755"/>
      <c r="W288" s="755"/>
      <c r="X288" s="755"/>
      <c r="Y288" s="755"/>
      <c r="Z288" s="755"/>
    </row>
    <row r="289" spans="7:26">
      <c r="G289" s="81"/>
      <c r="H289" s="82"/>
      <c r="I289" s="82"/>
      <c r="J289" s="82"/>
      <c r="K289" s="82"/>
      <c r="L289" s="755"/>
      <c r="M289" s="755"/>
      <c r="N289" s="755"/>
      <c r="R289" s="755"/>
      <c r="S289" s="755"/>
      <c r="T289" s="755"/>
      <c r="U289" s="755"/>
      <c r="V289" s="755"/>
      <c r="W289" s="755"/>
      <c r="X289" s="755"/>
      <c r="Y289" s="755"/>
      <c r="Z289" s="755"/>
    </row>
    <row r="290" spans="7:26">
      <c r="G290" s="81"/>
      <c r="H290" s="82"/>
      <c r="I290" s="82"/>
      <c r="J290" s="82"/>
      <c r="K290" s="82"/>
      <c r="L290" s="755"/>
      <c r="M290" s="755"/>
      <c r="N290" s="755"/>
      <c r="R290" s="755"/>
      <c r="S290" s="755"/>
      <c r="T290" s="755"/>
      <c r="U290" s="755"/>
      <c r="V290" s="755"/>
      <c r="W290" s="755"/>
      <c r="X290" s="755"/>
      <c r="Y290" s="755"/>
      <c r="Z290" s="755"/>
    </row>
    <row r="291" spans="7:26">
      <c r="G291" s="81"/>
      <c r="H291" s="82"/>
      <c r="I291" s="82"/>
      <c r="J291" s="82"/>
      <c r="K291" s="82"/>
      <c r="L291" s="755"/>
      <c r="M291" s="755"/>
      <c r="N291" s="755"/>
      <c r="R291" s="755"/>
      <c r="S291" s="755"/>
      <c r="T291" s="755"/>
      <c r="U291" s="755"/>
      <c r="V291" s="755"/>
      <c r="W291" s="755"/>
      <c r="X291" s="755"/>
      <c r="Y291" s="755"/>
      <c r="Z291" s="755"/>
    </row>
    <row r="292" spans="7:26">
      <c r="G292" s="81"/>
      <c r="H292" s="82"/>
      <c r="I292" s="82"/>
      <c r="J292" s="82"/>
      <c r="K292" s="82"/>
      <c r="L292" s="755"/>
      <c r="M292" s="755"/>
      <c r="N292" s="755"/>
      <c r="R292" s="755"/>
      <c r="S292" s="755"/>
      <c r="T292" s="755"/>
      <c r="U292" s="755"/>
      <c r="V292" s="755"/>
      <c r="W292" s="755"/>
      <c r="X292" s="755"/>
      <c r="Y292" s="755"/>
      <c r="Z292" s="755"/>
    </row>
    <row r="293" spans="7:26">
      <c r="G293" s="81"/>
      <c r="H293" s="82"/>
      <c r="I293" s="82"/>
      <c r="J293" s="82"/>
      <c r="K293" s="82"/>
      <c r="L293" s="755"/>
      <c r="M293" s="755"/>
      <c r="N293" s="755"/>
      <c r="R293" s="755"/>
      <c r="S293" s="755"/>
      <c r="T293" s="755"/>
      <c r="U293" s="755"/>
      <c r="V293" s="755"/>
      <c r="W293" s="755"/>
      <c r="X293" s="755"/>
      <c r="Y293" s="755"/>
      <c r="Z293" s="755"/>
    </row>
    <row r="294" spans="7:26">
      <c r="G294" s="81"/>
      <c r="H294" s="82"/>
      <c r="I294" s="82"/>
      <c r="J294" s="82"/>
      <c r="K294" s="82"/>
      <c r="L294" s="755"/>
      <c r="M294" s="755"/>
      <c r="N294" s="755"/>
      <c r="R294" s="755"/>
      <c r="S294" s="755"/>
      <c r="T294" s="755"/>
      <c r="U294" s="755"/>
      <c r="V294" s="755"/>
      <c r="W294" s="755"/>
      <c r="X294" s="755"/>
      <c r="Y294" s="755"/>
      <c r="Z294" s="755"/>
    </row>
    <row r="295" spans="7:26">
      <c r="G295" s="81"/>
      <c r="H295" s="82"/>
      <c r="I295" s="82"/>
      <c r="J295" s="82"/>
      <c r="K295" s="82"/>
      <c r="L295" s="755"/>
      <c r="M295" s="755"/>
      <c r="N295" s="755"/>
      <c r="R295" s="755"/>
      <c r="S295" s="755"/>
      <c r="T295" s="755"/>
      <c r="U295" s="755"/>
      <c r="V295" s="755"/>
      <c r="W295" s="755"/>
      <c r="X295" s="755"/>
      <c r="Y295" s="755"/>
      <c r="Z295" s="755"/>
    </row>
    <row r="296" spans="7:26">
      <c r="G296" s="81"/>
      <c r="H296" s="82"/>
      <c r="I296" s="82"/>
      <c r="J296" s="82"/>
      <c r="K296" s="82"/>
      <c r="L296" s="755"/>
      <c r="M296" s="755"/>
      <c r="N296" s="755"/>
      <c r="R296" s="755"/>
      <c r="S296" s="755"/>
      <c r="T296" s="755"/>
      <c r="U296" s="755"/>
      <c r="V296" s="755"/>
      <c r="W296" s="755"/>
      <c r="X296" s="755"/>
      <c r="Y296" s="755"/>
      <c r="Z296" s="755"/>
    </row>
    <row r="297" spans="7:26">
      <c r="G297" s="81"/>
      <c r="H297" s="82"/>
      <c r="I297" s="82"/>
      <c r="J297" s="82"/>
      <c r="K297" s="82"/>
      <c r="L297" s="755"/>
      <c r="M297" s="755"/>
      <c r="N297" s="755"/>
      <c r="R297" s="755"/>
      <c r="S297" s="755"/>
      <c r="T297" s="755"/>
      <c r="U297" s="755"/>
      <c r="V297" s="755"/>
      <c r="W297" s="755"/>
      <c r="X297" s="755"/>
      <c r="Y297" s="755"/>
      <c r="Z297" s="755"/>
    </row>
    <row r="298" spans="7:26">
      <c r="G298" s="81"/>
      <c r="H298" s="82"/>
      <c r="I298" s="82"/>
      <c r="J298" s="82"/>
      <c r="K298" s="82"/>
      <c r="L298" s="755"/>
      <c r="M298" s="755"/>
      <c r="N298" s="755"/>
      <c r="R298" s="755"/>
      <c r="S298" s="755"/>
      <c r="T298" s="755"/>
      <c r="U298" s="755"/>
      <c r="V298" s="755"/>
      <c r="W298" s="755"/>
      <c r="X298" s="755"/>
      <c r="Y298" s="755"/>
      <c r="Z298" s="755"/>
    </row>
    <row r="299" spans="7:26">
      <c r="G299" s="81"/>
      <c r="H299" s="82"/>
      <c r="I299" s="82"/>
      <c r="J299" s="82"/>
      <c r="K299" s="82"/>
      <c r="L299" s="755"/>
      <c r="M299" s="755"/>
      <c r="N299" s="755"/>
      <c r="R299" s="755"/>
      <c r="S299" s="755"/>
      <c r="T299" s="755"/>
      <c r="U299" s="755"/>
      <c r="V299" s="755"/>
      <c r="W299" s="755"/>
      <c r="X299" s="755"/>
      <c r="Y299" s="755"/>
      <c r="Z299" s="755"/>
    </row>
    <row r="300" spans="7:26">
      <c r="G300" s="81"/>
      <c r="H300" s="82"/>
      <c r="I300" s="82"/>
      <c r="J300" s="82"/>
      <c r="K300" s="82"/>
      <c r="L300" s="755"/>
      <c r="M300" s="755"/>
      <c r="N300" s="755"/>
      <c r="U300" s="755"/>
      <c r="V300" s="755"/>
      <c r="W300" s="755"/>
      <c r="X300" s="755"/>
      <c r="Y300" s="755"/>
      <c r="Z300" s="755"/>
    </row>
    <row r="301" spans="7:26">
      <c r="G301" s="81"/>
      <c r="H301" s="82"/>
      <c r="I301" s="82"/>
      <c r="J301" s="82"/>
      <c r="K301" s="82"/>
      <c r="L301" s="755"/>
      <c r="M301" s="755"/>
      <c r="N301" s="755"/>
    </row>
    <row r="302" spans="7:26">
      <c r="G302" s="81"/>
      <c r="H302" s="82"/>
      <c r="I302" s="82"/>
      <c r="J302" s="82"/>
      <c r="K302" s="82"/>
      <c r="L302" s="755"/>
      <c r="M302" s="755"/>
      <c r="N302" s="755"/>
    </row>
    <row r="303" spans="7:26">
      <c r="G303" s="81"/>
      <c r="H303" s="82"/>
      <c r="I303" s="82"/>
      <c r="J303" s="82"/>
      <c r="K303" s="82"/>
      <c r="L303" s="755"/>
      <c r="M303" s="755"/>
      <c r="N303" s="755"/>
    </row>
    <row r="304" spans="7:26">
      <c r="G304" s="81"/>
      <c r="H304" s="82"/>
      <c r="I304" s="82"/>
      <c r="J304" s="82"/>
      <c r="K304" s="82"/>
      <c r="L304" s="755"/>
      <c r="M304" s="755"/>
      <c r="N304" s="755"/>
    </row>
    <row r="305" spans="7:14">
      <c r="G305" s="81"/>
      <c r="H305" s="82"/>
      <c r="I305" s="82"/>
      <c r="J305" s="82"/>
      <c r="K305" s="82"/>
      <c r="L305" s="755"/>
      <c r="M305" s="755"/>
      <c r="N305" s="755"/>
    </row>
    <row r="306" spans="7:14">
      <c r="G306" s="81"/>
      <c r="H306" s="82"/>
      <c r="I306" s="82"/>
      <c r="J306" s="82"/>
      <c r="K306" s="82"/>
      <c r="L306" s="755"/>
      <c r="M306" s="755"/>
      <c r="N306" s="755"/>
    </row>
    <row r="307" spans="7:14">
      <c r="G307" s="81"/>
      <c r="H307" s="82"/>
      <c r="I307" s="82"/>
      <c r="J307" s="82"/>
      <c r="K307" s="82"/>
      <c r="L307" s="755"/>
      <c r="M307" s="755"/>
      <c r="N307" s="755"/>
    </row>
    <row r="308" spans="7:14">
      <c r="G308" s="81"/>
      <c r="H308" s="82"/>
      <c r="I308" s="82"/>
      <c r="J308" s="82"/>
      <c r="K308" s="82"/>
      <c r="L308" s="755"/>
      <c r="M308" s="755"/>
      <c r="N308" s="755"/>
    </row>
    <row r="309" spans="7:14">
      <c r="G309" s="81"/>
      <c r="H309" s="82"/>
      <c r="I309" s="82"/>
      <c r="J309" s="82"/>
      <c r="K309" s="82"/>
      <c r="L309" s="755"/>
      <c r="M309" s="755"/>
      <c r="N309" s="755"/>
    </row>
    <row r="310" spans="7:14">
      <c r="G310" s="81"/>
      <c r="H310" s="82"/>
      <c r="I310" s="82"/>
      <c r="J310" s="82"/>
      <c r="K310" s="82"/>
      <c r="L310" s="755"/>
      <c r="M310" s="755"/>
      <c r="N310" s="755"/>
    </row>
    <row r="311" spans="7:14">
      <c r="G311" s="81"/>
      <c r="H311" s="82"/>
      <c r="I311" s="82"/>
      <c r="J311" s="82"/>
      <c r="K311" s="82"/>
      <c r="L311" s="755"/>
      <c r="M311" s="755"/>
      <c r="N311" s="755"/>
    </row>
    <row r="312" spans="7:14">
      <c r="G312" s="81"/>
      <c r="H312" s="82"/>
      <c r="I312" s="82"/>
      <c r="J312" s="82"/>
      <c r="K312" s="82"/>
      <c r="L312" s="755"/>
      <c r="M312" s="755"/>
      <c r="N312" s="755"/>
    </row>
    <row r="313" spans="7:14">
      <c r="G313" s="81"/>
      <c r="H313" s="82"/>
      <c r="I313" s="82"/>
      <c r="J313" s="82"/>
      <c r="K313" s="82"/>
      <c r="L313" s="755"/>
      <c r="M313" s="755"/>
      <c r="N313" s="755"/>
    </row>
    <row r="314" spans="7:14">
      <c r="G314" s="81"/>
      <c r="H314" s="82"/>
      <c r="I314" s="82"/>
      <c r="J314" s="82"/>
      <c r="K314" s="82"/>
      <c r="L314" s="755"/>
      <c r="M314" s="755"/>
      <c r="N314" s="755"/>
    </row>
    <row r="315" spans="7:14">
      <c r="G315" s="81"/>
      <c r="H315" s="82"/>
      <c r="I315" s="82"/>
      <c r="J315" s="82"/>
      <c r="K315" s="82"/>
      <c r="L315" s="755"/>
      <c r="M315" s="755"/>
      <c r="N315" s="755"/>
    </row>
    <row r="316" spans="7:14">
      <c r="G316" s="81"/>
      <c r="H316" s="82"/>
      <c r="I316" s="82"/>
      <c r="J316" s="82"/>
      <c r="K316" s="82"/>
      <c r="L316" s="755"/>
      <c r="M316" s="755"/>
      <c r="N316" s="755"/>
    </row>
    <row r="317" spans="7:14">
      <c r="G317" s="81"/>
      <c r="H317" s="82"/>
      <c r="I317" s="82"/>
      <c r="J317" s="82"/>
      <c r="K317" s="82"/>
      <c r="L317" s="755"/>
      <c r="M317" s="755"/>
      <c r="N317" s="755"/>
    </row>
    <row r="318" spans="7:14">
      <c r="G318" s="81"/>
      <c r="H318" s="82"/>
      <c r="I318" s="82"/>
      <c r="J318" s="82"/>
      <c r="K318" s="82"/>
      <c r="L318" s="755"/>
      <c r="M318" s="755"/>
      <c r="N318" s="755"/>
    </row>
    <row r="319" spans="7:14">
      <c r="G319" s="81"/>
      <c r="H319" s="82"/>
      <c r="I319" s="82"/>
      <c r="J319" s="82"/>
      <c r="K319" s="82"/>
      <c r="L319" s="755"/>
      <c r="M319" s="755"/>
      <c r="N319" s="755"/>
    </row>
    <row r="320" spans="7:14">
      <c r="G320" s="81"/>
      <c r="H320" s="82"/>
      <c r="I320" s="82"/>
      <c r="J320" s="82"/>
      <c r="K320" s="82"/>
      <c r="L320" s="755"/>
      <c r="M320" s="755"/>
      <c r="N320" s="755"/>
    </row>
    <row r="321" spans="7:14">
      <c r="G321" s="81"/>
      <c r="H321" s="82"/>
      <c r="I321" s="82"/>
      <c r="J321" s="82"/>
      <c r="K321" s="82"/>
      <c r="L321" s="755"/>
      <c r="M321" s="755"/>
      <c r="N321" s="755"/>
    </row>
    <row r="322" spans="7:14">
      <c r="G322" s="81"/>
      <c r="H322" s="82"/>
      <c r="I322" s="82"/>
      <c r="J322" s="82"/>
      <c r="K322" s="82"/>
      <c r="L322" s="755"/>
      <c r="M322" s="755"/>
      <c r="N322" s="755"/>
    </row>
    <row r="323" spans="7:14">
      <c r="G323" s="81"/>
      <c r="H323" s="82"/>
      <c r="I323" s="82"/>
      <c r="J323" s="82"/>
      <c r="K323" s="82"/>
      <c r="L323" s="755"/>
      <c r="M323" s="755"/>
      <c r="N323" s="755"/>
    </row>
    <row r="324" spans="7:14">
      <c r="G324" s="81"/>
      <c r="H324" s="82"/>
      <c r="I324" s="82"/>
      <c r="J324" s="82"/>
      <c r="K324" s="82"/>
      <c r="L324" s="755"/>
      <c r="M324" s="755"/>
      <c r="N324" s="755"/>
    </row>
    <row r="325" spans="7:14">
      <c r="G325" s="81"/>
      <c r="H325" s="82"/>
      <c r="I325" s="82"/>
      <c r="J325" s="82"/>
      <c r="K325" s="82"/>
      <c r="L325" s="755"/>
      <c r="M325" s="755"/>
      <c r="N325" s="755"/>
    </row>
    <row r="326" spans="7:14">
      <c r="G326" s="81"/>
      <c r="H326" s="82"/>
      <c r="I326" s="82"/>
      <c r="J326" s="82"/>
      <c r="K326" s="82"/>
      <c r="L326" s="755"/>
      <c r="M326" s="755"/>
      <c r="N326" s="755"/>
    </row>
    <row r="327" spans="7:14">
      <c r="G327" s="81"/>
      <c r="H327" s="82"/>
      <c r="I327" s="82"/>
      <c r="J327" s="82"/>
      <c r="K327" s="82"/>
      <c r="L327" s="755"/>
      <c r="M327" s="755"/>
      <c r="N327" s="755"/>
    </row>
    <row r="328" spans="7:14">
      <c r="G328" s="81"/>
      <c r="H328" s="82"/>
      <c r="I328" s="82"/>
      <c r="J328" s="82"/>
      <c r="K328" s="82"/>
      <c r="L328" s="755"/>
      <c r="M328" s="755"/>
      <c r="N328" s="755"/>
    </row>
    <row r="329" spans="7:14">
      <c r="G329" s="81"/>
      <c r="H329" s="82"/>
      <c r="I329" s="82"/>
      <c r="J329" s="82"/>
      <c r="K329" s="82"/>
      <c r="L329" s="755"/>
      <c r="M329" s="755"/>
      <c r="N329" s="755"/>
    </row>
    <row r="330" spans="7:14">
      <c r="G330" s="81"/>
      <c r="H330" s="82"/>
      <c r="I330" s="82"/>
      <c r="J330" s="82"/>
      <c r="K330" s="82"/>
      <c r="L330" s="755"/>
      <c r="M330" s="755"/>
      <c r="N330" s="755"/>
    </row>
    <row r="331" spans="7:14">
      <c r="G331" s="81"/>
      <c r="H331" s="82"/>
      <c r="I331" s="82"/>
      <c r="J331" s="82"/>
      <c r="K331" s="82"/>
      <c r="L331" s="755"/>
      <c r="M331" s="755"/>
      <c r="N331" s="755"/>
    </row>
    <row r="332" spans="7:14">
      <c r="G332" s="81"/>
      <c r="H332" s="82"/>
      <c r="I332" s="82"/>
      <c r="J332" s="82"/>
      <c r="K332" s="82"/>
      <c r="L332" s="755"/>
      <c r="M332" s="755"/>
      <c r="N332" s="755"/>
    </row>
    <row r="333" spans="7:14">
      <c r="G333" s="81"/>
      <c r="H333" s="82"/>
      <c r="I333" s="82"/>
      <c r="J333" s="82"/>
      <c r="K333" s="82"/>
      <c r="L333" s="755"/>
      <c r="M333" s="755"/>
      <c r="N333" s="755"/>
    </row>
    <row r="334" spans="7:14">
      <c r="G334" s="81"/>
      <c r="H334" s="82"/>
      <c r="I334" s="82"/>
      <c r="J334" s="82"/>
      <c r="K334" s="82"/>
    </row>
    <row r="335" spans="7:14">
      <c r="G335" s="81"/>
      <c r="H335" s="82"/>
      <c r="I335" s="82"/>
      <c r="J335" s="82"/>
      <c r="K335" s="82"/>
    </row>
    <row r="336" spans="7:14">
      <c r="G336" s="81"/>
      <c r="H336" s="82"/>
      <c r="I336" s="82"/>
      <c r="J336" s="82"/>
      <c r="K336" s="82"/>
    </row>
    <row r="337" spans="7:11">
      <c r="G337" s="81"/>
      <c r="H337" s="82"/>
      <c r="I337" s="82"/>
      <c r="J337" s="82"/>
      <c r="K337" s="82"/>
    </row>
    <row r="338" spans="7:11">
      <c r="G338" s="81"/>
      <c r="H338" s="82"/>
      <c r="I338" s="82"/>
      <c r="J338" s="82"/>
      <c r="K338" s="82"/>
    </row>
    <row r="339" spans="7:11">
      <c r="G339" s="81"/>
      <c r="H339" s="82"/>
      <c r="I339" s="82"/>
      <c r="J339" s="82"/>
      <c r="K339" s="82"/>
    </row>
    <row r="340" spans="7:11">
      <c r="G340" s="81"/>
      <c r="H340" s="82"/>
      <c r="I340" s="82"/>
      <c r="J340" s="82"/>
      <c r="K340" s="82"/>
    </row>
    <row r="341" spans="7:11">
      <c r="G341" s="81"/>
      <c r="H341" s="82"/>
      <c r="I341" s="82"/>
      <c r="J341" s="82"/>
      <c r="K341" s="82"/>
    </row>
    <row r="342" spans="7:11">
      <c r="G342" s="81"/>
      <c r="H342" s="82"/>
      <c r="I342" s="82"/>
      <c r="J342" s="82"/>
      <c r="K342" s="82"/>
    </row>
    <row r="343" spans="7:11">
      <c r="G343" s="81"/>
      <c r="H343" s="82"/>
      <c r="I343" s="82"/>
      <c r="J343" s="82"/>
      <c r="K343" s="82"/>
    </row>
    <row r="344" spans="7:11">
      <c r="G344" s="81"/>
      <c r="H344" s="82"/>
      <c r="I344" s="82"/>
      <c r="J344" s="82"/>
      <c r="K344" s="82"/>
    </row>
    <row r="345" spans="7:11">
      <c r="G345" s="81"/>
      <c r="H345" s="82"/>
      <c r="I345" s="82"/>
      <c r="J345" s="82"/>
      <c r="K345" s="82"/>
    </row>
    <row r="346" spans="7:11">
      <c r="G346" s="81"/>
      <c r="H346" s="82"/>
      <c r="I346" s="82"/>
      <c r="J346" s="82"/>
      <c r="K346" s="82"/>
    </row>
    <row r="347" spans="7:11">
      <c r="G347" s="81"/>
      <c r="H347" s="82"/>
      <c r="I347" s="82"/>
      <c r="J347" s="82"/>
      <c r="K347" s="82"/>
    </row>
    <row r="348" spans="7:11">
      <c r="G348" s="81"/>
      <c r="H348" s="82"/>
      <c r="I348" s="82"/>
      <c r="J348" s="82"/>
      <c r="K348" s="82"/>
    </row>
    <row r="349" spans="7:11">
      <c r="G349" s="81"/>
      <c r="H349" s="82"/>
      <c r="I349" s="82"/>
      <c r="J349" s="82"/>
      <c r="K349" s="82"/>
    </row>
    <row r="350" spans="7:11">
      <c r="G350" s="81"/>
      <c r="H350" s="82"/>
      <c r="I350" s="82"/>
      <c r="J350" s="82"/>
      <c r="K350" s="82"/>
    </row>
    <row r="351" spans="7:11">
      <c r="G351" s="81"/>
      <c r="H351" s="82"/>
      <c r="I351" s="82"/>
      <c r="J351" s="82"/>
      <c r="K351" s="82"/>
    </row>
    <row r="352" spans="7:11">
      <c r="G352" s="81"/>
      <c r="H352" s="82"/>
      <c r="I352" s="82"/>
      <c r="J352" s="82"/>
      <c r="K352" s="82"/>
    </row>
    <row r="353" spans="7:11">
      <c r="G353" s="81"/>
      <c r="H353" s="82"/>
      <c r="I353" s="82"/>
      <c r="J353" s="82"/>
      <c r="K353" s="82"/>
    </row>
    <row r="354" spans="7:11">
      <c r="G354" s="81"/>
      <c r="H354" s="82"/>
      <c r="I354" s="82"/>
      <c r="J354" s="82"/>
      <c r="K354" s="82"/>
    </row>
    <row r="355" spans="7:11">
      <c r="G355" s="81"/>
      <c r="H355" s="82"/>
      <c r="I355" s="82"/>
      <c r="J355" s="82"/>
      <c r="K355" s="82"/>
    </row>
    <row r="356" spans="7:11">
      <c r="G356" s="81"/>
      <c r="H356" s="82"/>
      <c r="I356" s="82"/>
      <c r="J356" s="82"/>
      <c r="K356" s="82"/>
    </row>
    <row r="357" spans="7:11">
      <c r="G357" s="81"/>
      <c r="H357" s="82"/>
      <c r="I357" s="82"/>
      <c r="J357" s="82"/>
      <c r="K357" s="82"/>
    </row>
    <row r="358" spans="7:11">
      <c r="G358" s="81"/>
      <c r="H358" s="82"/>
      <c r="I358" s="82"/>
      <c r="J358" s="82"/>
      <c r="K358" s="82"/>
    </row>
    <row r="359" spans="7:11">
      <c r="G359" s="81"/>
      <c r="H359" s="82"/>
      <c r="I359" s="82"/>
      <c r="J359" s="82"/>
      <c r="K359" s="82"/>
    </row>
    <row r="360" spans="7:11">
      <c r="G360" s="81"/>
      <c r="H360" s="82"/>
      <c r="I360" s="82"/>
      <c r="J360" s="82"/>
      <c r="K360" s="82"/>
    </row>
    <row r="361" spans="7:11">
      <c r="G361" s="81"/>
      <c r="H361" s="82"/>
      <c r="I361" s="82"/>
      <c r="J361" s="82"/>
      <c r="K361" s="82"/>
    </row>
    <row r="362" spans="7:11">
      <c r="G362" s="81"/>
      <c r="H362" s="82"/>
      <c r="I362" s="82"/>
      <c r="J362" s="82"/>
      <c r="K362" s="82"/>
    </row>
    <row r="363" spans="7:11">
      <c r="G363" s="81"/>
      <c r="H363" s="82"/>
      <c r="I363" s="82"/>
      <c r="J363" s="82"/>
      <c r="K363" s="82"/>
    </row>
    <row r="364" spans="7:11">
      <c r="G364" s="81"/>
      <c r="H364" s="82"/>
      <c r="I364" s="82"/>
      <c r="J364" s="82"/>
      <c r="K364" s="82"/>
    </row>
    <row r="365" spans="7:11">
      <c r="G365" s="81"/>
      <c r="H365" s="82"/>
      <c r="I365" s="82"/>
      <c r="J365" s="82"/>
      <c r="K365" s="82"/>
    </row>
    <row r="366" spans="7:11">
      <c r="G366" s="81"/>
      <c r="H366" s="82"/>
      <c r="I366" s="82"/>
      <c r="J366" s="82"/>
      <c r="K366" s="82"/>
    </row>
    <row r="367" spans="7:11">
      <c r="G367" s="81"/>
      <c r="H367" s="82"/>
      <c r="I367" s="82"/>
      <c r="J367" s="82"/>
      <c r="K367" s="82"/>
    </row>
    <row r="368" spans="7:11">
      <c r="G368" s="81"/>
      <c r="H368" s="82"/>
      <c r="I368" s="82"/>
      <c r="J368" s="82"/>
      <c r="K368" s="82"/>
    </row>
    <row r="369" spans="7:11">
      <c r="G369" s="81"/>
      <c r="H369" s="82"/>
      <c r="I369" s="82"/>
      <c r="J369" s="82"/>
      <c r="K369" s="82"/>
    </row>
    <row r="370" spans="7:11">
      <c r="G370" s="81"/>
      <c r="H370" s="82"/>
      <c r="I370" s="82"/>
      <c r="J370" s="82"/>
      <c r="K370" s="82"/>
    </row>
    <row r="371" spans="7:11">
      <c r="G371" s="81"/>
      <c r="H371" s="82"/>
      <c r="I371" s="82"/>
      <c r="J371" s="82"/>
      <c r="K371" s="82"/>
    </row>
    <row r="372" spans="7:11">
      <c r="G372" s="81"/>
      <c r="H372" s="82"/>
      <c r="I372" s="82"/>
      <c r="J372" s="82"/>
      <c r="K372" s="82"/>
    </row>
    <row r="373" spans="7:11">
      <c r="G373" s="81"/>
      <c r="H373" s="82"/>
      <c r="I373" s="82"/>
      <c r="J373" s="82"/>
      <c r="K373" s="82"/>
    </row>
    <row r="374" spans="7:11">
      <c r="G374" s="81"/>
      <c r="H374" s="82"/>
      <c r="I374" s="82"/>
      <c r="J374" s="82"/>
      <c r="K374" s="82"/>
    </row>
    <row r="375" spans="7:11">
      <c r="G375" s="81"/>
      <c r="H375" s="82"/>
      <c r="I375" s="82"/>
      <c r="J375" s="82"/>
      <c r="K375" s="82"/>
    </row>
    <row r="376" spans="7:11">
      <c r="G376" s="81"/>
      <c r="H376" s="82"/>
      <c r="I376" s="82"/>
      <c r="J376" s="82"/>
      <c r="K376" s="82"/>
    </row>
    <row r="377" spans="7:11">
      <c r="G377" s="81"/>
      <c r="H377" s="82"/>
      <c r="I377" s="82"/>
      <c r="J377" s="82"/>
      <c r="K377" s="82"/>
    </row>
    <row r="378" spans="7:11">
      <c r="G378" s="81"/>
      <c r="H378" s="82"/>
      <c r="I378" s="82"/>
      <c r="J378" s="82"/>
      <c r="K378" s="82"/>
    </row>
    <row r="379" spans="7:11">
      <c r="G379" s="81"/>
      <c r="H379" s="82"/>
      <c r="I379" s="82"/>
      <c r="J379" s="82"/>
      <c r="K379" s="82"/>
    </row>
    <row r="380" spans="7:11">
      <c r="G380" s="81"/>
      <c r="H380" s="82"/>
      <c r="I380" s="82"/>
      <c r="J380" s="82"/>
      <c r="K380" s="82"/>
    </row>
    <row r="381" spans="7:11">
      <c r="G381" s="81"/>
      <c r="H381" s="82"/>
      <c r="I381" s="82"/>
      <c r="J381" s="82"/>
      <c r="K381" s="82"/>
    </row>
    <row r="382" spans="7:11">
      <c r="G382" s="81"/>
      <c r="H382" s="82"/>
      <c r="I382" s="82"/>
      <c r="J382" s="82"/>
      <c r="K382" s="82"/>
    </row>
    <row r="383" spans="7:11">
      <c r="G383" s="81"/>
      <c r="H383" s="82"/>
      <c r="I383" s="82"/>
      <c r="J383" s="82"/>
      <c r="K383" s="82"/>
    </row>
    <row r="384" spans="7:11">
      <c r="G384" s="81"/>
      <c r="H384" s="82"/>
      <c r="I384" s="82"/>
      <c r="J384" s="82"/>
      <c r="K384" s="82"/>
    </row>
    <row r="385" spans="7:11">
      <c r="G385" s="81"/>
      <c r="H385" s="82"/>
      <c r="I385" s="82"/>
      <c r="J385" s="82"/>
      <c r="K385" s="82"/>
    </row>
    <row r="386" spans="7:11">
      <c r="G386" s="81"/>
      <c r="H386" s="82"/>
      <c r="I386" s="82"/>
      <c r="J386" s="82"/>
      <c r="K386" s="82"/>
    </row>
    <row r="387" spans="7:11">
      <c r="G387" s="81"/>
      <c r="H387" s="82"/>
      <c r="I387" s="82"/>
      <c r="J387" s="82"/>
      <c r="K387" s="82"/>
    </row>
    <row r="388" spans="7:11">
      <c r="G388" s="81"/>
      <c r="H388" s="82"/>
      <c r="I388" s="82"/>
      <c r="J388" s="82"/>
      <c r="K388" s="82"/>
    </row>
    <row r="389" spans="7:11">
      <c r="G389" s="81"/>
      <c r="H389" s="82"/>
      <c r="I389" s="82"/>
      <c r="J389" s="82"/>
      <c r="K389" s="82"/>
    </row>
    <row r="390" spans="7:11">
      <c r="G390" s="81"/>
      <c r="H390" s="82"/>
      <c r="I390" s="82"/>
      <c r="J390" s="82"/>
      <c r="K390" s="82"/>
    </row>
    <row r="391" spans="7:11">
      <c r="G391" s="81"/>
      <c r="H391" s="82"/>
      <c r="I391" s="82"/>
      <c r="J391" s="82"/>
      <c r="K391" s="82"/>
    </row>
    <row r="392" spans="7:11">
      <c r="G392" s="81"/>
      <c r="H392" s="82"/>
      <c r="I392" s="82"/>
      <c r="J392" s="82"/>
      <c r="K392" s="82"/>
    </row>
    <row r="393" spans="7:11">
      <c r="G393" s="81"/>
      <c r="H393" s="82"/>
      <c r="I393" s="82"/>
      <c r="J393" s="82"/>
      <c r="K393" s="82"/>
    </row>
    <row r="394" spans="7:11">
      <c r="G394" s="81"/>
      <c r="H394" s="82"/>
      <c r="I394" s="82"/>
      <c r="J394" s="82"/>
      <c r="K394" s="82"/>
    </row>
    <row r="395" spans="7:11">
      <c r="G395" s="81"/>
      <c r="H395" s="82"/>
      <c r="I395" s="82"/>
      <c r="J395" s="82"/>
      <c r="K395" s="82"/>
    </row>
    <row r="396" spans="7:11">
      <c r="G396" s="81"/>
      <c r="H396" s="82"/>
      <c r="I396" s="82"/>
      <c r="J396" s="82"/>
      <c r="K396" s="82"/>
    </row>
    <row r="397" spans="7:11">
      <c r="G397" s="81"/>
      <c r="H397" s="82"/>
      <c r="I397" s="82"/>
      <c r="J397" s="82"/>
      <c r="K397" s="82"/>
    </row>
    <row r="398" spans="7:11">
      <c r="G398" s="81"/>
      <c r="H398" s="82"/>
      <c r="I398" s="82"/>
      <c r="J398" s="82"/>
      <c r="K398" s="82"/>
    </row>
    <row r="399" spans="7:11">
      <c r="G399" s="81"/>
      <c r="H399" s="82"/>
      <c r="I399" s="82"/>
      <c r="J399" s="82"/>
      <c r="K399" s="82"/>
    </row>
    <row r="400" spans="7:11">
      <c r="G400" s="81"/>
      <c r="H400" s="82"/>
      <c r="I400" s="82"/>
      <c r="J400" s="82"/>
      <c r="K400" s="82"/>
    </row>
    <row r="401" spans="7:11">
      <c r="G401" s="81"/>
      <c r="H401" s="82"/>
      <c r="I401" s="82"/>
      <c r="J401" s="82"/>
      <c r="K401" s="82"/>
    </row>
    <row r="402" spans="7:11">
      <c r="G402" s="81"/>
      <c r="H402" s="82"/>
      <c r="I402" s="82"/>
      <c r="J402" s="82"/>
      <c r="K402" s="82"/>
    </row>
    <row r="403" spans="7:11">
      <c r="G403" s="81"/>
      <c r="H403" s="82"/>
      <c r="I403" s="82"/>
      <c r="J403" s="82"/>
      <c r="K403" s="82"/>
    </row>
    <row r="404" spans="7:11">
      <c r="G404" s="81"/>
      <c r="H404" s="82"/>
      <c r="I404" s="82"/>
      <c r="J404" s="82"/>
      <c r="K404" s="82"/>
    </row>
    <row r="405" spans="7:11">
      <c r="G405" s="81"/>
      <c r="H405" s="82"/>
      <c r="I405" s="82"/>
      <c r="J405" s="82"/>
      <c r="K405" s="82"/>
    </row>
    <row r="406" spans="7:11">
      <c r="G406" s="81"/>
      <c r="H406" s="82"/>
      <c r="I406" s="82"/>
      <c r="J406" s="82"/>
      <c r="K406" s="82"/>
    </row>
    <row r="407" spans="7:11">
      <c r="G407" s="81"/>
      <c r="H407" s="82"/>
      <c r="I407" s="82"/>
      <c r="J407" s="82"/>
      <c r="K407" s="82"/>
    </row>
    <row r="408" spans="7:11">
      <c r="G408" s="81"/>
      <c r="H408" s="82"/>
      <c r="I408" s="82"/>
      <c r="J408" s="82"/>
      <c r="K408" s="82"/>
    </row>
    <row r="409" spans="7:11">
      <c r="G409" s="81"/>
      <c r="H409" s="82"/>
      <c r="I409" s="82"/>
      <c r="J409" s="82"/>
      <c r="K409" s="82"/>
    </row>
    <row r="410" spans="7:11">
      <c r="G410" s="81"/>
      <c r="H410" s="82"/>
      <c r="I410" s="82"/>
      <c r="J410" s="82"/>
      <c r="K410" s="82"/>
    </row>
    <row r="411" spans="7:11">
      <c r="G411" s="81"/>
      <c r="H411" s="82"/>
      <c r="I411" s="82"/>
      <c r="J411" s="82"/>
      <c r="K411" s="82"/>
    </row>
    <row r="412" spans="7:11">
      <c r="G412" s="81"/>
      <c r="H412" s="82"/>
      <c r="I412" s="82"/>
      <c r="J412" s="82"/>
      <c r="K412" s="82"/>
    </row>
    <row r="413" spans="7:11">
      <c r="G413" s="81"/>
      <c r="H413" s="82"/>
      <c r="I413" s="82"/>
      <c r="J413" s="82"/>
      <c r="K413" s="82"/>
    </row>
    <row r="414" spans="7:11">
      <c r="G414" s="81"/>
      <c r="H414" s="82"/>
      <c r="I414" s="82"/>
      <c r="J414" s="82"/>
      <c r="K414" s="82"/>
    </row>
    <row r="415" spans="7:11">
      <c r="G415" s="81"/>
      <c r="H415" s="82"/>
      <c r="I415" s="82"/>
      <c r="J415" s="82"/>
      <c r="K415" s="82"/>
    </row>
    <row r="416" spans="7:11">
      <c r="G416" s="81"/>
      <c r="H416" s="82"/>
      <c r="I416" s="82"/>
      <c r="J416" s="82"/>
      <c r="K416" s="82"/>
    </row>
    <row r="417" spans="7:11">
      <c r="G417" s="81"/>
      <c r="H417" s="82"/>
      <c r="I417" s="82"/>
      <c r="J417" s="82"/>
      <c r="K417" s="82"/>
    </row>
    <row r="418" spans="7:11">
      <c r="G418" s="81"/>
      <c r="H418" s="82"/>
      <c r="I418" s="82"/>
      <c r="J418" s="82"/>
      <c r="K418" s="82"/>
    </row>
    <row r="419" spans="7:11">
      <c r="G419" s="774"/>
      <c r="H419" s="775"/>
      <c r="I419" s="775"/>
      <c r="J419" s="775"/>
      <c r="K419" s="775"/>
    </row>
    <row r="420" spans="7:11">
      <c r="G420" s="774"/>
      <c r="H420" s="775"/>
      <c r="I420" s="775"/>
      <c r="J420" s="775"/>
      <c r="K420" s="775"/>
    </row>
    <row r="421" spans="7:11">
      <c r="G421" s="774"/>
      <c r="H421" s="775"/>
      <c r="I421" s="775"/>
      <c r="J421" s="775"/>
      <c r="K421" s="775"/>
    </row>
    <row r="422" spans="7:11">
      <c r="G422" s="774"/>
      <c r="H422" s="775"/>
      <c r="I422" s="775"/>
      <c r="J422" s="775"/>
      <c r="K422" s="775"/>
    </row>
    <row r="423" spans="7:11">
      <c r="G423" s="774"/>
      <c r="H423" s="775"/>
      <c r="I423" s="775"/>
      <c r="J423" s="775"/>
      <c r="K423" s="775"/>
    </row>
    <row r="424" spans="7:11">
      <c r="G424" s="774"/>
      <c r="H424" s="775"/>
      <c r="I424" s="775"/>
      <c r="J424" s="775"/>
      <c r="K424" s="775"/>
    </row>
    <row r="425" spans="7:11">
      <c r="G425" s="774"/>
      <c r="H425" s="775"/>
      <c r="I425" s="775"/>
      <c r="J425" s="775"/>
      <c r="K425" s="775"/>
    </row>
    <row r="426" spans="7:11">
      <c r="G426" s="774"/>
      <c r="H426" s="775"/>
      <c r="I426" s="775"/>
      <c r="J426" s="775"/>
      <c r="K426" s="775"/>
    </row>
    <row r="427" spans="7:11">
      <c r="G427" s="774"/>
      <c r="H427" s="775"/>
      <c r="I427" s="775"/>
      <c r="J427" s="775"/>
      <c r="K427" s="775"/>
    </row>
    <row r="428" spans="7:11">
      <c r="G428" s="774"/>
      <c r="H428" s="775"/>
      <c r="I428" s="775"/>
      <c r="J428" s="775"/>
      <c r="K428" s="775"/>
    </row>
    <row r="429" spans="7:11">
      <c r="G429" s="774"/>
      <c r="H429" s="775"/>
      <c r="I429" s="775"/>
      <c r="J429" s="775"/>
      <c r="K429" s="775"/>
    </row>
    <row r="430" spans="7:11">
      <c r="G430" s="774"/>
      <c r="H430" s="775"/>
      <c r="I430" s="775"/>
      <c r="J430" s="775"/>
      <c r="K430" s="775"/>
    </row>
    <row r="431" spans="7:11">
      <c r="G431" s="774"/>
      <c r="H431" s="775"/>
      <c r="I431" s="775"/>
      <c r="J431" s="775"/>
      <c r="K431" s="775"/>
    </row>
    <row r="432" spans="7:11">
      <c r="G432" s="774"/>
      <c r="H432" s="775"/>
      <c r="I432" s="775"/>
      <c r="J432" s="775"/>
      <c r="K432" s="775"/>
    </row>
    <row r="433" spans="7:11">
      <c r="G433" s="774"/>
      <c r="H433" s="775"/>
      <c r="I433" s="775"/>
      <c r="J433" s="775"/>
      <c r="K433" s="775"/>
    </row>
    <row r="434" spans="7:11">
      <c r="G434" s="774"/>
      <c r="H434" s="775"/>
      <c r="I434" s="775"/>
      <c r="J434" s="775"/>
      <c r="K434" s="775"/>
    </row>
    <row r="435" spans="7:11">
      <c r="G435" s="774"/>
      <c r="H435" s="775"/>
      <c r="I435" s="775"/>
      <c r="J435" s="775"/>
      <c r="K435" s="775"/>
    </row>
    <row r="436" spans="7:11">
      <c r="G436" s="774"/>
      <c r="H436" s="775"/>
      <c r="I436" s="775"/>
      <c r="J436" s="775"/>
      <c r="K436" s="775"/>
    </row>
    <row r="437" spans="7:11">
      <c r="G437" s="774"/>
      <c r="H437" s="775"/>
      <c r="I437" s="775"/>
      <c r="J437" s="775"/>
      <c r="K437" s="775"/>
    </row>
    <row r="438" spans="7:11">
      <c r="G438" s="774"/>
      <c r="H438" s="775"/>
      <c r="I438" s="775"/>
      <c r="J438" s="775"/>
      <c r="K438" s="775"/>
    </row>
    <row r="439" spans="7:11">
      <c r="G439" s="774"/>
      <c r="H439" s="775"/>
      <c r="I439" s="775"/>
      <c r="J439" s="775"/>
      <c r="K439" s="775"/>
    </row>
    <row r="440" spans="7:11">
      <c r="G440" s="774"/>
      <c r="H440" s="775"/>
      <c r="I440" s="775"/>
      <c r="J440" s="775"/>
      <c r="K440" s="775"/>
    </row>
    <row r="441" spans="7:11">
      <c r="G441" s="774"/>
      <c r="H441" s="775"/>
      <c r="I441" s="775"/>
      <c r="J441" s="775"/>
      <c r="K441" s="775"/>
    </row>
    <row r="442" spans="7:11">
      <c r="G442" s="774"/>
      <c r="H442" s="775"/>
      <c r="I442" s="775"/>
      <c r="J442" s="775"/>
      <c r="K442" s="775"/>
    </row>
    <row r="443" spans="7:11">
      <c r="G443" s="774"/>
      <c r="H443" s="775"/>
      <c r="I443" s="775"/>
      <c r="J443" s="775"/>
      <c r="K443" s="775"/>
    </row>
    <row r="444" spans="7:11">
      <c r="G444" s="774"/>
      <c r="H444" s="775"/>
      <c r="I444" s="775"/>
      <c r="J444" s="775"/>
      <c r="K444" s="775"/>
    </row>
    <row r="445" spans="7:11">
      <c r="G445" s="774"/>
      <c r="H445" s="775"/>
      <c r="I445" s="775"/>
      <c r="J445" s="775"/>
      <c r="K445" s="775"/>
    </row>
    <row r="446" spans="7:11">
      <c r="G446" s="774"/>
      <c r="H446" s="775"/>
      <c r="I446" s="775"/>
      <c r="J446" s="775"/>
      <c r="K446" s="775"/>
    </row>
    <row r="447" spans="7:11">
      <c r="G447" s="774"/>
      <c r="H447" s="775"/>
      <c r="I447" s="775"/>
      <c r="J447" s="775"/>
      <c r="K447" s="775"/>
    </row>
    <row r="448" spans="7:11">
      <c r="G448" s="774"/>
      <c r="H448" s="775"/>
      <c r="I448" s="775"/>
      <c r="J448" s="775"/>
      <c r="K448" s="775"/>
    </row>
    <row r="449" spans="7:11">
      <c r="G449" s="774"/>
      <c r="H449" s="775"/>
      <c r="I449" s="775"/>
      <c r="J449" s="775"/>
      <c r="K449" s="775"/>
    </row>
    <row r="450" spans="7:11">
      <c r="G450" s="774"/>
      <c r="H450" s="775"/>
      <c r="I450" s="775"/>
      <c r="J450" s="775"/>
      <c r="K450" s="775"/>
    </row>
    <row r="451" spans="7:11">
      <c r="G451" s="774"/>
      <c r="H451" s="775"/>
      <c r="I451" s="775"/>
      <c r="J451" s="775"/>
      <c r="K451" s="775"/>
    </row>
    <row r="452" spans="7:11">
      <c r="G452" s="774"/>
      <c r="H452" s="775"/>
      <c r="I452" s="775"/>
      <c r="J452" s="775"/>
      <c r="K452" s="775"/>
    </row>
    <row r="453" spans="7:11">
      <c r="G453" s="774"/>
      <c r="H453" s="775"/>
      <c r="I453" s="775"/>
      <c r="J453" s="775"/>
      <c r="K453" s="775"/>
    </row>
    <row r="454" spans="7:11">
      <c r="G454" s="774"/>
      <c r="H454" s="775"/>
      <c r="I454" s="775"/>
      <c r="J454" s="775"/>
      <c r="K454" s="775"/>
    </row>
    <row r="455" spans="7:11">
      <c r="G455" s="774"/>
      <c r="H455" s="775"/>
      <c r="I455" s="775"/>
      <c r="J455" s="775"/>
      <c r="K455" s="775"/>
    </row>
    <row r="456" spans="7:11">
      <c r="G456" s="774"/>
      <c r="H456" s="775"/>
      <c r="I456" s="775"/>
      <c r="J456" s="775"/>
      <c r="K456" s="775"/>
    </row>
    <row r="457" spans="7:11">
      <c r="G457" s="774"/>
      <c r="H457" s="775"/>
      <c r="I457" s="775"/>
      <c r="J457" s="775"/>
      <c r="K457" s="775"/>
    </row>
    <row r="458" spans="7:11">
      <c r="G458" s="774"/>
      <c r="H458" s="775"/>
      <c r="I458" s="775"/>
      <c r="J458" s="775"/>
      <c r="K458" s="775"/>
    </row>
    <row r="459" spans="7:11">
      <c r="G459" s="774"/>
      <c r="H459" s="775"/>
      <c r="I459" s="775"/>
      <c r="J459" s="775"/>
      <c r="K459" s="775"/>
    </row>
    <row r="460" spans="7:11">
      <c r="G460" s="774"/>
      <c r="H460" s="775"/>
      <c r="I460" s="775"/>
      <c r="J460" s="775"/>
      <c r="K460" s="775"/>
    </row>
    <row r="461" spans="7:11">
      <c r="G461" s="774"/>
      <c r="H461" s="775"/>
      <c r="I461" s="775"/>
      <c r="J461" s="775"/>
      <c r="K461" s="775"/>
    </row>
    <row r="462" spans="7:11">
      <c r="G462" s="774"/>
      <c r="H462" s="775"/>
      <c r="I462" s="775"/>
      <c r="J462" s="775"/>
      <c r="K462" s="775"/>
    </row>
    <row r="463" spans="7:11">
      <c r="G463" s="774"/>
      <c r="H463" s="775"/>
      <c r="I463" s="775"/>
      <c r="J463" s="775"/>
      <c r="K463" s="775"/>
    </row>
    <row r="464" spans="7:11">
      <c r="G464" s="774"/>
      <c r="H464" s="775"/>
      <c r="I464" s="775"/>
      <c r="J464" s="775"/>
      <c r="K464" s="775"/>
    </row>
    <row r="465" spans="7:11">
      <c r="G465" s="774"/>
      <c r="H465" s="775"/>
      <c r="I465" s="775"/>
      <c r="J465" s="775"/>
      <c r="K465" s="775"/>
    </row>
    <row r="466" spans="7:11">
      <c r="G466" s="774"/>
      <c r="H466" s="775"/>
      <c r="I466" s="775"/>
      <c r="J466" s="775"/>
      <c r="K466" s="775"/>
    </row>
    <row r="467" spans="7:11">
      <c r="G467" s="774"/>
      <c r="H467" s="775"/>
      <c r="I467" s="775"/>
      <c r="J467" s="775"/>
      <c r="K467" s="775"/>
    </row>
    <row r="468" spans="7:11">
      <c r="G468" s="774"/>
      <c r="H468" s="775"/>
      <c r="I468" s="775"/>
      <c r="J468" s="775"/>
      <c r="K468" s="775"/>
    </row>
    <row r="469" spans="7:11">
      <c r="G469" s="774"/>
      <c r="H469" s="775"/>
      <c r="I469" s="775"/>
      <c r="J469" s="775"/>
      <c r="K469" s="775"/>
    </row>
    <row r="470" spans="7:11">
      <c r="G470" s="774"/>
      <c r="H470" s="775"/>
      <c r="I470" s="775"/>
      <c r="J470" s="775"/>
      <c r="K470" s="775"/>
    </row>
    <row r="471" spans="7:11">
      <c r="G471" s="774"/>
      <c r="H471" s="775"/>
      <c r="I471" s="775"/>
      <c r="J471" s="775"/>
      <c r="K471" s="775"/>
    </row>
    <row r="472" spans="7:11">
      <c r="G472" s="774"/>
      <c r="H472" s="775"/>
      <c r="I472" s="775"/>
      <c r="J472" s="775"/>
      <c r="K472" s="775"/>
    </row>
    <row r="473" spans="7:11">
      <c r="G473" s="774"/>
      <c r="H473" s="775"/>
      <c r="I473" s="775"/>
      <c r="J473" s="775"/>
      <c r="K473" s="775"/>
    </row>
    <row r="474" spans="7:11">
      <c r="G474" s="774"/>
      <c r="H474" s="775"/>
      <c r="I474" s="775"/>
      <c r="J474" s="775"/>
      <c r="K474" s="775"/>
    </row>
    <row r="475" spans="7:11">
      <c r="G475" s="774"/>
      <c r="H475" s="775"/>
      <c r="I475" s="775"/>
      <c r="J475" s="775"/>
      <c r="K475" s="775"/>
    </row>
    <row r="476" spans="7:11">
      <c r="G476" s="774"/>
      <c r="H476" s="775"/>
      <c r="I476" s="775"/>
      <c r="J476" s="775"/>
      <c r="K476" s="775"/>
    </row>
    <row r="477" spans="7:11">
      <c r="G477" s="774"/>
      <c r="H477" s="775"/>
      <c r="I477" s="775"/>
      <c r="J477" s="775"/>
      <c r="K477" s="775"/>
    </row>
    <row r="478" spans="7:11">
      <c r="G478" s="774"/>
      <c r="H478" s="775"/>
      <c r="I478" s="775"/>
      <c r="J478" s="775"/>
      <c r="K478" s="775"/>
    </row>
    <row r="479" spans="7:11">
      <c r="G479" s="774"/>
      <c r="H479" s="775"/>
      <c r="I479" s="775"/>
      <c r="J479" s="775"/>
      <c r="K479" s="775"/>
    </row>
    <row r="480" spans="7:11">
      <c r="G480" s="774"/>
      <c r="H480" s="775"/>
      <c r="I480" s="775"/>
      <c r="J480" s="775"/>
      <c r="K480" s="775"/>
    </row>
    <row r="481" spans="7:11">
      <c r="G481" s="774"/>
      <c r="H481" s="775"/>
      <c r="I481" s="775"/>
      <c r="J481" s="775"/>
      <c r="K481" s="775"/>
    </row>
    <row r="482" spans="7:11">
      <c r="G482" s="774"/>
      <c r="H482" s="775"/>
      <c r="I482" s="775"/>
      <c r="J482" s="775"/>
      <c r="K482" s="775"/>
    </row>
    <row r="483" spans="7:11">
      <c r="G483" s="774"/>
      <c r="H483" s="775"/>
      <c r="I483" s="775"/>
      <c r="J483" s="775"/>
      <c r="K483" s="775"/>
    </row>
    <row r="484" spans="7:11">
      <c r="G484" s="774"/>
      <c r="H484" s="775"/>
      <c r="I484" s="775"/>
      <c r="J484" s="775"/>
      <c r="K484" s="775"/>
    </row>
    <row r="485" spans="7:11">
      <c r="G485" s="774"/>
      <c r="H485" s="775"/>
      <c r="I485" s="775"/>
      <c r="J485" s="775"/>
      <c r="K485" s="775"/>
    </row>
    <row r="486" spans="7:11">
      <c r="G486" s="774"/>
      <c r="H486" s="775"/>
      <c r="I486" s="775"/>
      <c r="J486" s="775"/>
      <c r="K486" s="775"/>
    </row>
    <row r="487" spans="7:11">
      <c r="G487" s="774"/>
      <c r="H487" s="775"/>
      <c r="I487" s="775"/>
      <c r="J487" s="775"/>
      <c r="K487" s="775"/>
    </row>
    <row r="488" spans="7:11">
      <c r="G488" s="774"/>
      <c r="H488" s="775"/>
      <c r="I488" s="775"/>
      <c r="J488" s="775"/>
      <c r="K488" s="775"/>
    </row>
    <row r="489" spans="7:11">
      <c r="G489" s="774"/>
      <c r="H489" s="775"/>
      <c r="I489" s="775"/>
      <c r="J489" s="775"/>
      <c r="K489" s="775"/>
    </row>
    <row r="490" spans="7:11">
      <c r="G490" s="774"/>
      <c r="H490" s="775"/>
      <c r="I490" s="775"/>
      <c r="J490" s="775"/>
      <c r="K490" s="775"/>
    </row>
    <row r="491" spans="7:11">
      <c r="G491" s="774"/>
      <c r="H491" s="775"/>
      <c r="I491" s="775"/>
      <c r="J491" s="775"/>
      <c r="K491" s="775"/>
    </row>
    <row r="492" spans="7:11">
      <c r="G492" s="774"/>
      <c r="H492" s="775"/>
      <c r="I492" s="775"/>
      <c r="J492" s="775"/>
      <c r="K492" s="775"/>
    </row>
    <row r="493" spans="7:11">
      <c r="G493" s="774"/>
      <c r="H493" s="775"/>
      <c r="I493" s="775"/>
      <c r="J493" s="775"/>
      <c r="K493" s="775"/>
    </row>
    <row r="494" spans="7:11">
      <c r="G494" s="774"/>
      <c r="H494" s="775"/>
      <c r="I494" s="775"/>
      <c r="J494" s="775"/>
      <c r="K494" s="775"/>
    </row>
    <row r="495" spans="7:11">
      <c r="G495" s="774"/>
      <c r="H495" s="775"/>
      <c r="I495" s="775"/>
      <c r="J495" s="775"/>
      <c r="K495" s="775"/>
    </row>
    <row r="496" spans="7:11">
      <c r="G496" s="774"/>
      <c r="H496" s="775"/>
      <c r="I496" s="775"/>
      <c r="J496" s="775"/>
      <c r="K496" s="775"/>
    </row>
    <row r="497" spans="7:11">
      <c r="G497" s="774"/>
      <c r="H497" s="775"/>
      <c r="I497" s="775"/>
      <c r="J497" s="775"/>
      <c r="K497" s="775"/>
    </row>
    <row r="498" spans="7:11">
      <c r="G498" s="774"/>
      <c r="H498" s="775"/>
      <c r="I498" s="775"/>
      <c r="J498" s="775"/>
      <c r="K498" s="775"/>
    </row>
    <row r="499" spans="7:11">
      <c r="G499" s="774"/>
      <c r="H499" s="775"/>
      <c r="I499" s="775"/>
      <c r="J499" s="775"/>
      <c r="K499" s="775"/>
    </row>
    <row r="500" spans="7:11">
      <c r="G500" s="774"/>
      <c r="H500" s="775"/>
      <c r="I500" s="775"/>
      <c r="J500" s="775"/>
      <c r="K500" s="775"/>
    </row>
    <row r="501" spans="7:11">
      <c r="G501" s="774"/>
      <c r="H501" s="775"/>
      <c r="I501" s="775"/>
      <c r="J501" s="775"/>
      <c r="K501" s="775"/>
    </row>
    <row r="502" spans="7:11">
      <c r="G502" s="774"/>
      <c r="H502" s="775"/>
      <c r="I502" s="775"/>
      <c r="J502" s="775"/>
      <c r="K502" s="775"/>
    </row>
    <row r="503" spans="7:11">
      <c r="G503" s="774"/>
      <c r="H503" s="775"/>
      <c r="I503" s="775"/>
      <c r="J503" s="775"/>
      <c r="K503" s="775"/>
    </row>
    <row r="504" spans="7:11">
      <c r="G504" s="774"/>
      <c r="H504" s="775"/>
      <c r="I504" s="775"/>
      <c r="J504" s="775"/>
      <c r="K504" s="775"/>
    </row>
    <row r="505" spans="7:11">
      <c r="G505" s="774"/>
      <c r="H505" s="775"/>
      <c r="I505" s="775"/>
      <c r="J505" s="775"/>
      <c r="K505" s="775"/>
    </row>
    <row r="506" spans="7:11">
      <c r="G506" s="774"/>
      <c r="H506" s="775"/>
      <c r="I506" s="775"/>
      <c r="J506" s="775"/>
      <c r="K506" s="775"/>
    </row>
    <row r="507" spans="7:11">
      <c r="G507" s="774"/>
      <c r="H507" s="775"/>
      <c r="I507" s="775"/>
      <c r="J507" s="775"/>
      <c r="K507" s="775"/>
    </row>
    <row r="508" spans="7:11">
      <c r="G508" s="774"/>
      <c r="H508" s="775"/>
      <c r="I508" s="775"/>
      <c r="J508" s="775"/>
      <c r="K508" s="775"/>
    </row>
    <row r="509" spans="7:11">
      <c r="G509" s="774"/>
      <c r="H509" s="775"/>
      <c r="I509" s="775"/>
      <c r="J509" s="775"/>
      <c r="K509" s="775"/>
    </row>
    <row r="510" spans="7:11">
      <c r="G510" s="774"/>
      <c r="H510" s="775"/>
      <c r="I510" s="775"/>
      <c r="J510" s="775"/>
      <c r="K510" s="775"/>
    </row>
    <row r="511" spans="7:11">
      <c r="G511" s="774"/>
      <c r="H511" s="775"/>
      <c r="I511" s="775"/>
      <c r="J511" s="775"/>
      <c r="K511" s="775"/>
    </row>
    <row r="512" spans="7:11">
      <c r="G512" s="774"/>
      <c r="H512" s="775"/>
      <c r="I512" s="775"/>
      <c r="J512" s="775"/>
      <c r="K512" s="775"/>
    </row>
    <row r="513" spans="7:11">
      <c r="G513" s="774"/>
      <c r="H513" s="775"/>
      <c r="I513" s="775"/>
      <c r="J513" s="775"/>
      <c r="K513" s="775"/>
    </row>
    <row r="514" spans="7:11">
      <c r="G514" s="774"/>
      <c r="H514" s="775"/>
      <c r="I514" s="775"/>
      <c r="J514" s="775"/>
      <c r="K514" s="775"/>
    </row>
    <row r="515" spans="7:11">
      <c r="G515" s="774"/>
      <c r="H515" s="775"/>
      <c r="I515" s="775"/>
      <c r="J515" s="775"/>
      <c r="K515" s="775"/>
    </row>
    <row r="516" spans="7:11">
      <c r="G516" s="774"/>
      <c r="H516" s="775"/>
      <c r="I516" s="775"/>
      <c r="J516" s="775"/>
      <c r="K516" s="775"/>
    </row>
    <row r="517" spans="7:11">
      <c r="G517" s="774"/>
      <c r="H517" s="775"/>
      <c r="I517" s="775"/>
      <c r="J517" s="775"/>
      <c r="K517" s="775"/>
    </row>
    <row r="518" spans="7:11">
      <c r="G518" s="774"/>
      <c r="H518" s="775"/>
      <c r="I518" s="775"/>
      <c r="J518" s="775"/>
      <c r="K518" s="775"/>
    </row>
    <row r="519" spans="7:11">
      <c r="G519" s="774"/>
      <c r="H519" s="775"/>
      <c r="I519" s="775"/>
      <c r="J519" s="775"/>
      <c r="K519" s="775"/>
    </row>
    <row r="520" spans="7:11">
      <c r="G520" s="774"/>
      <c r="H520" s="775"/>
      <c r="I520" s="775"/>
      <c r="J520" s="775"/>
      <c r="K520" s="775"/>
    </row>
    <row r="521" spans="7:11">
      <c r="G521" s="774"/>
      <c r="H521" s="775"/>
      <c r="I521" s="775"/>
      <c r="J521" s="775"/>
      <c r="K521" s="775"/>
    </row>
    <row r="522" spans="7:11">
      <c r="G522" s="774"/>
      <c r="H522" s="775"/>
      <c r="I522" s="775"/>
      <c r="J522" s="775"/>
      <c r="K522" s="775"/>
    </row>
    <row r="523" spans="7:11">
      <c r="G523" s="774"/>
      <c r="H523" s="775"/>
      <c r="I523" s="775"/>
      <c r="J523" s="775"/>
      <c r="K523" s="775"/>
    </row>
    <row r="524" spans="7:11">
      <c r="G524" s="774"/>
      <c r="H524" s="775"/>
      <c r="I524" s="775"/>
      <c r="J524" s="775"/>
      <c r="K524" s="775"/>
    </row>
    <row r="525" spans="7:11">
      <c r="G525" s="774"/>
      <c r="H525" s="775"/>
      <c r="I525" s="775"/>
      <c r="J525" s="775"/>
      <c r="K525" s="775"/>
    </row>
    <row r="526" spans="7:11">
      <c r="G526" s="774"/>
      <c r="H526" s="775"/>
      <c r="I526" s="775"/>
      <c r="J526" s="775"/>
      <c r="K526" s="775"/>
    </row>
    <row r="527" spans="7:11">
      <c r="G527" s="774"/>
      <c r="H527" s="775"/>
      <c r="I527" s="775"/>
      <c r="J527" s="775"/>
      <c r="K527" s="775"/>
    </row>
    <row r="528" spans="7:11">
      <c r="G528" s="774"/>
      <c r="H528" s="775"/>
      <c r="I528" s="775"/>
      <c r="J528" s="775"/>
      <c r="K528" s="775"/>
    </row>
    <row r="529" spans="7:11">
      <c r="G529" s="774"/>
      <c r="H529" s="775"/>
      <c r="I529" s="775"/>
      <c r="J529" s="775"/>
      <c r="K529" s="775"/>
    </row>
    <row r="530" spans="7:11">
      <c r="G530" s="774"/>
      <c r="H530" s="775"/>
      <c r="I530" s="775"/>
      <c r="J530" s="775"/>
      <c r="K530" s="775"/>
    </row>
    <row r="531" spans="7:11">
      <c r="G531" s="774"/>
      <c r="H531" s="775"/>
      <c r="I531" s="775"/>
      <c r="J531" s="775"/>
      <c r="K531" s="775"/>
    </row>
    <row r="532" spans="7:11">
      <c r="G532" s="774"/>
      <c r="H532" s="775"/>
      <c r="I532" s="775"/>
      <c r="J532" s="775"/>
      <c r="K532" s="775"/>
    </row>
    <row r="533" spans="7:11">
      <c r="G533" s="774"/>
      <c r="H533" s="775"/>
      <c r="I533" s="775"/>
      <c r="J533" s="775"/>
      <c r="K533" s="775"/>
    </row>
    <row r="534" spans="7:11">
      <c r="G534" s="774"/>
      <c r="H534" s="775"/>
      <c r="I534" s="775"/>
      <c r="J534" s="775"/>
      <c r="K534" s="775"/>
    </row>
    <row r="535" spans="7:11">
      <c r="G535" s="774"/>
      <c r="H535" s="775"/>
      <c r="I535" s="775"/>
      <c r="J535" s="775"/>
      <c r="K535" s="775"/>
    </row>
    <row r="536" spans="7:11">
      <c r="G536" s="774"/>
      <c r="H536" s="775"/>
      <c r="I536" s="775"/>
      <c r="J536" s="775"/>
      <c r="K536" s="775"/>
    </row>
    <row r="537" spans="7:11">
      <c r="G537" s="774"/>
      <c r="H537" s="775"/>
      <c r="I537" s="775"/>
      <c r="J537" s="775"/>
      <c r="K537" s="775"/>
    </row>
    <row r="538" spans="7:11">
      <c r="G538" s="774"/>
      <c r="H538" s="775"/>
      <c r="I538" s="775"/>
      <c r="J538" s="775"/>
      <c r="K538" s="775"/>
    </row>
    <row r="539" spans="7:11">
      <c r="G539" s="774"/>
      <c r="H539" s="775"/>
      <c r="I539" s="775"/>
      <c r="J539" s="775"/>
      <c r="K539" s="775"/>
    </row>
    <row r="540" spans="7:11">
      <c r="G540" s="774"/>
      <c r="H540" s="775"/>
      <c r="I540" s="775"/>
      <c r="J540" s="775"/>
      <c r="K540" s="775"/>
    </row>
    <row r="541" spans="7:11">
      <c r="G541" s="774"/>
      <c r="H541" s="775"/>
      <c r="I541" s="775"/>
      <c r="J541" s="775"/>
      <c r="K541" s="775"/>
    </row>
    <row r="542" spans="7:11">
      <c r="G542" s="774"/>
      <c r="H542" s="775"/>
      <c r="I542" s="775"/>
      <c r="J542" s="775"/>
      <c r="K542" s="775"/>
    </row>
    <row r="543" spans="7:11">
      <c r="G543" s="774"/>
      <c r="H543" s="775"/>
      <c r="I543" s="775"/>
      <c r="J543" s="775"/>
      <c r="K543" s="775"/>
    </row>
    <row r="544" spans="7:11">
      <c r="G544" s="774"/>
      <c r="H544" s="775"/>
      <c r="I544" s="775"/>
      <c r="J544" s="775"/>
      <c r="K544" s="775"/>
    </row>
    <row r="545" spans="7:11">
      <c r="G545" s="774"/>
      <c r="H545" s="775"/>
      <c r="I545" s="775"/>
      <c r="J545" s="775"/>
      <c r="K545" s="775"/>
    </row>
    <row r="546" spans="7:11">
      <c r="G546" s="774"/>
      <c r="H546" s="775"/>
      <c r="I546" s="775"/>
      <c r="J546" s="775"/>
      <c r="K546" s="775"/>
    </row>
    <row r="547" spans="7:11">
      <c r="G547" s="774"/>
      <c r="H547" s="775"/>
      <c r="I547" s="775"/>
      <c r="J547" s="775"/>
      <c r="K547" s="775"/>
    </row>
    <row r="548" spans="7:11">
      <c r="G548" s="774"/>
      <c r="H548" s="775"/>
      <c r="I548" s="775"/>
      <c r="J548" s="775"/>
      <c r="K548" s="775"/>
    </row>
    <row r="549" spans="7:11">
      <c r="G549" s="774"/>
      <c r="H549" s="775"/>
      <c r="I549" s="775"/>
      <c r="J549" s="775"/>
      <c r="K549" s="775"/>
    </row>
    <row r="550" spans="7:11">
      <c r="G550" s="774"/>
      <c r="H550" s="775"/>
      <c r="I550" s="775"/>
      <c r="J550" s="775"/>
      <c r="K550" s="775"/>
    </row>
    <row r="551" spans="7:11">
      <c r="G551" s="774"/>
      <c r="H551" s="775"/>
      <c r="I551" s="775"/>
      <c r="J551" s="775"/>
      <c r="K551" s="775"/>
    </row>
    <row r="552" spans="7:11">
      <c r="G552" s="774"/>
      <c r="H552" s="775"/>
      <c r="I552" s="775"/>
      <c r="J552" s="775"/>
      <c r="K552" s="775"/>
    </row>
    <row r="553" spans="7:11">
      <c r="G553" s="774"/>
      <c r="H553" s="775"/>
      <c r="I553" s="775"/>
      <c r="J553" s="775"/>
      <c r="K553" s="775"/>
    </row>
    <row r="554" spans="7:11">
      <c r="G554" s="774"/>
      <c r="H554" s="775"/>
      <c r="I554" s="775"/>
      <c r="J554" s="775"/>
      <c r="K554" s="775"/>
    </row>
    <row r="555" spans="7:11">
      <c r="G555" s="774"/>
      <c r="H555" s="775"/>
      <c r="I555" s="775"/>
      <c r="J555" s="775"/>
      <c r="K555" s="775"/>
    </row>
    <row r="556" spans="7:11">
      <c r="G556" s="774"/>
      <c r="H556" s="775"/>
      <c r="I556" s="775"/>
      <c r="J556" s="775"/>
      <c r="K556" s="775"/>
    </row>
    <row r="557" spans="7:11">
      <c r="G557" s="774"/>
      <c r="H557" s="775"/>
      <c r="I557" s="775"/>
      <c r="J557" s="775"/>
      <c r="K557" s="775"/>
    </row>
    <row r="558" spans="7:11">
      <c r="G558" s="774"/>
      <c r="H558" s="775"/>
      <c r="I558" s="775"/>
      <c r="J558" s="775"/>
      <c r="K558" s="775"/>
    </row>
    <row r="559" spans="7:11">
      <c r="G559" s="774"/>
      <c r="H559" s="775"/>
      <c r="I559" s="775"/>
      <c r="J559" s="775"/>
      <c r="K559" s="775"/>
    </row>
    <row r="560" spans="7:11">
      <c r="G560" s="774"/>
      <c r="H560" s="775"/>
      <c r="I560" s="775"/>
      <c r="J560" s="775"/>
      <c r="K560" s="775"/>
    </row>
    <row r="561" spans="7:11">
      <c r="G561" s="774"/>
      <c r="H561" s="775"/>
      <c r="I561" s="775"/>
      <c r="J561" s="775"/>
      <c r="K561" s="775"/>
    </row>
    <row r="562" spans="7:11">
      <c r="G562" s="774"/>
      <c r="H562" s="775"/>
      <c r="I562" s="775"/>
      <c r="J562" s="775"/>
      <c r="K562" s="775"/>
    </row>
    <row r="563" spans="7:11">
      <c r="G563" s="774"/>
      <c r="H563" s="775"/>
      <c r="I563" s="775"/>
      <c r="J563" s="775"/>
      <c r="K563" s="775"/>
    </row>
    <row r="564" spans="7:11">
      <c r="G564" s="774"/>
      <c r="H564" s="775"/>
      <c r="I564" s="775"/>
      <c r="J564" s="775"/>
      <c r="K564" s="775"/>
    </row>
    <row r="565" spans="7:11">
      <c r="G565" s="774"/>
      <c r="H565" s="775"/>
      <c r="I565" s="775"/>
      <c r="J565" s="775"/>
      <c r="K565" s="775"/>
    </row>
    <row r="566" spans="7:11">
      <c r="G566" s="774"/>
      <c r="H566" s="775"/>
      <c r="I566" s="775"/>
      <c r="J566" s="775"/>
      <c r="K566" s="775"/>
    </row>
    <row r="567" spans="7:11">
      <c r="G567" s="774"/>
      <c r="H567" s="775"/>
      <c r="I567" s="775"/>
      <c r="J567" s="775"/>
      <c r="K567" s="775"/>
    </row>
    <row r="568" spans="7:11">
      <c r="G568" s="774"/>
      <c r="H568" s="775"/>
      <c r="I568" s="775"/>
      <c r="J568" s="775"/>
      <c r="K568" s="775"/>
    </row>
    <row r="569" spans="7:11">
      <c r="G569" s="774"/>
      <c r="H569" s="775"/>
      <c r="I569" s="775"/>
      <c r="J569" s="775"/>
      <c r="K569" s="775"/>
    </row>
    <row r="570" spans="7:11">
      <c r="G570" s="774"/>
      <c r="H570" s="775"/>
      <c r="I570" s="775"/>
      <c r="J570" s="775"/>
      <c r="K570" s="775"/>
    </row>
    <row r="571" spans="7:11">
      <c r="G571" s="774"/>
      <c r="H571" s="775"/>
      <c r="I571" s="775"/>
      <c r="J571" s="775"/>
      <c r="K571" s="775"/>
    </row>
    <row r="572" spans="7:11">
      <c r="G572" s="774"/>
      <c r="H572" s="775"/>
      <c r="I572" s="775"/>
      <c r="J572" s="775"/>
      <c r="K572" s="775"/>
    </row>
    <row r="573" spans="7:11">
      <c r="G573" s="774"/>
      <c r="H573" s="775"/>
      <c r="I573" s="775"/>
      <c r="J573" s="775"/>
      <c r="K573" s="775"/>
    </row>
    <row r="574" spans="7:11">
      <c r="G574" s="774"/>
      <c r="H574" s="775"/>
      <c r="I574" s="775"/>
      <c r="J574" s="775"/>
      <c r="K574" s="775"/>
    </row>
    <row r="575" spans="7:11">
      <c r="G575" s="774"/>
      <c r="H575" s="775"/>
      <c r="I575" s="775"/>
      <c r="J575" s="775"/>
      <c r="K575" s="775"/>
    </row>
    <row r="576" spans="7:11">
      <c r="G576" s="774"/>
      <c r="H576" s="775"/>
      <c r="I576" s="775"/>
      <c r="J576" s="775"/>
      <c r="K576" s="775"/>
    </row>
    <row r="577" spans="7:11">
      <c r="G577" s="774"/>
      <c r="H577" s="775"/>
      <c r="I577" s="775"/>
      <c r="J577" s="775"/>
      <c r="K577" s="775"/>
    </row>
    <row r="578" spans="7:11">
      <c r="G578" s="774"/>
      <c r="H578" s="775"/>
      <c r="I578" s="775"/>
      <c r="J578" s="775"/>
      <c r="K578" s="775"/>
    </row>
    <row r="579" spans="7:11">
      <c r="G579" s="774"/>
      <c r="H579" s="775"/>
      <c r="I579" s="775"/>
      <c r="J579" s="775"/>
      <c r="K579" s="775"/>
    </row>
    <row r="580" spans="7:11">
      <c r="G580" s="774"/>
      <c r="H580" s="775"/>
      <c r="I580" s="775"/>
      <c r="J580" s="775"/>
      <c r="K580" s="775"/>
    </row>
    <row r="581" spans="7:11">
      <c r="G581" s="774"/>
      <c r="H581" s="775"/>
      <c r="I581" s="775"/>
      <c r="J581" s="775"/>
      <c r="K581" s="775"/>
    </row>
    <row r="582" spans="7:11">
      <c r="G582" s="774"/>
      <c r="H582" s="775"/>
      <c r="I582" s="775"/>
      <c r="J582" s="775"/>
      <c r="K582" s="775"/>
    </row>
    <row r="583" spans="7:11">
      <c r="G583" s="774"/>
      <c r="H583" s="775"/>
      <c r="I583" s="775"/>
      <c r="J583" s="775"/>
      <c r="K583" s="775"/>
    </row>
    <row r="584" spans="7:11">
      <c r="G584" s="774"/>
      <c r="H584" s="775"/>
      <c r="I584" s="775"/>
      <c r="J584" s="775"/>
      <c r="K584" s="775"/>
    </row>
    <row r="585" spans="7:11">
      <c r="G585" s="774"/>
      <c r="H585" s="775"/>
      <c r="I585" s="775"/>
      <c r="J585" s="775"/>
      <c r="K585" s="775"/>
    </row>
    <row r="586" spans="7:11">
      <c r="G586" s="774"/>
      <c r="H586" s="775"/>
      <c r="I586" s="775"/>
      <c r="J586" s="775"/>
      <c r="K586" s="775"/>
    </row>
    <row r="587" spans="7:11">
      <c r="G587" s="774"/>
      <c r="H587" s="775"/>
      <c r="I587" s="775"/>
      <c r="J587" s="775"/>
      <c r="K587" s="775"/>
    </row>
    <row r="588" spans="7:11">
      <c r="G588" s="774"/>
      <c r="H588" s="775"/>
      <c r="I588" s="775"/>
      <c r="J588" s="775"/>
      <c r="K588" s="775"/>
    </row>
    <row r="589" spans="7:11">
      <c r="G589" s="774"/>
      <c r="H589" s="775"/>
      <c r="I589" s="775"/>
      <c r="J589" s="775"/>
      <c r="K589" s="775"/>
    </row>
    <row r="590" spans="7:11">
      <c r="G590" s="774"/>
      <c r="H590" s="775"/>
      <c r="I590" s="775"/>
      <c r="J590" s="775"/>
      <c r="K590" s="775"/>
    </row>
    <row r="591" spans="7:11">
      <c r="G591" s="774"/>
      <c r="H591" s="775"/>
      <c r="I591" s="775"/>
      <c r="J591" s="775"/>
      <c r="K591" s="775"/>
    </row>
    <row r="592" spans="7:11">
      <c r="G592" s="774"/>
      <c r="H592" s="775"/>
      <c r="I592" s="775"/>
      <c r="J592" s="775"/>
      <c r="K592" s="775"/>
    </row>
    <row r="593" spans="7:11">
      <c r="G593" s="774"/>
      <c r="H593" s="775"/>
      <c r="I593" s="775"/>
      <c r="J593" s="775"/>
      <c r="K593" s="775"/>
    </row>
    <row r="594" spans="7:11">
      <c r="G594" s="774"/>
      <c r="H594" s="775"/>
      <c r="I594" s="775"/>
      <c r="J594" s="775"/>
      <c r="K594" s="775"/>
    </row>
    <row r="595" spans="7:11">
      <c r="G595" s="774"/>
      <c r="H595" s="775"/>
      <c r="I595" s="775"/>
      <c r="J595" s="775"/>
      <c r="K595" s="775"/>
    </row>
    <row r="596" spans="7:11">
      <c r="G596" s="774"/>
      <c r="H596" s="775"/>
      <c r="I596" s="775"/>
      <c r="J596" s="775"/>
      <c r="K596" s="775"/>
    </row>
    <row r="597" spans="7:11">
      <c r="G597" s="774"/>
      <c r="H597" s="775"/>
      <c r="I597" s="775"/>
      <c r="J597" s="775"/>
      <c r="K597" s="775"/>
    </row>
    <row r="598" spans="7:11">
      <c r="G598" s="774"/>
      <c r="H598" s="775"/>
      <c r="I598" s="775"/>
      <c r="J598" s="775"/>
      <c r="K598" s="775"/>
    </row>
    <row r="599" spans="7:11">
      <c r="G599" s="774"/>
      <c r="H599" s="775"/>
      <c r="I599" s="775"/>
      <c r="J599" s="775"/>
      <c r="K599" s="775"/>
    </row>
    <row r="600" spans="7:11">
      <c r="G600" s="774"/>
      <c r="H600" s="775"/>
      <c r="I600" s="775"/>
      <c r="J600" s="775"/>
      <c r="K600" s="775"/>
    </row>
    <row r="601" spans="7:11">
      <c r="G601" s="774"/>
      <c r="H601" s="775"/>
      <c r="I601" s="775"/>
      <c r="J601" s="775"/>
      <c r="K601" s="775"/>
    </row>
    <row r="602" spans="7:11">
      <c r="G602" s="774"/>
      <c r="H602" s="775"/>
      <c r="I602" s="775"/>
      <c r="J602" s="775"/>
      <c r="K602" s="775"/>
    </row>
    <row r="603" spans="7:11">
      <c r="G603" s="774"/>
      <c r="H603" s="775"/>
      <c r="I603" s="775"/>
      <c r="J603" s="775"/>
      <c r="K603" s="775"/>
    </row>
    <row r="604" spans="7:11">
      <c r="G604" s="774"/>
      <c r="H604" s="775"/>
      <c r="I604" s="775"/>
      <c r="J604" s="775"/>
      <c r="K604" s="775"/>
    </row>
    <row r="605" spans="7:11">
      <c r="G605" s="774"/>
      <c r="H605" s="775"/>
      <c r="I605" s="775"/>
      <c r="J605" s="775"/>
      <c r="K605" s="775"/>
    </row>
    <row r="606" spans="7:11">
      <c r="G606" s="774"/>
      <c r="H606" s="775"/>
      <c r="I606" s="775"/>
      <c r="J606" s="775"/>
      <c r="K606" s="775"/>
    </row>
    <row r="607" spans="7:11">
      <c r="G607" s="774"/>
      <c r="H607" s="775"/>
      <c r="I607" s="775"/>
      <c r="J607" s="775"/>
      <c r="K607" s="775"/>
    </row>
    <row r="608" spans="7:11">
      <c r="G608" s="774"/>
      <c r="H608" s="775"/>
      <c r="I608" s="775"/>
      <c r="J608" s="775"/>
      <c r="K608" s="775"/>
    </row>
    <row r="609" spans="7:11">
      <c r="G609" s="774"/>
      <c r="H609" s="775"/>
      <c r="I609" s="775"/>
      <c r="J609" s="775"/>
      <c r="K609" s="775"/>
    </row>
    <row r="610" spans="7:11">
      <c r="G610" s="774"/>
      <c r="H610" s="775"/>
      <c r="I610" s="775"/>
      <c r="J610" s="775"/>
      <c r="K610" s="775"/>
    </row>
    <row r="611" spans="7:11">
      <c r="G611" s="774"/>
      <c r="H611" s="775"/>
      <c r="I611" s="775"/>
      <c r="J611" s="775"/>
      <c r="K611" s="775"/>
    </row>
    <row r="612" spans="7:11">
      <c r="G612" s="774"/>
      <c r="H612" s="775"/>
      <c r="I612" s="775"/>
      <c r="J612" s="775"/>
      <c r="K612" s="775"/>
    </row>
    <row r="613" spans="7:11">
      <c r="G613" s="774"/>
      <c r="H613" s="775"/>
      <c r="I613" s="775"/>
      <c r="J613" s="775"/>
      <c r="K613" s="775"/>
    </row>
    <row r="614" spans="7:11">
      <c r="G614" s="774"/>
      <c r="H614" s="775"/>
      <c r="I614" s="775"/>
      <c r="J614" s="775"/>
      <c r="K614" s="775"/>
    </row>
    <row r="615" spans="7:11">
      <c r="G615" s="774"/>
      <c r="H615" s="775"/>
      <c r="I615" s="775"/>
      <c r="J615" s="775"/>
      <c r="K615" s="775"/>
    </row>
    <row r="616" spans="7:11">
      <c r="G616" s="774"/>
      <c r="H616" s="775"/>
      <c r="I616" s="775"/>
      <c r="J616" s="775"/>
      <c r="K616" s="775"/>
    </row>
    <row r="617" spans="7:11">
      <c r="G617" s="774"/>
      <c r="H617" s="775"/>
      <c r="I617" s="775"/>
      <c r="J617" s="775"/>
      <c r="K617" s="775"/>
    </row>
    <row r="618" spans="7:11">
      <c r="G618" s="774"/>
      <c r="H618" s="775"/>
      <c r="I618" s="775"/>
      <c r="J618" s="775"/>
      <c r="K618" s="775"/>
    </row>
    <row r="619" spans="7:11">
      <c r="G619" s="774"/>
      <c r="H619" s="775"/>
      <c r="I619" s="775"/>
      <c r="J619" s="775"/>
      <c r="K619" s="775"/>
    </row>
    <row r="620" spans="7:11">
      <c r="G620" s="774"/>
      <c r="H620" s="775"/>
      <c r="I620" s="775"/>
      <c r="J620" s="775"/>
      <c r="K620" s="775"/>
    </row>
    <row r="621" spans="7:11">
      <c r="G621" s="774"/>
      <c r="H621" s="775"/>
      <c r="I621" s="775"/>
      <c r="J621" s="775"/>
      <c r="K621" s="775"/>
    </row>
    <row r="622" spans="7:11">
      <c r="G622" s="774"/>
      <c r="H622" s="775"/>
      <c r="I622" s="775"/>
      <c r="J622" s="775"/>
      <c r="K622" s="775"/>
    </row>
    <row r="623" spans="7:11">
      <c r="G623" s="774"/>
      <c r="H623" s="775"/>
      <c r="I623" s="775"/>
      <c r="J623" s="775"/>
      <c r="K623" s="775"/>
    </row>
    <row r="624" spans="7:11">
      <c r="G624" s="774"/>
      <c r="H624" s="775"/>
      <c r="I624" s="775"/>
      <c r="J624" s="775"/>
      <c r="K624" s="775"/>
    </row>
    <row r="625" spans="7:11">
      <c r="G625" s="774"/>
      <c r="H625" s="775"/>
      <c r="I625" s="775"/>
      <c r="J625" s="775"/>
      <c r="K625" s="775"/>
    </row>
    <row r="626" spans="7:11">
      <c r="G626" s="774"/>
      <c r="H626" s="775"/>
      <c r="I626" s="775"/>
      <c r="J626" s="775"/>
      <c r="K626" s="775"/>
    </row>
    <row r="627" spans="7:11">
      <c r="G627" s="774"/>
      <c r="H627" s="775"/>
      <c r="I627" s="775"/>
      <c r="J627" s="775"/>
      <c r="K627" s="775"/>
    </row>
    <row r="628" spans="7:11">
      <c r="G628" s="774"/>
      <c r="H628" s="775"/>
      <c r="I628" s="775"/>
      <c r="J628" s="775"/>
      <c r="K628" s="775"/>
    </row>
    <row r="629" spans="7:11">
      <c r="G629" s="774"/>
      <c r="H629" s="775"/>
      <c r="I629" s="775"/>
      <c r="J629" s="775"/>
      <c r="K629" s="775"/>
    </row>
    <row r="630" spans="7:11">
      <c r="G630" s="774"/>
      <c r="H630" s="775"/>
      <c r="I630" s="775"/>
      <c r="J630" s="775"/>
      <c r="K630" s="775"/>
    </row>
    <row r="631" spans="7:11">
      <c r="G631" s="774"/>
      <c r="H631" s="775"/>
      <c r="I631" s="775"/>
      <c r="J631" s="775"/>
      <c r="K631" s="775"/>
    </row>
    <row r="632" spans="7:11">
      <c r="G632" s="774"/>
      <c r="H632" s="775"/>
      <c r="I632" s="775"/>
      <c r="J632" s="775"/>
      <c r="K632" s="775"/>
    </row>
    <row r="633" spans="7:11">
      <c r="G633" s="774"/>
      <c r="H633" s="775"/>
      <c r="I633" s="775"/>
      <c r="J633" s="775"/>
      <c r="K633" s="775"/>
    </row>
    <row r="634" spans="7:11">
      <c r="G634" s="774"/>
      <c r="H634" s="775"/>
      <c r="I634" s="775"/>
      <c r="J634" s="775"/>
      <c r="K634" s="775"/>
    </row>
    <row r="635" spans="7:11">
      <c r="G635" s="774"/>
      <c r="H635" s="775"/>
      <c r="I635" s="775"/>
      <c r="J635" s="775"/>
      <c r="K635" s="775"/>
    </row>
    <row r="636" spans="7:11">
      <c r="G636" s="774"/>
      <c r="H636" s="775"/>
      <c r="I636" s="775"/>
      <c r="J636" s="775"/>
      <c r="K636" s="775"/>
    </row>
    <row r="637" spans="7:11">
      <c r="G637" s="774"/>
      <c r="H637" s="775"/>
      <c r="I637" s="775"/>
      <c r="J637" s="775"/>
      <c r="K637" s="775"/>
    </row>
    <row r="638" spans="7:11">
      <c r="G638" s="774"/>
      <c r="H638" s="775"/>
      <c r="I638" s="775"/>
      <c r="J638" s="775"/>
      <c r="K638" s="775"/>
    </row>
    <row r="639" spans="7:11">
      <c r="G639" s="774"/>
      <c r="H639" s="775"/>
      <c r="I639" s="775"/>
      <c r="J639" s="775"/>
      <c r="K639" s="775"/>
    </row>
    <row r="640" spans="7:11">
      <c r="G640" s="774"/>
      <c r="H640" s="775"/>
      <c r="I640" s="775"/>
      <c r="J640" s="775"/>
      <c r="K640" s="775"/>
    </row>
    <row r="641" spans="7:11">
      <c r="G641" s="774"/>
      <c r="H641" s="775"/>
      <c r="I641" s="775"/>
      <c r="J641" s="775"/>
      <c r="K641" s="775"/>
    </row>
    <row r="642" spans="7:11">
      <c r="G642" s="774"/>
      <c r="H642" s="775"/>
      <c r="I642" s="775"/>
      <c r="J642" s="775"/>
      <c r="K642" s="775"/>
    </row>
    <row r="643" spans="7:11">
      <c r="G643" s="774"/>
      <c r="H643" s="775"/>
      <c r="I643" s="775"/>
      <c r="J643" s="775"/>
      <c r="K643" s="775"/>
    </row>
    <row r="644" spans="7:11">
      <c r="G644" s="774"/>
      <c r="H644" s="775"/>
      <c r="I644" s="775"/>
      <c r="J644" s="775"/>
      <c r="K644" s="775"/>
    </row>
    <row r="645" spans="7:11">
      <c r="G645" s="774"/>
      <c r="H645" s="775"/>
      <c r="I645" s="775"/>
      <c r="J645" s="775"/>
      <c r="K645" s="775"/>
    </row>
    <row r="646" spans="7:11">
      <c r="G646" s="774"/>
      <c r="H646" s="775"/>
      <c r="I646" s="775"/>
      <c r="J646" s="775"/>
      <c r="K646" s="775"/>
    </row>
    <row r="647" spans="7:11">
      <c r="G647" s="774"/>
      <c r="H647" s="775"/>
      <c r="I647" s="775"/>
      <c r="J647" s="775"/>
      <c r="K647" s="775"/>
    </row>
    <row r="648" spans="7:11">
      <c r="G648" s="774"/>
      <c r="H648" s="775"/>
      <c r="I648" s="775"/>
      <c r="J648" s="775"/>
      <c r="K648" s="775"/>
    </row>
    <row r="649" spans="7:11">
      <c r="G649" s="774"/>
      <c r="H649" s="775"/>
      <c r="I649" s="775"/>
      <c r="J649" s="775"/>
      <c r="K649" s="775"/>
    </row>
    <row r="650" spans="7:11">
      <c r="G650" s="774"/>
      <c r="H650" s="775"/>
      <c r="I650" s="775"/>
      <c r="J650" s="775"/>
      <c r="K650" s="775"/>
    </row>
    <row r="651" spans="7:11">
      <c r="G651" s="774"/>
      <c r="H651" s="775"/>
      <c r="I651" s="775"/>
      <c r="J651" s="775"/>
      <c r="K651" s="775"/>
    </row>
    <row r="652" spans="7:11">
      <c r="G652" s="774"/>
      <c r="H652" s="775"/>
      <c r="I652" s="775"/>
      <c r="J652" s="775"/>
      <c r="K652" s="775"/>
    </row>
    <row r="653" spans="7:11">
      <c r="G653" s="774"/>
      <c r="H653" s="775"/>
      <c r="I653" s="775"/>
      <c r="J653" s="775"/>
      <c r="K653" s="775"/>
    </row>
    <row r="654" spans="7:11">
      <c r="G654" s="774"/>
      <c r="H654" s="775"/>
      <c r="I654" s="775"/>
      <c r="J654" s="775"/>
      <c r="K654" s="775"/>
    </row>
    <row r="655" spans="7:11">
      <c r="G655" s="774"/>
      <c r="H655" s="775"/>
      <c r="I655" s="775"/>
      <c r="J655" s="775"/>
      <c r="K655" s="775"/>
    </row>
    <row r="656" spans="7:11">
      <c r="G656" s="774"/>
      <c r="H656" s="775"/>
      <c r="I656" s="775"/>
      <c r="J656" s="775"/>
      <c r="K656" s="775"/>
    </row>
    <row r="657" spans="7:11">
      <c r="G657" s="774"/>
      <c r="H657" s="775"/>
      <c r="I657" s="775"/>
      <c r="J657" s="775"/>
      <c r="K657" s="775"/>
    </row>
    <row r="658" spans="7:11">
      <c r="G658" s="774"/>
      <c r="H658" s="775"/>
      <c r="I658" s="775"/>
      <c r="J658" s="775"/>
      <c r="K658" s="775"/>
    </row>
    <row r="659" spans="7:11">
      <c r="G659" s="774"/>
      <c r="H659" s="775"/>
      <c r="I659" s="775"/>
      <c r="J659" s="775"/>
      <c r="K659" s="775"/>
    </row>
    <row r="660" spans="7:11">
      <c r="G660" s="774"/>
      <c r="H660" s="775"/>
      <c r="I660" s="775"/>
      <c r="J660" s="775"/>
      <c r="K660" s="775"/>
    </row>
    <row r="661" spans="7:11">
      <c r="G661" s="774"/>
      <c r="H661" s="775"/>
      <c r="I661" s="775"/>
      <c r="J661" s="775"/>
      <c r="K661" s="775"/>
    </row>
    <row r="662" spans="7:11">
      <c r="G662" s="774"/>
      <c r="H662" s="775"/>
      <c r="I662" s="775"/>
      <c r="J662" s="775"/>
      <c r="K662" s="775"/>
    </row>
    <row r="663" spans="7:11">
      <c r="G663" s="774"/>
      <c r="H663" s="775"/>
      <c r="I663" s="775"/>
      <c r="J663" s="775"/>
      <c r="K663" s="775"/>
    </row>
    <row r="664" spans="7:11">
      <c r="G664" s="774"/>
      <c r="H664" s="775"/>
      <c r="I664" s="775"/>
      <c r="J664" s="775"/>
      <c r="K664" s="775"/>
    </row>
    <row r="665" spans="7:11">
      <c r="G665" s="774"/>
      <c r="H665" s="775"/>
      <c r="I665" s="775"/>
      <c r="J665" s="775"/>
      <c r="K665" s="775"/>
    </row>
    <row r="666" spans="7:11">
      <c r="G666" s="774"/>
      <c r="H666" s="775"/>
      <c r="I666" s="775"/>
      <c r="J666" s="775"/>
      <c r="K666" s="775"/>
    </row>
    <row r="667" spans="7:11">
      <c r="G667" s="774"/>
      <c r="H667" s="775"/>
      <c r="I667" s="775"/>
      <c r="J667" s="775"/>
      <c r="K667" s="775"/>
    </row>
    <row r="668" spans="7:11">
      <c r="G668" s="774"/>
      <c r="H668" s="775"/>
      <c r="I668" s="775"/>
      <c r="J668" s="775"/>
      <c r="K668" s="775"/>
    </row>
    <row r="669" spans="7:11">
      <c r="G669" s="774"/>
      <c r="H669" s="775"/>
      <c r="I669" s="775"/>
      <c r="J669" s="775"/>
      <c r="K669" s="775"/>
    </row>
    <row r="670" spans="7:11">
      <c r="G670" s="774"/>
      <c r="H670" s="775"/>
      <c r="I670" s="775"/>
      <c r="J670" s="775"/>
      <c r="K670" s="775"/>
    </row>
    <row r="671" spans="7:11">
      <c r="G671" s="774"/>
      <c r="H671" s="775"/>
      <c r="I671" s="775"/>
      <c r="J671" s="775"/>
      <c r="K671" s="775"/>
    </row>
    <row r="672" spans="7:11">
      <c r="G672" s="774"/>
      <c r="H672" s="775"/>
      <c r="I672" s="775"/>
      <c r="J672" s="775"/>
      <c r="K672" s="775"/>
    </row>
    <row r="673" spans="7:11">
      <c r="G673" s="774"/>
      <c r="H673" s="775"/>
      <c r="I673" s="775"/>
      <c r="J673" s="775"/>
      <c r="K673" s="775"/>
    </row>
    <row r="674" spans="7:11">
      <c r="G674" s="774"/>
      <c r="H674" s="775"/>
      <c r="I674" s="775"/>
      <c r="J674" s="775"/>
      <c r="K674" s="775"/>
    </row>
    <row r="675" spans="7:11">
      <c r="G675" s="774"/>
      <c r="H675" s="775"/>
      <c r="I675" s="775"/>
      <c r="J675" s="775"/>
      <c r="K675" s="775"/>
    </row>
    <row r="676" spans="7:11">
      <c r="G676" s="774"/>
      <c r="H676" s="775"/>
      <c r="I676" s="775"/>
      <c r="J676" s="775"/>
      <c r="K676" s="775"/>
    </row>
    <row r="677" spans="7:11">
      <c r="G677" s="774"/>
      <c r="H677" s="775"/>
      <c r="I677" s="775"/>
      <c r="J677" s="775"/>
      <c r="K677" s="775"/>
    </row>
    <row r="678" spans="7:11">
      <c r="G678" s="774"/>
      <c r="H678" s="775"/>
      <c r="I678" s="775"/>
      <c r="J678" s="775"/>
      <c r="K678" s="775"/>
    </row>
    <row r="679" spans="7:11">
      <c r="G679" s="774"/>
      <c r="H679" s="775"/>
      <c r="I679" s="775"/>
      <c r="J679" s="775"/>
      <c r="K679" s="775"/>
    </row>
    <row r="680" spans="7:11">
      <c r="G680" s="774"/>
      <c r="H680" s="775"/>
      <c r="I680" s="775"/>
      <c r="J680" s="775"/>
      <c r="K680" s="775"/>
    </row>
    <row r="681" spans="7:11">
      <c r="G681" s="774"/>
      <c r="H681" s="775"/>
      <c r="I681" s="775"/>
      <c r="J681" s="775"/>
      <c r="K681" s="775"/>
    </row>
    <row r="682" spans="7:11">
      <c r="G682" s="774"/>
      <c r="H682" s="775"/>
      <c r="I682" s="775"/>
      <c r="J682" s="775"/>
      <c r="K682" s="775"/>
    </row>
    <row r="683" spans="7:11">
      <c r="G683" s="774"/>
      <c r="H683" s="775"/>
      <c r="I683" s="775"/>
      <c r="J683" s="775"/>
      <c r="K683" s="775"/>
    </row>
    <row r="684" spans="7:11">
      <c r="G684" s="774"/>
      <c r="H684" s="775"/>
      <c r="I684" s="775"/>
      <c r="J684" s="775"/>
      <c r="K684" s="775"/>
    </row>
    <row r="685" spans="7:11">
      <c r="G685" s="774"/>
      <c r="H685" s="775"/>
      <c r="I685" s="775"/>
      <c r="J685" s="775"/>
      <c r="K685" s="775"/>
    </row>
    <row r="686" spans="7:11">
      <c r="G686" s="774"/>
      <c r="H686" s="775"/>
      <c r="I686" s="775"/>
      <c r="J686" s="775"/>
      <c r="K686" s="775"/>
    </row>
    <row r="687" spans="7:11">
      <c r="G687" s="774"/>
      <c r="H687" s="775"/>
      <c r="I687" s="775"/>
      <c r="J687" s="775"/>
      <c r="K687" s="775"/>
    </row>
    <row r="688" spans="7:11">
      <c r="G688" s="774"/>
      <c r="H688" s="775"/>
      <c r="I688" s="775"/>
      <c r="J688" s="775"/>
      <c r="K688" s="775"/>
    </row>
    <row r="689" spans="7:11">
      <c r="G689" s="774"/>
      <c r="H689" s="775"/>
      <c r="I689" s="775"/>
      <c r="J689" s="775"/>
      <c r="K689" s="775"/>
    </row>
    <row r="690" spans="7:11">
      <c r="G690" s="774"/>
      <c r="H690" s="775"/>
      <c r="I690" s="775"/>
      <c r="J690" s="775"/>
      <c r="K690" s="775"/>
    </row>
    <row r="691" spans="7:11">
      <c r="G691" s="774"/>
      <c r="H691" s="775"/>
      <c r="I691" s="775"/>
      <c r="J691" s="775"/>
      <c r="K691" s="775"/>
    </row>
    <row r="692" spans="7:11">
      <c r="G692" s="774"/>
      <c r="H692" s="775"/>
      <c r="I692" s="775"/>
      <c r="J692" s="775"/>
      <c r="K692" s="775"/>
    </row>
    <row r="693" spans="7:11">
      <c r="G693" s="774"/>
      <c r="H693" s="775"/>
      <c r="I693" s="775"/>
      <c r="J693" s="775"/>
      <c r="K693" s="775"/>
    </row>
    <row r="694" spans="7:11">
      <c r="G694" s="774"/>
      <c r="H694" s="775"/>
      <c r="I694" s="775"/>
      <c r="J694" s="775"/>
      <c r="K694" s="775"/>
    </row>
    <row r="695" spans="7:11">
      <c r="G695" s="774"/>
      <c r="H695" s="775"/>
      <c r="I695" s="775"/>
      <c r="J695" s="775"/>
      <c r="K695" s="775"/>
    </row>
    <row r="696" spans="7:11">
      <c r="G696" s="774"/>
      <c r="H696" s="775"/>
      <c r="I696" s="775"/>
      <c r="J696" s="775"/>
      <c r="K696" s="775"/>
    </row>
    <row r="697" spans="7:11">
      <c r="G697" s="774"/>
      <c r="H697" s="775"/>
      <c r="I697" s="775"/>
      <c r="J697" s="775"/>
      <c r="K697" s="775"/>
    </row>
    <row r="698" spans="7:11">
      <c r="G698" s="774"/>
      <c r="H698" s="775"/>
      <c r="I698" s="775"/>
      <c r="J698" s="775"/>
      <c r="K698" s="775"/>
    </row>
    <row r="699" spans="7:11">
      <c r="G699" s="774"/>
      <c r="H699" s="775"/>
      <c r="I699" s="775"/>
      <c r="J699" s="775"/>
      <c r="K699" s="775"/>
    </row>
    <row r="700" spans="7:11">
      <c r="G700" s="774"/>
      <c r="H700" s="775"/>
      <c r="I700" s="775"/>
      <c r="J700" s="775"/>
      <c r="K700" s="775"/>
    </row>
    <row r="701" spans="7:11">
      <c r="G701" s="774"/>
      <c r="H701" s="775"/>
      <c r="I701" s="775"/>
      <c r="J701" s="775"/>
      <c r="K701" s="775"/>
    </row>
    <row r="702" spans="7:11">
      <c r="G702" s="774"/>
      <c r="H702" s="775"/>
      <c r="I702" s="775"/>
      <c r="J702" s="775"/>
      <c r="K702" s="775"/>
    </row>
    <row r="703" spans="7:11">
      <c r="G703" s="774"/>
      <c r="H703" s="775"/>
      <c r="I703" s="775"/>
      <c r="J703" s="775"/>
      <c r="K703" s="775"/>
    </row>
    <row r="704" spans="7:11">
      <c r="G704" s="774"/>
      <c r="H704" s="775"/>
      <c r="I704" s="775"/>
      <c r="J704" s="775"/>
      <c r="K704" s="775"/>
    </row>
    <row r="705" spans="7:11">
      <c r="G705" s="774"/>
      <c r="H705" s="775"/>
      <c r="I705" s="775"/>
      <c r="J705" s="775"/>
      <c r="K705" s="775"/>
    </row>
    <row r="706" spans="7:11">
      <c r="G706" s="774"/>
      <c r="H706" s="775"/>
      <c r="I706" s="775"/>
      <c r="J706" s="775"/>
      <c r="K706" s="775"/>
    </row>
    <row r="707" spans="7:11">
      <c r="G707" s="774"/>
      <c r="H707" s="775"/>
      <c r="I707" s="775"/>
      <c r="J707" s="775"/>
      <c r="K707" s="775"/>
    </row>
    <row r="708" spans="7:11">
      <c r="G708" s="774"/>
      <c r="H708" s="775"/>
      <c r="I708" s="775"/>
      <c r="J708" s="775"/>
      <c r="K708" s="775"/>
    </row>
    <row r="709" spans="7:11">
      <c r="G709" s="774"/>
      <c r="H709" s="775"/>
      <c r="I709" s="775"/>
      <c r="J709" s="775"/>
      <c r="K709" s="775"/>
    </row>
    <row r="710" spans="7:11">
      <c r="G710" s="774"/>
      <c r="H710" s="775"/>
      <c r="I710" s="775"/>
      <c r="J710" s="775"/>
      <c r="K710" s="775"/>
    </row>
    <row r="711" spans="7:11">
      <c r="G711" s="774"/>
      <c r="H711" s="775"/>
      <c r="I711" s="775"/>
      <c r="J711" s="775"/>
      <c r="K711" s="775"/>
    </row>
    <row r="712" spans="7:11">
      <c r="G712" s="774"/>
      <c r="H712" s="775"/>
      <c r="I712" s="775"/>
      <c r="J712" s="775"/>
      <c r="K712" s="775"/>
    </row>
    <row r="713" spans="7:11">
      <c r="G713" s="774"/>
      <c r="H713" s="775"/>
      <c r="I713" s="775"/>
      <c r="J713" s="775"/>
      <c r="K713" s="775"/>
    </row>
    <row r="714" spans="7:11">
      <c r="G714" s="774"/>
      <c r="H714" s="775"/>
      <c r="I714" s="775"/>
      <c r="J714" s="775"/>
      <c r="K714" s="775"/>
    </row>
    <row r="715" spans="7:11">
      <c r="G715" s="774"/>
      <c r="H715" s="775"/>
      <c r="I715" s="775"/>
      <c r="J715" s="775"/>
      <c r="K715" s="775"/>
    </row>
    <row r="716" spans="7:11">
      <c r="G716" s="774"/>
      <c r="H716" s="775"/>
      <c r="I716" s="775"/>
      <c r="J716" s="775"/>
      <c r="K716" s="775"/>
    </row>
    <row r="717" spans="7:11">
      <c r="G717" s="774"/>
      <c r="H717" s="775"/>
      <c r="I717" s="775"/>
      <c r="J717" s="775"/>
      <c r="K717" s="775"/>
    </row>
    <row r="718" spans="7:11">
      <c r="G718" s="774"/>
      <c r="H718" s="775"/>
      <c r="I718" s="775"/>
      <c r="J718" s="775"/>
      <c r="K718" s="775"/>
    </row>
    <row r="719" spans="7:11">
      <c r="G719" s="774"/>
      <c r="H719" s="775"/>
      <c r="I719" s="775"/>
      <c r="J719" s="775"/>
      <c r="K719" s="775"/>
    </row>
    <row r="720" spans="7:11">
      <c r="G720" s="774"/>
      <c r="H720" s="775"/>
      <c r="I720" s="775"/>
      <c r="J720" s="775"/>
      <c r="K720" s="775"/>
    </row>
    <row r="721" spans="7:11">
      <c r="G721" s="774"/>
      <c r="H721" s="775"/>
      <c r="I721" s="775"/>
      <c r="J721" s="775"/>
      <c r="K721" s="775"/>
    </row>
    <row r="722" spans="7:11">
      <c r="G722" s="774"/>
      <c r="H722" s="775"/>
      <c r="I722" s="775"/>
      <c r="J722" s="775"/>
      <c r="K722" s="775"/>
    </row>
    <row r="723" spans="7:11">
      <c r="G723" s="774"/>
      <c r="H723" s="775"/>
      <c r="I723" s="775"/>
      <c r="J723" s="775"/>
      <c r="K723" s="775"/>
    </row>
    <row r="724" spans="7:11">
      <c r="G724" s="774"/>
      <c r="H724" s="775"/>
      <c r="I724" s="775"/>
      <c r="J724" s="775"/>
      <c r="K724" s="775"/>
    </row>
    <row r="725" spans="7:11">
      <c r="G725" s="774"/>
      <c r="H725" s="775"/>
      <c r="I725" s="775"/>
      <c r="J725" s="775"/>
      <c r="K725" s="775"/>
    </row>
    <row r="726" spans="7:11">
      <c r="G726" s="774"/>
      <c r="H726" s="775"/>
      <c r="I726" s="775"/>
      <c r="J726" s="775"/>
      <c r="K726" s="775"/>
    </row>
    <row r="727" spans="7:11">
      <c r="G727" s="774"/>
      <c r="H727" s="775"/>
      <c r="I727" s="775"/>
      <c r="J727" s="775"/>
      <c r="K727" s="775"/>
    </row>
    <row r="728" spans="7:11">
      <c r="G728" s="774"/>
      <c r="H728" s="775"/>
      <c r="I728" s="775"/>
      <c r="J728" s="775"/>
      <c r="K728" s="775"/>
    </row>
    <row r="729" spans="7:11">
      <c r="G729" s="774"/>
      <c r="H729" s="775"/>
      <c r="I729" s="775"/>
      <c r="J729" s="775"/>
      <c r="K729" s="775"/>
    </row>
    <row r="730" spans="7:11">
      <c r="G730" s="774"/>
      <c r="H730" s="775"/>
      <c r="I730" s="775"/>
      <c r="J730" s="775"/>
      <c r="K730" s="775"/>
    </row>
    <row r="731" spans="7:11">
      <c r="G731" s="774"/>
      <c r="H731" s="775"/>
      <c r="I731" s="775"/>
      <c r="J731" s="775"/>
      <c r="K731" s="775"/>
    </row>
    <row r="732" spans="7:11">
      <c r="G732" s="774"/>
      <c r="H732" s="775"/>
      <c r="I732" s="775"/>
      <c r="J732" s="775"/>
      <c r="K732" s="775"/>
    </row>
    <row r="733" spans="7:11">
      <c r="G733" s="774"/>
      <c r="H733" s="775"/>
      <c r="I733" s="775"/>
      <c r="J733" s="775"/>
      <c r="K733" s="775"/>
    </row>
    <row r="734" spans="7:11">
      <c r="G734" s="774"/>
      <c r="H734" s="775"/>
      <c r="I734" s="775"/>
      <c r="J734" s="775"/>
      <c r="K734" s="775"/>
    </row>
    <row r="735" spans="7:11">
      <c r="G735" s="774"/>
      <c r="H735" s="775"/>
      <c r="I735" s="775"/>
      <c r="J735" s="775"/>
      <c r="K735" s="775"/>
    </row>
    <row r="736" spans="7:11">
      <c r="G736" s="774"/>
      <c r="H736" s="775"/>
      <c r="I736" s="775"/>
      <c r="J736" s="775"/>
      <c r="K736" s="775"/>
    </row>
    <row r="737" spans="7:11">
      <c r="G737" s="774"/>
      <c r="H737" s="775"/>
      <c r="I737" s="775"/>
      <c r="J737" s="775"/>
      <c r="K737" s="775"/>
    </row>
    <row r="738" spans="7:11">
      <c r="G738" s="774"/>
      <c r="H738" s="775"/>
      <c r="I738" s="775"/>
      <c r="J738" s="775"/>
      <c r="K738" s="775"/>
    </row>
    <row r="739" spans="7:11">
      <c r="G739" s="774"/>
      <c r="H739" s="775"/>
      <c r="I739" s="775"/>
      <c r="J739" s="775"/>
      <c r="K739" s="775"/>
    </row>
    <row r="740" spans="7:11">
      <c r="G740" s="774"/>
      <c r="H740" s="775"/>
      <c r="I740" s="775"/>
      <c r="J740" s="775"/>
      <c r="K740" s="775"/>
    </row>
    <row r="741" spans="7:11">
      <c r="G741" s="774"/>
      <c r="H741" s="775"/>
      <c r="I741" s="775"/>
      <c r="J741" s="775"/>
      <c r="K741" s="775"/>
    </row>
    <row r="742" spans="7:11">
      <c r="G742" s="774"/>
      <c r="H742" s="775"/>
      <c r="I742" s="775"/>
      <c r="J742" s="775"/>
      <c r="K742" s="775"/>
    </row>
    <row r="743" spans="7:11">
      <c r="G743" s="774"/>
      <c r="H743" s="775"/>
      <c r="I743" s="775"/>
      <c r="J743" s="775"/>
      <c r="K743" s="775"/>
    </row>
    <row r="744" spans="7:11">
      <c r="G744" s="774"/>
      <c r="H744" s="775"/>
      <c r="I744" s="775"/>
      <c r="J744" s="775"/>
      <c r="K744" s="775"/>
    </row>
    <row r="745" spans="7:11">
      <c r="G745" s="774"/>
      <c r="H745" s="775"/>
      <c r="I745" s="775"/>
      <c r="J745" s="775"/>
      <c r="K745" s="775"/>
    </row>
    <row r="746" spans="7:11">
      <c r="G746" s="774"/>
      <c r="H746" s="775"/>
      <c r="I746" s="775"/>
      <c r="J746" s="775"/>
      <c r="K746" s="775"/>
    </row>
    <row r="747" spans="7:11">
      <c r="G747" s="774"/>
      <c r="H747" s="775"/>
      <c r="I747" s="775"/>
      <c r="J747" s="775"/>
      <c r="K747" s="775"/>
    </row>
    <row r="748" spans="7:11">
      <c r="G748" s="774"/>
      <c r="H748" s="775"/>
      <c r="I748" s="775"/>
      <c r="J748" s="775"/>
      <c r="K748" s="775"/>
    </row>
    <row r="749" spans="7:11">
      <c r="G749" s="774"/>
      <c r="H749" s="775"/>
      <c r="I749" s="775"/>
      <c r="J749" s="775"/>
      <c r="K749" s="775"/>
    </row>
    <row r="750" spans="7:11">
      <c r="G750" s="774"/>
      <c r="H750" s="775"/>
      <c r="I750" s="775"/>
      <c r="J750" s="775"/>
      <c r="K750" s="775"/>
    </row>
    <row r="751" spans="7:11">
      <c r="G751" s="774"/>
      <c r="H751" s="775"/>
      <c r="I751" s="775"/>
      <c r="J751" s="775"/>
      <c r="K751" s="775"/>
    </row>
    <row r="752" spans="7:11">
      <c r="G752" s="774"/>
      <c r="H752" s="775"/>
      <c r="I752" s="775"/>
      <c r="J752" s="775"/>
      <c r="K752" s="775"/>
    </row>
    <row r="753" spans="7:11">
      <c r="G753" s="774"/>
      <c r="H753" s="775"/>
      <c r="I753" s="775"/>
      <c r="J753" s="775"/>
      <c r="K753" s="775"/>
    </row>
    <row r="754" spans="7:11">
      <c r="G754" s="774"/>
      <c r="H754" s="775"/>
      <c r="I754" s="775"/>
      <c r="J754" s="775"/>
      <c r="K754" s="775"/>
    </row>
    <row r="755" spans="7:11">
      <c r="G755" s="774"/>
      <c r="H755" s="775"/>
      <c r="I755" s="775"/>
      <c r="J755" s="775"/>
      <c r="K755" s="775"/>
    </row>
    <row r="756" spans="7:11">
      <c r="G756" s="774"/>
      <c r="H756" s="775"/>
      <c r="I756" s="775"/>
      <c r="J756" s="775"/>
      <c r="K756" s="775"/>
    </row>
    <row r="757" spans="7:11">
      <c r="G757" s="774"/>
      <c r="H757" s="775"/>
      <c r="I757" s="775"/>
      <c r="J757" s="775"/>
      <c r="K757" s="775"/>
    </row>
    <row r="758" spans="7:11">
      <c r="G758" s="774"/>
      <c r="H758" s="775"/>
      <c r="I758" s="775"/>
      <c r="J758" s="775"/>
      <c r="K758" s="775"/>
    </row>
    <row r="759" spans="7:11">
      <c r="G759" s="774"/>
      <c r="H759" s="775"/>
      <c r="I759" s="775"/>
      <c r="J759" s="775"/>
      <c r="K759" s="775"/>
    </row>
    <row r="760" spans="7:11">
      <c r="G760" s="774"/>
      <c r="H760" s="775"/>
      <c r="I760" s="775"/>
      <c r="J760" s="775"/>
      <c r="K760" s="775"/>
    </row>
    <row r="761" spans="7:11">
      <c r="G761" s="774"/>
      <c r="H761" s="775"/>
      <c r="I761" s="775"/>
      <c r="J761" s="775"/>
      <c r="K761" s="775"/>
    </row>
    <row r="762" spans="7:11">
      <c r="G762" s="774"/>
      <c r="H762" s="775"/>
      <c r="I762" s="775"/>
      <c r="J762" s="775"/>
      <c r="K762" s="775"/>
    </row>
    <row r="763" spans="7:11">
      <c r="G763" s="774"/>
      <c r="H763" s="775"/>
      <c r="I763" s="775"/>
      <c r="J763" s="775"/>
      <c r="K763" s="775"/>
    </row>
    <row r="764" spans="7:11">
      <c r="G764" s="774"/>
      <c r="H764" s="775"/>
      <c r="I764" s="775"/>
      <c r="J764" s="775"/>
      <c r="K764" s="775"/>
    </row>
    <row r="765" spans="7:11">
      <c r="G765" s="774"/>
      <c r="H765" s="775"/>
      <c r="I765" s="775"/>
      <c r="J765" s="775"/>
      <c r="K765" s="775"/>
    </row>
    <row r="766" spans="7:11">
      <c r="G766" s="774"/>
      <c r="H766" s="775"/>
      <c r="I766" s="775"/>
      <c r="J766" s="775"/>
      <c r="K766" s="775"/>
    </row>
    <row r="767" spans="7:11">
      <c r="G767" s="774"/>
      <c r="H767" s="775"/>
      <c r="I767" s="775"/>
      <c r="J767" s="775"/>
      <c r="K767" s="775"/>
    </row>
    <row r="768" spans="7:11">
      <c r="G768" s="774"/>
      <c r="H768" s="775"/>
      <c r="I768" s="775"/>
      <c r="J768" s="775"/>
      <c r="K768" s="775"/>
    </row>
    <row r="769" spans="7:11">
      <c r="G769" s="774"/>
      <c r="H769" s="775"/>
      <c r="I769" s="775"/>
      <c r="J769" s="775"/>
      <c r="K769" s="775"/>
    </row>
    <row r="770" spans="7:11">
      <c r="G770" s="774"/>
      <c r="H770" s="775"/>
      <c r="I770" s="775"/>
      <c r="J770" s="775"/>
      <c r="K770" s="775"/>
    </row>
    <row r="771" spans="7:11">
      <c r="G771" s="774"/>
      <c r="H771" s="775"/>
      <c r="I771" s="775"/>
      <c r="J771" s="775"/>
      <c r="K771" s="775"/>
    </row>
    <row r="772" spans="7:11">
      <c r="G772" s="774"/>
      <c r="H772" s="775"/>
      <c r="I772" s="775"/>
      <c r="J772" s="775"/>
      <c r="K772" s="775"/>
    </row>
    <row r="773" spans="7:11">
      <c r="G773" s="774"/>
      <c r="H773" s="775"/>
      <c r="I773" s="775"/>
      <c r="J773" s="775"/>
      <c r="K773" s="775"/>
    </row>
    <row r="774" spans="7:11">
      <c r="G774" s="774"/>
      <c r="H774" s="775"/>
      <c r="I774" s="775"/>
      <c r="J774" s="775"/>
      <c r="K774" s="775"/>
    </row>
    <row r="775" spans="7:11">
      <c r="G775" s="774"/>
      <c r="H775" s="775"/>
      <c r="I775" s="775"/>
      <c r="J775" s="775"/>
      <c r="K775" s="775"/>
    </row>
    <row r="776" spans="7:11">
      <c r="G776" s="774"/>
      <c r="H776" s="775"/>
      <c r="I776" s="775"/>
      <c r="J776" s="775"/>
      <c r="K776" s="775"/>
    </row>
    <row r="777" spans="7:11">
      <c r="G777" s="774"/>
      <c r="H777" s="775"/>
      <c r="I777" s="775"/>
      <c r="J777" s="775"/>
      <c r="K777" s="775"/>
    </row>
    <row r="778" spans="7:11">
      <c r="G778" s="774"/>
      <c r="H778" s="775"/>
      <c r="I778" s="775"/>
      <c r="J778" s="775"/>
      <c r="K778" s="775"/>
    </row>
    <row r="779" spans="7:11">
      <c r="G779" s="774"/>
      <c r="H779" s="775"/>
      <c r="I779" s="775"/>
      <c r="J779" s="775"/>
      <c r="K779" s="775"/>
    </row>
    <row r="780" spans="7:11">
      <c r="G780" s="774"/>
      <c r="H780" s="775"/>
      <c r="I780" s="775"/>
      <c r="J780" s="775"/>
      <c r="K780" s="775"/>
    </row>
    <row r="781" spans="7:11">
      <c r="G781" s="774"/>
      <c r="H781" s="775"/>
      <c r="I781" s="775"/>
      <c r="J781" s="775"/>
      <c r="K781" s="775"/>
    </row>
    <row r="782" spans="7:11">
      <c r="G782" s="774"/>
      <c r="H782" s="775"/>
      <c r="I782" s="775"/>
      <c r="J782" s="775"/>
      <c r="K782" s="775"/>
    </row>
    <row r="783" spans="7:11">
      <c r="G783" s="774"/>
      <c r="H783" s="775"/>
      <c r="I783" s="775"/>
      <c r="J783" s="775"/>
      <c r="K783" s="775"/>
    </row>
    <row r="784" spans="7:11">
      <c r="G784" s="774"/>
      <c r="H784" s="775"/>
      <c r="I784" s="775"/>
      <c r="J784" s="775"/>
      <c r="K784" s="775"/>
    </row>
    <row r="785" spans="7:11">
      <c r="G785" s="774"/>
      <c r="H785" s="775"/>
      <c r="I785" s="775"/>
      <c r="J785" s="775"/>
      <c r="K785" s="775"/>
    </row>
    <row r="786" spans="7:11">
      <c r="G786" s="774"/>
      <c r="H786" s="775"/>
      <c r="I786" s="775"/>
      <c r="J786" s="775"/>
      <c r="K786" s="775"/>
    </row>
    <row r="787" spans="7:11">
      <c r="G787" s="774"/>
      <c r="H787" s="775"/>
      <c r="I787" s="775"/>
      <c r="J787" s="775"/>
      <c r="K787" s="775"/>
    </row>
    <row r="788" spans="7:11">
      <c r="G788" s="774"/>
      <c r="H788" s="775"/>
      <c r="I788" s="775"/>
      <c r="J788" s="775"/>
      <c r="K788" s="775"/>
    </row>
    <row r="789" spans="7:11">
      <c r="G789" s="774"/>
      <c r="H789" s="775"/>
      <c r="I789" s="775"/>
      <c r="J789" s="775"/>
      <c r="K789" s="775"/>
    </row>
    <row r="790" spans="7:11">
      <c r="G790" s="774"/>
      <c r="H790" s="775"/>
      <c r="I790" s="775"/>
      <c r="J790" s="775"/>
      <c r="K790" s="775"/>
    </row>
    <row r="791" spans="7:11">
      <c r="G791" s="774"/>
      <c r="H791" s="775"/>
      <c r="I791" s="775"/>
      <c r="J791" s="775"/>
      <c r="K791" s="775"/>
    </row>
    <row r="792" spans="7:11">
      <c r="G792" s="774"/>
      <c r="H792" s="775"/>
      <c r="I792" s="775"/>
      <c r="J792" s="775"/>
      <c r="K792" s="775"/>
    </row>
    <row r="793" spans="7:11">
      <c r="G793" s="774"/>
      <c r="H793" s="775"/>
      <c r="I793" s="775"/>
      <c r="J793" s="775"/>
      <c r="K793" s="775"/>
    </row>
    <row r="794" spans="7:11">
      <c r="G794" s="774"/>
      <c r="H794" s="775"/>
      <c r="I794" s="775"/>
      <c r="J794" s="775"/>
      <c r="K794" s="775"/>
    </row>
    <row r="795" spans="7:11">
      <c r="G795" s="774"/>
      <c r="H795" s="775"/>
      <c r="I795" s="775"/>
      <c r="J795" s="775"/>
      <c r="K795" s="775"/>
    </row>
    <row r="796" spans="7:11">
      <c r="G796" s="774"/>
      <c r="H796" s="775"/>
      <c r="I796" s="775"/>
      <c r="J796" s="775"/>
      <c r="K796" s="775"/>
    </row>
    <row r="797" spans="7:11">
      <c r="G797" s="774"/>
      <c r="H797" s="775"/>
      <c r="I797" s="775"/>
      <c r="J797" s="775"/>
      <c r="K797" s="775"/>
    </row>
    <row r="798" spans="7:11">
      <c r="G798" s="774"/>
      <c r="H798" s="775"/>
      <c r="I798" s="775"/>
      <c r="J798" s="775"/>
      <c r="K798" s="775"/>
    </row>
    <row r="799" spans="7:11">
      <c r="G799" s="774"/>
      <c r="H799" s="775"/>
      <c r="I799" s="775"/>
      <c r="J799" s="775"/>
      <c r="K799" s="775"/>
    </row>
    <row r="800" spans="7:11">
      <c r="G800" s="774"/>
      <c r="H800" s="775"/>
      <c r="I800" s="775"/>
      <c r="J800" s="775"/>
      <c r="K800" s="775"/>
    </row>
    <row r="801" spans="7:11">
      <c r="G801" s="774"/>
      <c r="H801" s="775"/>
      <c r="I801" s="775"/>
      <c r="J801" s="775"/>
      <c r="K801" s="775"/>
    </row>
    <row r="802" spans="7:11">
      <c r="G802" s="774"/>
      <c r="H802" s="775"/>
      <c r="I802" s="775"/>
      <c r="J802" s="775"/>
      <c r="K802" s="775"/>
    </row>
    <row r="803" spans="7:11">
      <c r="G803" s="774"/>
      <c r="H803" s="775"/>
      <c r="I803" s="775"/>
      <c r="J803" s="775"/>
      <c r="K803" s="775"/>
    </row>
    <row r="804" spans="7:11">
      <c r="G804" s="774"/>
      <c r="H804" s="775"/>
      <c r="I804" s="775"/>
      <c r="J804" s="775"/>
      <c r="K804" s="775"/>
    </row>
    <row r="805" spans="7:11">
      <c r="G805" s="774"/>
      <c r="H805" s="775"/>
      <c r="I805" s="775"/>
      <c r="J805" s="775"/>
      <c r="K805" s="775"/>
    </row>
    <row r="806" spans="7:11">
      <c r="G806" s="774"/>
      <c r="H806" s="775"/>
      <c r="I806" s="775"/>
      <c r="J806" s="775"/>
      <c r="K806" s="775"/>
    </row>
    <row r="807" spans="7:11">
      <c r="G807" s="774"/>
      <c r="H807" s="775"/>
      <c r="I807" s="775"/>
      <c r="J807" s="775"/>
      <c r="K807" s="775"/>
    </row>
    <row r="808" spans="7:11">
      <c r="G808" s="774"/>
      <c r="H808" s="775"/>
      <c r="I808" s="775"/>
      <c r="J808" s="775"/>
      <c r="K808" s="775"/>
    </row>
    <row r="809" spans="7:11">
      <c r="G809" s="774"/>
      <c r="H809" s="775"/>
      <c r="I809" s="775"/>
      <c r="J809" s="775"/>
      <c r="K809" s="775"/>
    </row>
    <row r="810" spans="7:11">
      <c r="G810" s="774"/>
      <c r="H810" s="775"/>
      <c r="I810" s="775"/>
      <c r="J810" s="775"/>
      <c r="K810" s="775"/>
    </row>
    <row r="811" spans="7:11">
      <c r="G811" s="774"/>
      <c r="H811" s="775"/>
      <c r="I811" s="775"/>
      <c r="J811" s="775"/>
      <c r="K811" s="775"/>
    </row>
    <row r="812" spans="7:11">
      <c r="G812" s="774"/>
      <c r="H812" s="775"/>
      <c r="I812" s="775"/>
      <c r="J812" s="775"/>
      <c r="K812" s="775"/>
    </row>
    <row r="813" spans="7:11">
      <c r="G813" s="774"/>
      <c r="H813" s="775"/>
      <c r="I813" s="775"/>
      <c r="J813" s="775"/>
      <c r="K813" s="775"/>
    </row>
    <row r="814" spans="7:11">
      <c r="G814" s="774"/>
      <c r="H814" s="775"/>
      <c r="I814" s="775"/>
      <c r="J814" s="775"/>
      <c r="K814" s="775"/>
    </row>
    <row r="815" spans="7:11">
      <c r="G815" s="774"/>
      <c r="H815" s="775"/>
      <c r="I815" s="775"/>
      <c r="J815" s="775"/>
      <c r="K815" s="775"/>
    </row>
    <row r="816" spans="7:11">
      <c r="G816" s="774"/>
      <c r="H816" s="775"/>
      <c r="I816" s="775"/>
      <c r="J816" s="775"/>
      <c r="K816" s="775"/>
    </row>
    <row r="817" spans="7:11">
      <c r="G817" s="774"/>
      <c r="H817" s="775"/>
      <c r="I817" s="775"/>
      <c r="J817" s="775"/>
      <c r="K817" s="775"/>
    </row>
    <row r="818" spans="7:11">
      <c r="G818" s="774"/>
      <c r="H818" s="775"/>
      <c r="I818" s="775"/>
      <c r="J818" s="775"/>
      <c r="K818" s="775"/>
    </row>
    <row r="819" spans="7:11">
      <c r="G819" s="774"/>
      <c r="H819" s="775"/>
      <c r="I819" s="775"/>
      <c r="J819" s="775"/>
      <c r="K819" s="775"/>
    </row>
    <row r="820" spans="7:11">
      <c r="G820" s="774"/>
      <c r="H820" s="775"/>
      <c r="I820" s="775"/>
      <c r="J820" s="775"/>
      <c r="K820" s="775"/>
    </row>
    <row r="821" spans="7:11">
      <c r="G821" s="774"/>
      <c r="H821" s="775"/>
      <c r="I821" s="775"/>
      <c r="J821" s="775"/>
      <c r="K821" s="775"/>
    </row>
    <row r="822" spans="7:11">
      <c r="G822" s="774"/>
      <c r="H822" s="775"/>
      <c r="I822" s="775"/>
      <c r="J822" s="775"/>
      <c r="K822" s="775"/>
    </row>
    <row r="823" spans="7:11">
      <c r="G823" s="774"/>
      <c r="H823" s="775"/>
      <c r="I823" s="775"/>
      <c r="J823" s="775"/>
      <c r="K823" s="775"/>
    </row>
    <row r="824" spans="7:11">
      <c r="G824" s="774"/>
      <c r="H824" s="775"/>
      <c r="I824" s="775"/>
      <c r="J824" s="775"/>
      <c r="K824" s="775"/>
    </row>
    <row r="825" spans="7:11">
      <c r="G825" s="774"/>
      <c r="H825" s="775"/>
      <c r="I825" s="775"/>
      <c r="J825" s="775"/>
      <c r="K825" s="775"/>
    </row>
    <row r="826" spans="7:11">
      <c r="G826" s="774"/>
      <c r="H826" s="775"/>
      <c r="I826" s="775"/>
      <c r="J826" s="775"/>
      <c r="K826" s="775"/>
    </row>
    <row r="827" spans="7:11">
      <c r="G827" s="774"/>
      <c r="H827" s="775"/>
      <c r="I827" s="775"/>
      <c r="J827" s="775"/>
      <c r="K827" s="775"/>
    </row>
    <row r="828" spans="7:11">
      <c r="G828" s="774"/>
      <c r="H828" s="775"/>
      <c r="I828" s="775"/>
      <c r="J828" s="775"/>
      <c r="K828" s="775"/>
    </row>
    <row r="829" spans="7:11">
      <c r="G829" s="774"/>
      <c r="H829" s="775"/>
      <c r="I829" s="775"/>
      <c r="J829" s="775"/>
      <c r="K829" s="775"/>
    </row>
    <row r="830" spans="7:11">
      <c r="G830" s="774"/>
      <c r="H830" s="775"/>
      <c r="I830" s="775"/>
      <c r="J830" s="775"/>
      <c r="K830" s="775"/>
    </row>
    <row r="831" spans="7:11">
      <c r="G831" s="774"/>
      <c r="H831" s="775"/>
      <c r="I831" s="775"/>
      <c r="J831" s="775"/>
      <c r="K831" s="775"/>
    </row>
    <row r="832" spans="7:11">
      <c r="G832" s="774"/>
      <c r="H832" s="775"/>
      <c r="I832" s="775"/>
      <c r="J832" s="775"/>
      <c r="K832" s="775"/>
    </row>
    <row r="833" spans="7:11">
      <c r="G833" s="774"/>
      <c r="H833" s="775"/>
      <c r="I833" s="775"/>
      <c r="J833" s="775"/>
      <c r="K833" s="775"/>
    </row>
    <row r="834" spans="7:11">
      <c r="G834" s="774"/>
      <c r="H834" s="775"/>
      <c r="I834" s="775"/>
      <c r="J834" s="775"/>
      <c r="K834" s="775"/>
    </row>
    <row r="835" spans="7:11">
      <c r="G835" s="774"/>
      <c r="H835" s="775"/>
      <c r="I835" s="775"/>
      <c r="J835" s="775"/>
      <c r="K835" s="775"/>
    </row>
    <row r="836" spans="7:11">
      <c r="G836" s="774"/>
      <c r="H836" s="775"/>
      <c r="I836" s="775"/>
      <c r="J836" s="775"/>
      <c r="K836" s="775"/>
    </row>
    <row r="837" spans="7:11">
      <c r="G837" s="774"/>
      <c r="H837" s="775"/>
      <c r="I837" s="775"/>
      <c r="J837" s="775"/>
      <c r="K837" s="775"/>
    </row>
    <row r="838" spans="7:11">
      <c r="G838" s="774"/>
      <c r="H838" s="775"/>
      <c r="I838" s="775"/>
      <c r="J838" s="775"/>
      <c r="K838" s="775"/>
    </row>
    <row r="839" spans="7:11">
      <c r="G839" s="774"/>
      <c r="H839" s="775"/>
      <c r="I839" s="775"/>
      <c r="J839" s="775"/>
      <c r="K839" s="775"/>
    </row>
    <row r="840" spans="7:11">
      <c r="G840" s="774"/>
      <c r="H840" s="775"/>
      <c r="I840" s="775"/>
      <c r="J840" s="775"/>
      <c r="K840" s="775"/>
    </row>
    <row r="841" spans="7:11">
      <c r="G841" s="774"/>
      <c r="H841" s="775"/>
      <c r="I841" s="775"/>
      <c r="J841" s="775"/>
      <c r="K841" s="775"/>
    </row>
    <row r="842" spans="7:11">
      <c r="G842" s="774"/>
      <c r="H842" s="775"/>
      <c r="I842" s="775"/>
      <c r="J842" s="775"/>
      <c r="K842" s="775"/>
    </row>
    <row r="843" spans="7:11">
      <c r="G843" s="774"/>
      <c r="H843" s="775"/>
      <c r="I843" s="775"/>
      <c r="J843" s="775"/>
      <c r="K843" s="775"/>
    </row>
    <row r="844" spans="7:11">
      <c r="G844" s="774"/>
      <c r="H844" s="775"/>
      <c r="I844" s="775"/>
      <c r="J844" s="775"/>
      <c r="K844" s="775"/>
    </row>
    <row r="845" spans="7:11">
      <c r="G845" s="774"/>
      <c r="H845" s="775"/>
      <c r="I845" s="775"/>
      <c r="J845" s="775"/>
      <c r="K845" s="775"/>
    </row>
    <row r="846" spans="7:11">
      <c r="G846" s="774"/>
      <c r="H846" s="775"/>
      <c r="I846" s="775"/>
      <c r="J846" s="775"/>
      <c r="K846" s="775"/>
    </row>
    <row r="847" spans="7:11">
      <c r="G847" s="774"/>
      <c r="H847" s="775"/>
      <c r="I847" s="775"/>
      <c r="J847" s="775"/>
      <c r="K847" s="775"/>
    </row>
    <row r="848" spans="7:11">
      <c r="G848" s="774"/>
      <c r="H848" s="775"/>
      <c r="I848" s="775"/>
      <c r="J848" s="775"/>
      <c r="K848" s="775"/>
    </row>
    <row r="849" spans="7:11">
      <c r="G849" s="774"/>
      <c r="H849" s="775"/>
      <c r="I849" s="775"/>
      <c r="J849" s="775"/>
      <c r="K849" s="775"/>
    </row>
    <row r="850" spans="7:11">
      <c r="G850" s="774"/>
      <c r="H850" s="775"/>
      <c r="I850" s="775"/>
      <c r="J850" s="775"/>
      <c r="K850" s="775"/>
    </row>
    <row r="851" spans="7:11">
      <c r="G851" s="774"/>
      <c r="H851" s="775"/>
      <c r="I851" s="775"/>
      <c r="J851" s="775"/>
      <c r="K851" s="775"/>
    </row>
    <row r="852" spans="7:11">
      <c r="G852" s="774"/>
      <c r="H852" s="775"/>
      <c r="I852" s="775"/>
      <c r="J852" s="775"/>
      <c r="K852" s="775"/>
    </row>
    <row r="853" spans="7:11">
      <c r="G853" s="774"/>
      <c r="H853" s="775"/>
      <c r="I853" s="775"/>
      <c r="J853" s="775"/>
      <c r="K853" s="775"/>
    </row>
    <row r="854" spans="7:11">
      <c r="G854" s="774"/>
      <c r="H854" s="775"/>
      <c r="I854" s="775"/>
      <c r="J854" s="775"/>
      <c r="K854" s="775"/>
    </row>
    <row r="855" spans="7:11">
      <c r="G855" s="774"/>
      <c r="H855" s="775"/>
      <c r="I855" s="775"/>
      <c r="J855" s="775"/>
      <c r="K855" s="775"/>
    </row>
    <row r="856" spans="7:11">
      <c r="G856" s="774"/>
      <c r="H856" s="775"/>
      <c r="I856" s="775"/>
      <c r="J856" s="775"/>
      <c r="K856" s="775"/>
    </row>
    <row r="857" spans="7:11">
      <c r="G857" s="774"/>
      <c r="H857" s="775"/>
      <c r="I857" s="775"/>
      <c r="J857" s="775"/>
      <c r="K857" s="775"/>
    </row>
    <row r="858" spans="7:11">
      <c r="G858" s="774"/>
      <c r="H858" s="775"/>
      <c r="I858" s="775"/>
      <c r="J858" s="775"/>
      <c r="K858" s="775"/>
    </row>
    <row r="859" spans="7:11">
      <c r="G859" s="774"/>
      <c r="H859" s="775"/>
      <c r="I859" s="775"/>
      <c r="J859" s="775"/>
      <c r="K859" s="775"/>
    </row>
    <row r="860" spans="7:11">
      <c r="G860" s="774"/>
      <c r="H860" s="775"/>
      <c r="I860" s="775"/>
      <c r="J860" s="775"/>
      <c r="K860" s="775"/>
    </row>
    <row r="861" spans="7:11">
      <c r="G861" s="774"/>
      <c r="H861" s="775"/>
      <c r="I861" s="775"/>
      <c r="J861" s="775"/>
      <c r="K861" s="775"/>
    </row>
    <row r="862" spans="7:11">
      <c r="G862" s="774"/>
      <c r="H862" s="775"/>
      <c r="I862" s="775"/>
      <c r="J862" s="775"/>
      <c r="K862" s="775"/>
    </row>
    <row r="863" spans="7:11">
      <c r="G863" s="774"/>
      <c r="H863" s="775"/>
      <c r="I863" s="775"/>
      <c r="J863" s="775"/>
      <c r="K863" s="775"/>
    </row>
    <row r="864" spans="7:11">
      <c r="G864" s="774"/>
      <c r="H864" s="775"/>
      <c r="I864" s="775"/>
      <c r="J864" s="775"/>
      <c r="K864" s="775"/>
    </row>
    <row r="865" spans="7:11">
      <c r="G865" s="774"/>
      <c r="H865" s="775"/>
      <c r="I865" s="775"/>
      <c r="J865" s="775"/>
      <c r="K865" s="775"/>
    </row>
    <row r="866" spans="7:11">
      <c r="G866" s="774"/>
      <c r="H866" s="775"/>
      <c r="I866" s="775"/>
      <c r="J866" s="775"/>
      <c r="K866" s="775"/>
    </row>
    <row r="867" spans="7:11">
      <c r="G867" s="774"/>
      <c r="H867" s="775"/>
      <c r="I867" s="775"/>
      <c r="J867" s="775"/>
      <c r="K867" s="775"/>
    </row>
    <row r="868" spans="7:11">
      <c r="G868" s="774"/>
      <c r="H868" s="775"/>
      <c r="I868" s="775"/>
      <c r="J868" s="775"/>
      <c r="K868" s="775"/>
    </row>
    <row r="869" spans="7:11">
      <c r="G869" s="774"/>
      <c r="H869" s="775"/>
      <c r="I869" s="775"/>
      <c r="J869" s="775"/>
      <c r="K869" s="775"/>
    </row>
    <row r="870" spans="7:11">
      <c r="G870" s="774"/>
      <c r="H870" s="775"/>
      <c r="I870" s="775"/>
      <c r="J870" s="775"/>
      <c r="K870" s="775"/>
    </row>
    <row r="871" spans="7:11">
      <c r="G871" s="774"/>
      <c r="H871" s="775"/>
      <c r="I871" s="775"/>
      <c r="J871" s="775"/>
      <c r="K871" s="775"/>
    </row>
    <row r="872" spans="7:11">
      <c r="G872" s="774"/>
      <c r="H872" s="775"/>
      <c r="I872" s="775"/>
      <c r="J872" s="775"/>
      <c r="K872" s="775"/>
    </row>
    <row r="873" spans="7:11">
      <c r="G873" s="774"/>
      <c r="H873" s="775"/>
      <c r="I873" s="775"/>
      <c r="J873" s="775"/>
      <c r="K873" s="775"/>
    </row>
    <row r="874" spans="7:11">
      <c r="G874" s="774"/>
      <c r="H874" s="775"/>
      <c r="I874" s="775"/>
      <c r="J874" s="775"/>
      <c r="K874" s="775"/>
    </row>
    <row r="875" spans="7:11">
      <c r="G875" s="774"/>
      <c r="H875" s="775"/>
      <c r="I875" s="775"/>
      <c r="J875" s="775"/>
      <c r="K875" s="775"/>
    </row>
    <row r="876" spans="7:11">
      <c r="G876" s="774"/>
      <c r="H876" s="775"/>
      <c r="I876" s="775"/>
      <c r="J876" s="775"/>
      <c r="K876" s="775"/>
    </row>
    <row r="877" spans="7:11">
      <c r="G877" s="774"/>
      <c r="H877" s="775"/>
      <c r="I877" s="775"/>
      <c r="J877" s="775"/>
      <c r="K877" s="775"/>
    </row>
    <row r="878" spans="7:11">
      <c r="G878" s="774"/>
      <c r="H878" s="775"/>
      <c r="I878" s="775"/>
      <c r="J878" s="775"/>
      <c r="K878" s="775"/>
    </row>
    <row r="879" spans="7:11">
      <c r="G879" s="774"/>
      <c r="H879" s="775"/>
      <c r="I879" s="775"/>
      <c r="J879" s="775"/>
      <c r="K879" s="775"/>
    </row>
    <row r="880" spans="7:11">
      <c r="G880" s="774"/>
      <c r="H880" s="775"/>
      <c r="I880" s="775"/>
      <c r="J880" s="775"/>
      <c r="K880" s="775"/>
    </row>
    <row r="881" spans="7:11">
      <c r="G881" s="774"/>
      <c r="H881" s="775"/>
      <c r="I881" s="775"/>
      <c r="J881" s="775"/>
      <c r="K881" s="775"/>
    </row>
    <row r="882" spans="7:11">
      <c r="G882" s="774"/>
      <c r="H882" s="775"/>
      <c r="I882" s="775"/>
      <c r="J882" s="775"/>
      <c r="K882" s="775"/>
    </row>
    <row r="883" spans="7:11">
      <c r="G883" s="774"/>
      <c r="H883" s="775"/>
      <c r="I883" s="775"/>
      <c r="J883" s="775"/>
      <c r="K883" s="775"/>
    </row>
    <row r="884" spans="7:11">
      <c r="G884" s="774"/>
      <c r="H884" s="775"/>
      <c r="I884" s="775"/>
      <c r="J884" s="775"/>
      <c r="K884" s="775"/>
    </row>
    <row r="885" spans="7:11">
      <c r="G885" s="774"/>
      <c r="H885" s="775"/>
      <c r="I885" s="775"/>
      <c r="J885" s="775"/>
      <c r="K885" s="775"/>
    </row>
    <row r="886" spans="7:11">
      <c r="G886" s="774"/>
      <c r="H886" s="775"/>
      <c r="I886" s="775"/>
      <c r="J886" s="775"/>
      <c r="K886" s="775"/>
    </row>
    <row r="887" spans="7:11">
      <c r="G887" s="774"/>
      <c r="H887" s="775"/>
      <c r="I887" s="775"/>
      <c r="J887" s="775"/>
      <c r="K887" s="775"/>
    </row>
    <row r="888" spans="7:11">
      <c r="G888" s="774"/>
      <c r="H888" s="775"/>
      <c r="I888" s="775"/>
      <c r="J888" s="775"/>
      <c r="K888" s="775"/>
    </row>
    <row r="889" spans="7:11">
      <c r="G889" s="774"/>
      <c r="H889" s="775"/>
      <c r="I889" s="775"/>
      <c r="J889" s="775"/>
      <c r="K889" s="775"/>
    </row>
    <row r="890" spans="7:11">
      <c r="G890" s="774"/>
      <c r="H890" s="775"/>
      <c r="I890" s="775"/>
      <c r="J890" s="775"/>
      <c r="K890" s="775"/>
    </row>
    <row r="891" spans="7:11">
      <c r="G891" s="774"/>
      <c r="H891" s="775"/>
      <c r="I891" s="775"/>
      <c r="J891" s="775"/>
      <c r="K891" s="775"/>
    </row>
    <row r="892" spans="7:11">
      <c r="G892" s="774"/>
      <c r="H892" s="775"/>
      <c r="I892" s="775"/>
      <c r="J892" s="775"/>
      <c r="K892" s="775"/>
    </row>
    <row r="893" spans="7:11">
      <c r="G893" s="774"/>
      <c r="H893" s="775"/>
      <c r="I893" s="775"/>
      <c r="J893" s="775"/>
      <c r="K893" s="775"/>
    </row>
    <row r="894" spans="7:11">
      <c r="G894" s="774"/>
      <c r="H894" s="775"/>
      <c r="I894" s="775"/>
      <c r="J894" s="775"/>
      <c r="K894" s="775"/>
    </row>
    <row r="895" spans="7:11">
      <c r="G895" s="774"/>
      <c r="H895" s="775"/>
      <c r="I895" s="775"/>
      <c r="J895" s="775"/>
      <c r="K895" s="775"/>
    </row>
    <row r="896" spans="7:11">
      <c r="G896" s="774"/>
      <c r="H896" s="775"/>
      <c r="I896" s="775"/>
      <c r="J896" s="775"/>
      <c r="K896" s="775"/>
    </row>
    <row r="897" spans="7:11">
      <c r="G897" s="774"/>
      <c r="H897" s="775"/>
      <c r="I897" s="775"/>
      <c r="J897" s="775"/>
      <c r="K897" s="775"/>
    </row>
    <row r="898" spans="7:11">
      <c r="G898" s="774"/>
      <c r="H898" s="775"/>
      <c r="I898" s="775"/>
      <c r="J898" s="775"/>
      <c r="K898" s="775"/>
    </row>
    <row r="899" spans="7:11">
      <c r="G899" s="774"/>
      <c r="H899" s="775"/>
      <c r="I899" s="775"/>
      <c r="J899" s="775"/>
      <c r="K899" s="775"/>
    </row>
    <row r="900" spans="7:11">
      <c r="G900" s="774"/>
      <c r="H900" s="775"/>
      <c r="I900" s="775"/>
      <c r="J900" s="775"/>
      <c r="K900" s="775"/>
    </row>
    <row r="901" spans="7:11">
      <c r="G901" s="774"/>
      <c r="H901" s="775"/>
      <c r="I901" s="775"/>
      <c r="J901" s="775"/>
      <c r="K901" s="775"/>
    </row>
    <row r="902" spans="7:11">
      <c r="G902" s="774"/>
      <c r="H902" s="775"/>
      <c r="I902" s="775"/>
      <c r="J902" s="775"/>
      <c r="K902" s="775"/>
    </row>
    <row r="903" spans="7:11">
      <c r="G903" s="774"/>
      <c r="H903" s="775"/>
      <c r="I903" s="775"/>
      <c r="J903" s="775"/>
      <c r="K903" s="775"/>
    </row>
    <row r="904" spans="7:11">
      <c r="G904" s="774"/>
      <c r="H904" s="775"/>
      <c r="I904" s="775"/>
      <c r="J904" s="775"/>
      <c r="K904" s="775"/>
    </row>
    <row r="905" spans="7:11">
      <c r="G905" s="774"/>
      <c r="H905" s="775"/>
      <c r="I905" s="775"/>
      <c r="J905" s="775"/>
      <c r="K905" s="775"/>
    </row>
    <row r="906" spans="7:11">
      <c r="G906" s="774"/>
      <c r="H906" s="775"/>
      <c r="I906" s="775"/>
      <c r="J906" s="775"/>
      <c r="K906" s="775"/>
    </row>
    <row r="907" spans="7:11">
      <c r="G907" s="774"/>
      <c r="H907" s="775"/>
      <c r="I907" s="775"/>
      <c r="J907" s="775"/>
      <c r="K907" s="775"/>
    </row>
    <row r="908" spans="7:11">
      <c r="G908" s="774"/>
      <c r="H908" s="775"/>
      <c r="I908" s="775"/>
      <c r="J908" s="775"/>
      <c r="K908" s="775"/>
    </row>
    <row r="909" spans="7:11">
      <c r="G909" s="774"/>
      <c r="H909" s="775"/>
      <c r="I909" s="775"/>
      <c r="J909" s="775"/>
      <c r="K909" s="775"/>
    </row>
    <row r="910" spans="7:11">
      <c r="G910" s="774"/>
      <c r="H910" s="775"/>
      <c r="I910" s="775"/>
      <c r="J910" s="775"/>
      <c r="K910" s="775"/>
    </row>
    <row r="911" spans="7:11">
      <c r="G911" s="774"/>
      <c r="H911" s="775"/>
      <c r="I911" s="775"/>
      <c r="J911" s="775"/>
      <c r="K911" s="775"/>
    </row>
    <row r="912" spans="7:11">
      <c r="G912" s="774"/>
      <c r="H912" s="775"/>
      <c r="I912" s="775"/>
      <c r="J912" s="775"/>
      <c r="K912" s="775"/>
    </row>
    <row r="913" spans="7:11">
      <c r="G913" s="774"/>
      <c r="H913" s="775"/>
      <c r="I913" s="775"/>
      <c r="J913" s="775"/>
      <c r="K913" s="775"/>
    </row>
    <row r="914" spans="7:11">
      <c r="G914" s="774"/>
      <c r="H914" s="775"/>
      <c r="I914" s="775"/>
      <c r="J914" s="775"/>
      <c r="K914" s="775"/>
    </row>
    <row r="915" spans="7:11">
      <c r="G915" s="774"/>
      <c r="H915" s="775"/>
      <c r="I915" s="775"/>
      <c r="J915" s="775"/>
      <c r="K915" s="775"/>
    </row>
    <row r="916" spans="7:11">
      <c r="G916" s="774"/>
      <c r="H916" s="775"/>
      <c r="I916" s="775"/>
      <c r="J916" s="775"/>
      <c r="K916" s="775"/>
    </row>
    <row r="917" spans="7:11">
      <c r="G917" s="774"/>
      <c r="H917" s="775"/>
      <c r="I917" s="775"/>
      <c r="J917" s="775"/>
      <c r="K917" s="775"/>
    </row>
    <row r="918" spans="7:11">
      <c r="G918" s="774"/>
      <c r="H918" s="775"/>
      <c r="I918" s="775"/>
      <c r="J918" s="775"/>
      <c r="K918" s="775"/>
    </row>
    <row r="919" spans="7:11">
      <c r="G919" s="774"/>
      <c r="H919" s="775"/>
      <c r="I919" s="775"/>
      <c r="J919" s="775"/>
      <c r="K919" s="775"/>
    </row>
    <row r="920" spans="7:11">
      <c r="G920" s="774"/>
      <c r="H920" s="775"/>
      <c r="I920" s="775"/>
      <c r="J920" s="775"/>
      <c r="K920" s="775"/>
    </row>
    <row r="921" spans="7:11">
      <c r="G921" s="774"/>
      <c r="H921" s="775"/>
      <c r="I921" s="775"/>
      <c r="J921" s="775"/>
      <c r="K921" s="775"/>
    </row>
    <row r="922" spans="7:11">
      <c r="G922" s="774"/>
      <c r="H922" s="775"/>
      <c r="I922" s="775"/>
      <c r="J922" s="775"/>
      <c r="K922" s="775"/>
    </row>
    <row r="923" spans="7:11">
      <c r="G923" s="774"/>
      <c r="H923" s="775"/>
      <c r="I923" s="775"/>
      <c r="J923" s="775"/>
      <c r="K923" s="775"/>
    </row>
    <row r="924" spans="7:11">
      <c r="G924" s="774"/>
      <c r="H924" s="775"/>
      <c r="I924" s="775"/>
      <c r="J924" s="775"/>
      <c r="K924" s="775"/>
    </row>
    <row r="925" spans="7:11">
      <c r="G925" s="774"/>
      <c r="H925" s="775"/>
      <c r="I925" s="775"/>
      <c r="J925" s="775"/>
      <c r="K925" s="775"/>
    </row>
    <row r="926" spans="7:11">
      <c r="G926" s="774"/>
      <c r="H926" s="775"/>
      <c r="I926" s="775"/>
      <c r="J926" s="775"/>
      <c r="K926" s="775"/>
    </row>
    <row r="927" spans="7:11">
      <c r="G927" s="774"/>
      <c r="H927" s="775"/>
      <c r="I927" s="775"/>
      <c r="J927" s="775"/>
      <c r="K927" s="775"/>
    </row>
    <row r="928" spans="7:11">
      <c r="G928" s="774"/>
      <c r="H928" s="775"/>
      <c r="I928" s="775"/>
      <c r="J928" s="775"/>
      <c r="K928" s="775"/>
    </row>
    <row r="929" spans="7:11">
      <c r="G929" s="774"/>
      <c r="H929" s="775"/>
      <c r="I929" s="775"/>
      <c r="J929" s="775"/>
      <c r="K929" s="775"/>
    </row>
    <row r="930" spans="7:11">
      <c r="G930" s="774"/>
      <c r="H930" s="775"/>
      <c r="I930" s="775"/>
      <c r="J930" s="775"/>
      <c r="K930" s="775"/>
    </row>
    <row r="931" spans="7:11">
      <c r="G931" s="774"/>
      <c r="H931" s="775"/>
      <c r="I931" s="775"/>
      <c r="J931" s="775"/>
      <c r="K931" s="775"/>
    </row>
    <row r="932" spans="7:11">
      <c r="G932" s="774"/>
      <c r="H932" s="775"/>
      <c r="I932" s="775"/>
      <c r="J932" s="775"/>
      <c r="K932" s="775"/>
    </row>
    <row r="933" spans="7:11">
      <c r="G933" s="774"/>
      <c r="H933" s="775"/>
      <c r="I933" s="775"/>
      <c r="J933" s="775"/>
      <c r="K933" s="775"/>
    </row>
    <row r="934" spans="7:11">
      <c r="G934" s="774"/>
      <c r="H934" s="775"/>
      <c r="I934" s="775"/>
      <c r="J934" s="775"/>
      <c r="K934" s="775"/>
    </row>
    <row r="935" spans="7:11">
      <c r="G935" s="774"/>
      <c r="H935" s="775"/>
      <c r="I935" s="775"/>
      <c r="J935" s="775"/>
      <c r="K935" s="775"/>
    </row>
    <row r="936" spans="7:11">
      <c r="G936" s="774"/>
      <c r="H936" s="775"/>
      <c r="I936" s="775"/>
      <c r="J936" s="775"/>
      <c r="K936" s="775"/>
    </row>
    <row r="937" spans="7:11">
      <c r="G937" s="774"/>
      <c r="H937" s="775"/>
      <c r="I937" s="775"/>
      <c r="J937" s="775"/>
      <c r="K937" s="775"/>
    </row>
    <row r="938" spans="7:11">
      <c r="G938" s="774"/>
      <c r="H938" s="775"/>
      <c r="I938" s="775"/>
      <c r="J938" s="775"/>
      <c r="K938" s="775"/>
    </row>
    <row r="939" spans="7:11">
      <c r="G939" s="774"/>
      <c r="H939" s="775"/>
      <c r="I939" s="775"/>
      <c r="J939" s="775"/>
      <c r="K939" s="775"/>
    </row>
    <row r="940" spans="7:11">
      <c r="G940" s="774"/>
      <c r="H940" s="775"/>
      <c r="I940" s="775"/>
      <c r="J940" s="775"/>
      <c r="K940" s="775"/>
    </row>
    <row r="941" spans="7:11">
      <c r="G941" s="774"/>
      <c r="H941" s="775"/>
      <c r="I941" s="775"/>
      <c r="J941" s="775"/>
      <c r="K941" s="775"/>
    </row>
    <row r="942" spans="7:11">
      <c r="G942" s="774"/>
      <c r="H942" s="775"/>
      <c r="I942" s="775"/>
      <c r="J942" s="775"/>
      <c r="K942" s="775"/>
    </row>
    <row r="943" spans="7:11">
      <c r="G943" s="774"/>
      <c r="H943" s="775"/>
      <c r="I943" s="775"/>
      <c r="J943" s="775"/>
      <c r="K943" s="775"/>
    </row>
    <row r="944" spans="7:11">
      <c r="G944" s="774"/>
      <c r="H944" s="775"/>
      <c r="I944" s="775"/>
      <c r="J944" s="775"/>
      <c r="K944" s="775"/>
    </row>
    <row r="945" spans="7:11">
      <c r="G945" s="774"/>
      <c r="H945" s="775"/>
      <c r="I945" s="775"/>
      <c r="J945" s="775"/>
      <c r="K945" s="775"/>
    </row>
    <row r="946" spans="7:11">
      <c r="G946" s="774"/>
      <c r="H946" s="775"/>
      <c r="I946" s="775"/>
      <c r="J946" s="775"/>
      <c r="K946" s="775"/>
    </row>
    <row r="947" spans="7:11">
      <c r="G947" s="774"/>
      <c r="H947" s="775"/>
      <c r="I947" s="775"/>
      <c r="J947" s="775"/>
      <c r="K947" s="775"/>
    </row>
    <row r="948" spans="7:11">
      <c r="G948" s="774"/>
      <c r="H948" s="775"/>
      <c r="I948" s="775"/>
      <c r="J948" s="775"/>
      <c r="K948" s="775"/>
    </row>
    <row r="949" spans="7:11">
      <c r="G949" s="774"/>
      <c r="H949" s="775"/>
      <c r="I949" s="775"/>
      <c r="J949" s="775"/>
      <c r="K949" s="775"/>
    </row>
    <row r="950" spans="7:11">
      <c r="G950" s="774"/>
      <c r="H950" s="775"/>
      <c r="I950" s="775"/>
      <c r="J950" s="775"/>
      <c r="K950" s="775"/>
    </row>
    <row r="951" spans="7:11">
      <c r="G951" s="774"/>
      <c r="H951" s="775"/>
      <c r="I951" s="775"/>
      <c r="J951" s="775"/>
      <c r="K951" s="775"/>
    </row>
    <row r="952" spans="7:11">
      <c r="G952" s="774"/>
      <c r="H952" s="775"/>
      <c r="I952" s="775"/>
      <c r="J952" s="775"/>
      <c r="K952" s="775"/>
    </row>
    <row r="953" spans="7:11">
      <c r="G953" s="774"/>
      <c r="H953" s="775"/>
      <c r="I953" s="775"/>
      <c r="J953" s="775"/>
      <c r="K953" s="775"/>
    </row>
    <row r="954" spans="7:11">
      <c r="G954" s="774"/>
      <c r="H954" s="775"/>
      <c r="I954" s="775"/>
      <c r="J954" s="775"/>
      <c r="K954" s="775"/>
    </row>
    <row r="955" spans="7:11">
      <c r="G955" s="774"/>
      <c r="H955" s="775"/>
      <c r="I955" s="775"/>
      <c r="J955" s="775"/>
      <c r="K955" s="775"/>
    </row>
    <row r="956" spans="7:11">
      <c r="G956" s="774"/>
      <c r="H956" s="775"/>
      <c r="I956" s="775"/>
      <c r="J956" s="775"/>
      <c r="K956" s="775"/>
    </row>
    <row r="957" spans="7:11">
      <c r="G957" s="774"/>
      <c r="H957" s="775"/>
      <c r="I957" s="775"/>
      <c r="J957" s="775"/>
      <c r="K957" s="775"/>
    </row>
    <row r="958" spans="7:11">
      <c r="G958" s="774"/>
      <c r="H958" s="775"/>
      <c r="I958" s="775"/>
      <c r="J958" s="775"/>
      <c r="K958" s="775"/>
    </row>
    <row r="959" spans="7:11">
      <c r="G959" s="774"/>
      <c r="H959" s="775"/>
      <c r="I959" s="775"/>
      <c r="J959" s="775"/>
      <c r="K959" s="775"/>
    </row>
    <row r="960" spans="7:11">
      <c r="G960" s="774"/>
      <c r="H960" s="775"/>
      <c r="I960" s="775"/>
      <c r="J960" s="775"/>
      <c r="K960" s="775"/>
    </row>
    <row r="961" spans="7:11">
      <c r="G961" s="774"/>
      <c r="H961" s="775"/>
      <c r="I961" s="775"/>
      <c r="J961" s="775"/>
      <c r="K961" s="775"/>
    </row>
    <row r="962" spans="7:11">
      <c r="G962" s="774"/>
      <c r="H962" s="775"/>
      <c r="I962" s="775"/>
      <c r="J962" s="775"/>
      <c r="K962" s="775"/>
    </row>
    <row r="963" spans="7:11">
      <c r="G963" s="774"/>
      <c r="H963" s="775"/>
      <c r="I963" s="775"/>
      <c r="J963" s="775"/>
      <c r="K963" s="775"/>
    </row>
    <row r="964" spans="7:11">
      <c r="G964" s="774"/>
      <c r="H964" s="775"/>
      <c r="I964" s="775"/>
      <c r="J964" s="775"/>
      <c r="K964" s="775"/>
    </row>
    <row r="965" spans="7:11">
      <c r="G965" s="774"/>
      <c r="H965" s="775"/>
      <c r="I965" s="775"/>
      <c r="J965" s="775"/>
      <c r="K965" s="775"/>
    </row>
    <row r="966" spans="7:11">
      <c r="G966" s="774"/>
      <c r="H966" s="775"/>
      <c r="I966" s="775"/>
      <c r="J966" s="775"/>
      <c r="K966" s="775"/>
    </row>
    <row r="967" spans="7:11">
      <c r="G967" s="774"/>
      <c r="H967" s="775"/>
      <c r="I967" s="775"/>
      <c r="J967" s="775"/>
      <c r="K967" s="775"/>
    </row>
    <row r="968" spans="7:11">
      <c r="G968" s="774"/>
      <c r="H968" s="775"/>
      <c r="I968" s="775"/>
      <c r="J968" s="775"/>
      <c r="K968" s="775"/>
    </row>
    <row r="969" spans="7:11">
      <c r="G969" s="774"/>
      <c r="H969" s="775"/>
      <c r="I969" s="775"/>
      <c r="J969" s="775"/>
      <c r="K969" s="775"/>
    </row>
    <row r="970" spans="7:11">
      <c r="G970" s="774"/>
      <c r="H970" s="775"/>
      <c r="I970" s="775"/>
      <c r="J970" s="775"/>
      <c r="K970" s="775"/>
    </row>
    <row r="971" spans="7:11">
      <c r="G971" s="774"/>
      <c r="H971" s="775"/>
      <c r="I971" s="775"/>
      <c r="J971" s="775"/>
      <c r="K971" s="775"/>
    </row>
    <row r="972" spans="7:11">
      <c r="G972" s="774"/>
      <c r="H972" s="775"/>
      <c r="I972" s="775"/>
      <c r="J972" s="775"/>
      <c r="K972" s="775"/>
    </row>
    <row r="973" spans="7:11">
      <c r="G973" s="774"/>
      <c r="H973" s="775"/>
      <c r="I973" s="775"/>
      <c r="J973" s="775"/>
      <c r="K973" s="775"/>
    </row>
    <row r="974" spans="7:11">
      <c r="G974" s="774"/>
      <c r="H974" s="775"/>
      <c r="I974" s="775"/>
      <c r="J974" s="775"/>
      <c r="K974" s="775"/>
    </row>
    <row r="975" spans="7:11">
      <c r="G975" s="774"/>
      <c r="H975" s="775"/>
      <c r="I975" s="775"/>
      <c r="J975" s="775"/>
      <c r="K975" s="775"/>
    </row>
    <row r="976" spans="7:11">
      <c r="G976" s="774"/>
      <c r="H976" s="775"/>
      <c r="I976" s="775"/>
      <c r="J976" s="775"/>
      <c r="K976" s="775"/>
    </row>
    <row r="977" spans="7:11">
      <c r="G977" s="774"/>
      <c r="H977" s="775"/>
      <c r="I977" s="775"/>
      <c r="J977" s="775"/>
      <c r="K977" s="775"/>
    </row>
    <row r="978" spans="7:11">
      <c r="G978" s="774"/>
      <c r="H978" s="775"/>
      <c r="I978" s="775"/>
      <c r="J978" s="775"/>
      <c r="K978" s="775"/>
    </row>
    <row r="979" spans="7:11">
      <c r="G979" s="774"/>
      <c r="H979" s="775"/>
      <c r="I979" s="775"/>
      <c r="J979" s="775"/>
      <c r="K979" s="775"/>
    </row>
    <row r="980" spans="7:11">
      <c r="G980" s="774"/>
      <c r="H980" s="775"/>
      <c r="I980" s="775"/>
      <c r="J980" s="775"/>
      <c r="K980" s="775"/>
    </row>
    <row r="981" spans="7:11">
      <c r="G981" s="774"/>
      <c r="H981" s="775"/>
      <c r="I981" s="775"/>
      <c r="J981" s="775"/>
      <c r="K981" s="775"/>
    </row>
    <row r="982" spans="7:11">
      <c r="G982" s="774"/>
      <c r="H982" s="775"/>
      <c r="I982" s="775"/>
      <c r="J982" s="775"/>
      <c r="K982" s="775"/>
    </row>
    <row r="983" spans="7:11">
      <c r="G983" s="774"/>
      <c r="H983" s="775"/>
      <c r="I983" s="775"/>
      <c r="J983" s="775"/>
      <c r="K983" s="775"/>
    </row>
    <row r="984" spans="7:11">
      <c r="G984" s="774"/>
      <c r="H984" s="775"/>
      <c r="I984" s="775"/>
      <c r="J984" s="775"/>
      <c r="K984" s="775"/>
    </row>
    <row r="985" spans="7:11">
      <c r="G985" s="774"/>
      <c r="H985" s="775"/>
      <c r="I985" s="775"/>
      <c r="J985" s="775"/>
      <c r="K985" s="775"/>
    </row>
    <row r="986" spans="7:11">
      <c r="G986" s="774"/>
      <c r="H986" s="775"/>
      <c r="I986" s="775"/>
      <c r="J986" s="775"/>
      <c r="K986" s="775"/>
    </row>
    <row r="987" spans="7:11">
      <c r="G987" s="774"/>
      <c r="H987" s="775"/>
      <c r="I987" s="775"/>
      <c r="J987" s="775"/>
      <c r="K987" s="775"/>
    </row>
    <row r="988" spans="7:11">
      <c r="G988" s="774"/>
      <c r="H988" s="775"/>
      <c r="I988" s="775"/>
      <c r="J988" s="775"/>
      <c r="K988" s="775"/>
    </row>
    <row r="989" spans="7:11">
      <c r="G989" s="774"/>
      <c r="H989" s="775"/>
      <c r="I989" s="775"/>
      <c r="J989" s="775"/>
      <c r="K989" s="775"/>
    </row>
    <row r="990" spans="7:11">
      <c r="G990" s="774"/>
      <c r="H990" s="775"/>
      <c r="I990" s="775"/>
      <c r="J990" s="775"/>
      <c r="K990" s="775"/>
    </row>
    <row r="991" spans="7:11">
      <c r="G991" s="774"/>
      <c r="H991" s="775"/>
      <c r="I991" s="775"/>
      <c r="J991" s="775"/>
      <c r="K991" s="775"/>
    </row>
    <row r="992" spans="7:11">
      <c r="G992" s="774"/>
      <c r="H992" s="775"/>
      <c r="I992" s="775"/>
      <c r="J992" s="775"/>
      <c r="K992" s="775"/>
    </row>
    <row r="993" spans="7:11">
      <c r="G993" s="774"/>
      <c r="H993" s="775"/>
      <c r="I993" s="775"/>
      <c r="J993" s="775"/>
      <c r="K993" s="775"/>
    </row>
    <row r="994" spans="7:11">
      <c r="G994" s="774"/>
      <c r="H994" s="775"/>
      <c r="I994" s="775"/>
      <c r="J994" s="775"/>
      <c r="K994" s="775"/>
    </row>
    <row r="995" spans="7:11">
      <c r="G995" s="774"/>
      <c r="H995" s="775"/>
      <c r="I995" s="775"/>
      <c r="J995" s="775"/>
      <c r="K995" s="775"/>
    </row>
    <row r="996" spans="7:11">
      <c r="G996" s="774"/>
      <c r="H996" s="775"/>
      <c r="I996" s="775"/>
      <c r="J996" s="775"/>
      <c r="K996" s="775"/>
    </row>
    <row r="997" spans="7:11">
      <c r="G997" s="774"/>
      <c r="H997" s="775"/>
      <c r="I997" s="775"/>
      <c r="J997" s="775"/>
      <c r="K997" s="775"/>
    </row>
    <row r="998" spans="7:11">
      <c r="G998" s="774"/>
      <c r="H998" s="775"/>
      <c r="I998" s="775"/>
      <c r="J998" s="775"/>
      <c r="K998" s="775"/>
    </row>
    <row r="999" spans="7:11">
      <c r="G999" s="774"/>
      <c r="H999" s="775"/>
      <c r="I999" s="775"/>
      <c r="J999" s="775"/>
      <c r="K999" s="775"/>
    </row>
    <row r="1000" spans="7:11">
      <c r="G1000" s="774"/>
      <c r="H1000" s="775"/>
      <c r="I1000" s="775"/>
      <c r="J1000" s="775"/>
      <c r="K1000" s="775"/>
    </row>
    <row r="1001" spans="7:11">
      <c r="G1001" s="774"/>
      <c r="H1001" s="775"/>
      <c r="I1001" s="775"/>
      <c r="J1001" s="775"/>
      <c r="K1001" s="775"/>
    </row>
    <row r="1002" spans="7:11">
      <c r="G1002" s="774"/>
      <c r="H1002" s="775"/>
      <c r="I1002" s="775"/>
      <c r="J1002" s="775"/>
      <c r="K1002" s="775"/>
    </row>
    <row r="1003" spans="7:11">
      <c r="G1003" s="774"/>
      <c r="H1003" s="775"/>
      <c r="I1003" s="775"/>
      <c r="J1003" s="775"/>
      <c r="K1003" s="775"/>
    </row>
    <row r="1004" spans="7:11">
      <c r="G1004" s="774"/>
      <c r="H1004" s="775"/>
      <c r="I1004" s="775"/>
      <c r="J1004" s="775"/>
      <c r="K1004" s="775"/>
    </row>
    <row r="1005" spans="7:11">
      <c r="G1005" s="774"/>
      <c r="H1005" s="775"/>
      <c r="I1005" s="775"/>
      <c r="J1005" s="775"/>
      <c r="K1005" s="775"/>
    </row>
    <row r="1006" spans="7:11">
      <c r="G1006" s="774"/>
      <c r="H1006" s="775"/>
      <c r="I1006" s="775"/>
      <c r="J1006" s="775"/>
      <c r="K1006" s="775"/>
    </row>
    <row r="1007" spans="7:11">
      <c r="G1007" s="774"/>
      <c r="H1007" s="775"/>
      <c r="I1007" s="775"/>
      <c r="J1007" s="775"/>
      <c r="K1007" s="775"/>
    </row>
    <row r="1008" spans="7:11">
      <c r="G1008" s="774"/>
      <c r="H1008" s="775"/>
      <c r="I1008" s="775"/>
      <c r="J1008" s="775"/>
      <c r="K1008" s="775"/>
    </row>
    <row r="1009" spans="7:11">
      <c r="G1009" s="774"/>
      <c r="H1009" s="775"/>
      <c r="I1009" s="775"/>
      <c r="J1009" s="775"/>
      <c r="K1009" s="775"/>
    </row>
    <row r="1010" spans="7:11">
      <c r="G1010" s="774"/>
      <c r="H1010" s="775"/>
      <c r="I1010" s="775"/>
      <c r="J1010" s="775"/>
      <c r="K1010" s="775"/>
    </row>
    <row r="1011" spans="7:11">
      <c r="G1011" s="774"/>
      <c r="H1011" s="775"/>
      <c r="I1011" s="775"/>
      <c r="J1011" s="775"/>
      <c r="K1011" s="775"/>
    </row>
    <row r="1012" spans="7:11">
      <c r="G1012" s="774"/>
      <c r="H1012" s="775"/>
      <c r="I1012" s="775"/>
      <c r="J1012" s="775"/>
      <c r="K1012" s="775"/>
    </row>
    <row r="1013" spans="7:11">
      <c r="G1013" s="774"/>
      <c r="H1013" s="775"/>
      <c r="I1013" s="775"/>
      <c r="J1013" s="775"/>
      <c r="K1013" s="775"/>
    </row>
    <row r="1014" spans="7:11">
      <c r="G1014" s="774"/>
      <c r="H1014" s="775"/>
      <c r="I1014" s="775"/>
      <c r="J1014" s="775"/>
      <c r="K1014" s="775"/>
    </row>
    <row r="1015" spans="7:11">
      <c r="G1015" s="774"/>
      <c r="H1015" s="775"/>
      <c r="I1015" s="775"/>
      <c r="J1015" s="775"/>
      <c r="K1015" s="775"/>
    </row>
    <row r="1016" spans="7:11">
      <c r="G1016" s="774"/>
      <c r="H1016" s="775"/>
      <c r="I1016" s="775"/>
      <c r="J1016" s="775"/>
      <c r="K1016" s="775"/>
    </row>
    <row r="1017" spans="7:11">
      <c r="G1017" s="774"/>
      <c r="H1017" s="775"/>
      <c r="I1017" s="775"/>
      <c r="J1017" s="775"/>
      <c r="K1017" s="775"/>
    </row>
    <row r="1018" spans="7:11">
      <c r="G1018" s="774"/>
      <c r="H1018" s="775"/>
      <c r="I1018" s="775"/>
      <c r="J1018" s="775"/>
      <c r="K1018" s="775"/>
    </row>
    <row r="1019" spans="7:11">
      <c r="G1019" s="774"/>
      <c r="H1019" s="775"/>
      <c r="I1019" s="775"/>
      <c r="J1019" s="775"/>
      <c r="K1019" s="775"/>
    </row>
    <row r="1020" spans="7:11">
      <c r="G1020" s="774"/>
      <c r="H1020" s="775"/>
      <c r="I1020" s="775"/>
      <c r="J1020" s="775"/>
      <c r="K1020" s="775"/>
    </row>
    <row r="1021" spans="7:11">
      <c r="G1021" s="774"/>
      <c r="H1021" s="775"/>
      <c r="I1021" s="775"/>
      <c r="J1021" s="775"/>
      <c r="K1021" s="775"/>
    </row>
    <row r="1022" spans="7:11">
      <c r="G1022" s="774"/>
      <c r="H1022" s="775"/>
      <c r="I1022" s="775"/>
      <c r="J1022" s="775"/>
      <c r="K1022" s="775"/>
    </row>
    <row r="1023" spans="7:11">
      <c r="G1023" s="774"/>
      <c r="H1023" s="775"/>
      <c r="I1023" s="775"/>
      <c r="J1023" s="775"/>
      <c r="K1023" s="775"/>
    </row>
    <row r="1024" spans="7:11">
      <c r="G1024" s="774"/>
      <c r="H1024" s="775"/>
      <c r="I1024" s="775"/>
      <c r="J1024" s="775"/>
      <c r="K1024" s="775"/>
    </row>
    <row r="1025" spans="7:11">
      <c r="G1025" s="774"/>
      <c r="H1025" s="775"/>
      <c r="I1025" s="775"/>
      <c r="J1025" s="775"/>
      <c r="K1025" s="775"/>
    </row>
    <row r="1026" spans="7:11">
      <c r="G1026" s="774"/>
      <c r="H1026" s="775"/>
      <c r="I1026" s="775"/>
      <c r="J1026" s="775"/>
      <c r="K1026" s="775"/>
    </row>
    <row r="1027" spans="7:11">
      <c r="G1027" s="774"/>
      <c r="H1027" s="775"/>
      <c r="I1027" s="775"/>
      <c r="J1027" s="775"/>
      <c r="K1027" s="775"/>
    </row>
    <row r="1028" spans="7:11">
      <c r="G1028" s="774"/>
      <c r="H1028" s="775"/>
      <c r="I1028" s="775"/>
      <c r="J1028" s="775"/>
      <c r="K1028" s="775"/>
    </row>
    <row r="1029" spans="7:11">
      <c r="G1029" s="774"/>
      <c r="H1029" s="775"/>
      <c r="I1029" s="775"/>
      <c r="J1029" s="775"/>
      <c r="K1029" s="775"/>
    </row>
    <row r="1030" spans="7:11">
      <c r="G1030" s="774"/>
      <c r="H1030" s="775"/>
      <c r="I1030" s="775"/>
      <c r="J1030" s="775"/>
      <c r="K1030" s="775"/>
    </row>
    <row r="1031" spans="7:11">
      <c r="G1031" s="774"/>
      <c r="H1031" s="775"/>
      <c r="I1031" s="775"/>
      <c r="J1031" s="775"/>
      <c r="K1031" s="775"/>
    </row>
    <row r="1032" spans="7:11">
      <c r="G1032" s="774"/>
      <c r="H1032" s="775"/>
      <c r="I1032" s="775"/>
      <c r="J1032" s="775"/>
      <c r="K1032" s="775"/>
    </row>
    <row r="1033" spans="7:11">
      <c r="G1033" s="774"/>
      <c r="H1033" s="775"/>
      <c r="I1033" s="775"/>
      <c r="J1033" s="775"/>
      <c r="K1033" s="775"/>
    </row>
    <row r="1034" spans="7:11">
      <c r="G1034" s="774"/>
      <c r="H1034" s="775"/>
      <c r="I1034" s="775"/>
      <c r="J1034" s="775"/>
      <c r="K1034" s="775"/>
    </row>
    <row r="1035" spans="7:11">
      <c r="G1035" s="774"/>
      <c r="H1035" s="775"/>
      <c r="I1035" s="775"/>
      <c r="J1035" s="775"/>
      <c r="K1035" s="775"/>
    </row>
    <row r="1036" spans="7:11">
      <c r="G1036" s="774"/>
      <c r="H1036" s="775"/>
      <c r="I1036" s="775"/>
      <c r="J1036" s="775"/>
      <c r="K1036" s="775"/>
    </row>
    <row r="1037" spans="7:11">
      <c r="G1037" s="774"/>
      <c r="H1037" s="775"/>
      <c r="I1037" s="775"/>
      <c r="J1037" s="775"/>
      <c r="K1037" s="775"/>
    </row>
    <row r="1038" spans="7:11">
      <c r="G1038" s="774"/>
      <c r="H1038" s="775"/>
      <c r="I1038" s="775"/>
      <c r="J1038" s="775"/>
      <c r="K1038" s="775"/>
    </row>
    <row r="1039" spans="7:11">
      <c r="G1039" s="774"/>
      <c r="H1039" s="775"/>
      <c r="I1039" s="775"/>
      <c r="J1039" s="775"/>
      <c r="K1039" s="775"/>
    </row>
    <row r="1040" spans="7:11">
      <c r="G1040" s="774"/>
      <c r="H1040" s="775"/>
      <c r="I1040" s="775"/>
      <c r="J1040" s="775"/>
      <c r="K1040" s="775"/>
    </row>
    <row r="1041" spans="7:11">
      <c r="G1041" s="774"/>
      <c r="H1041" s="775"/>
      <c r="I1041" s="775"/>
      <c r="J1041" s="775"/>
      <c r="K1041" s="775"/>
    </row>
    <row r="1042" spans="7:11">
      <c r="G1042" s="774"/>
      <c r="H1042" s="775"/>
      <c r="I1042" s="775"/>
      <c r="J1042" s="775"/>
      <c r="K1042" s="775"/>
    </row>
    <row r="1043" spans="7:11">
      <c r="G1043" s="774"/>
      <c r="H1043" s="775"/>
      <c r="I1043" s="775"/>
      <c r="J1043" s="775"/>
      <c r="K1043" s="775"/>
    </row>
    <row r="1044" spans="7:11">
      <c r="G1044" s="774"/>
      <c r="H1044" s="775"/>
      <c r="I1044" s="775"/>
      <c r="J1044" s="775"/>
      <c r="K1044" s="775"/>
    </row>
    <row r="1045" spans="7:11">
      <c r="G1045" s="774"/>
      <c r="H1045" s="775"/>
      <c r="I1045" s="775"/>
      <c r="J1045" s="775"/>
      <c r="K1045" s="775"/>
    </row>
    <row r="1046" spans="7:11">
      <c r="G1046" s="774"/>
      <c r="H1046" s="775"/>
      <c r="I1046" s="775"/>
      <c r="J1046" s="775"/>
      <c r="K1046" s="775"/>
    </row>
    <row r="1047" spans="7:11">
      <c r="G1047" s="774"/>
      <c r="H1047" s="775"/>
      <c r="I1047" s="775"/>
      <c r="J1047" s="775"/>
      <c r="K1047" s="775"/>
    </row>
    <row r="1048" spans="7:11">
      <c r="G1048" s="774"/>
      <c r="H1048" s="775"/>
      <c r="I1048" s="775"/>
      <c r="J1048" s="775"/>
      <c r="K1048" s="775"/>
    </row>
    <row r="1049" spans="7:11">
      <c r="G1049" s="774"/>
      <c r="H1049" s="775"/>
      <c r="I1049" s="775"/>
      <c r="J1049" s="775"/>
      <c r="K1049" s="775"/>
    </row>
    <row r="1050" spans="7:11">
      <c r="G1050" s="774"/>
      <c r="H1050" s="775"/>
      <c r="I1050" s="775"/>
      <c r="J1050" s="775"/>
      <c r="K1050" s="775"/>
    </row>
    <row r="1051" spans="7:11">
      <c r="G1051" s="774"/>
      <c r="H1051" s="775"/>
      <c r="I1051" s="775"/>
      <c r="J1051" s="775"/>
      <c r="K1051" s="775"/>
    </row>
    <row r="1052" spans="7:11">
      <c r="G1052" s="774"/>
      <c r="H1052" s="775"/>
      <c r="I1052" s="775"/>
      <c r="J1052" s="775"/>
      <c r="K1052" s="775"/>
    </row>
    <row r="1053" spans="7:11">
      <c r="G1053" s="774"/>
      <c r="H1053" s="775"/>
      <c r="I1053" s="775"/>
      <c r="J1053" s="775"/>
      <c r="K1053" s="775"/>
    </row>
    <row r="1054" spans="7:11">
      <c r="G1054" s="774"/>
      <c r="H1054" s="775"/>
      <c r="I1054" s="775"/>
      <c r="J1054" s="775"/>
      <c r="K1054" s="775"/>
    </row>
    <row r="1055" spans="7:11">
      <c r="G1055" s="774"/>
      <c r="H1055" s="775"/>
      <c r="I1055" s="775"/>
      <c r="J1055" s="775"/>
      <c r="K1055" s="775"/>
    </row>
    <row r="1056" spans="7:11">
      <c r="G1056" s="774"/>
      <c r="H1056" s="775"/>
      <c r="I1056" s="775"/>
      <c r="J1056" s="775"/>
      <c r="K1056" s="775"/>
    </row>
    <row r="1057" spans="7:11">
      <c r="G1057" s="774"/>
      <c r="H1057" s="775"/>
      <c r="I1057" s="775"/>
      <c r="J1057" s="775"/>
      <c r="K1057" s="775"/>
    </row>
    <row r="1058" spans="7:11">
      <c r="G1058" s="774"/>
      <c r="H1058" s="775"/>
      <c r="I1058" s="775"/>
      <c r="J1058" s="775"/>
      <c r="K1058" s="775"/>
    </row>
    <row r="1059" spans="7:11">
      <c r="G1059" s="774"/>
      <c r="H1059" s="775"/>
      <c r="I1059" s="775"/>
      <c r="J1059" s="775"/>
      <c r="K1059" s="775"/>
    </row>
    <row r="1060" spans="7:11">
      <c r="G1060" s="774"/>
      <c r="H1060" s="775"/>
      <c r="I1060" s="775"/>
      <c r="J1060" s="775"/>
      <c r="K1060" s="775"/>
    </row>
    <row r="1061" spans="7:11">
      <c r="G1061" s="774"/>
      <c r="H1061" s="775"/>
      <c r="I1061" s="775"/>
      <c r="J1061" s="775"/>
      <c r="K1061" s="775"/>
    </row>
    <row r="1062" spans="7:11">
      <c r="G1062" s="774"/>
      <c r="H1062" s="775"/>
      <c r="I1062" s="775"/>
      <c r="J1062" s="775"/>
      <c r="K1062" s="775"/>
    </row>
    <row r="1063" spans="7:11">
      <c r="G1063" s="774"/>
      <c r="H1063" s="775"/>
      <c r="I1063" s="775"/>
      <c r="J1063" s="775"/>
      <c r="K1063" s="775"/>
    </row>
    <row r="1064" spans="7:11">
      <c r="G1064" s="774"/>
      <c r="H1064" s="775"/>
      <c r="I1064" s="775"/>
      <c r="J1064" s="775"/>
      <c r="K1064" s="775"/>
    </row>
    <row r="1065" spans="7:11">
      <c r="G1065" s="774"/>
      <c r="H1065" s="775"/>
      <c r="I1065" s="775"/>
      <c r="J1065" s="775"/>
      <c r="K1065" s="775"/>
    </row>
    <row r="1066" spans="7:11">
      <c r="G1066" s="774"/>
      <c r="H1066" s="775"/>
      <c r="I1066" s="775"/>
      <c r="J1066" s="775"/>
      <c r="K1066" s="775"/>
    </row>
    <row r="1067" spans="7:11">
      <c r="G1067" s="774"/>
      <c r="H1067" s="775"/>
      <c r="I1067" s="775"/>
      <c r="J1067" s="775"/>
      <c r="K1067" s="775"/>
    </row>
    <row r="1068" spans="7:11">
      <c r="G1068" s="774"/>
      <c r="H1068" s="775"/>
      <c r="I1068" s="775"/>
      <c r="J1068" s="775"/>
      <c r="K1068" s="775"/>
    </row>
    <row r="1069" spans="7:11">
      <c r="G1069" s="774"/>
      <c r="H1069" s="775"/>
      <c r="I1069" s="775"/>
      <c r="J1069" s="775"/>
      <c r="K1069" s="775"/>
    </row>
    <row r="1070" spans="7:11">
      <c r="G1070" s="774"/>
      <c r="H1070" s="775"/>
      <c r="I1070" s="775"/>
      <c r="J1070" s="775"/>
      <c r="K1070" s="775"/>
    </row>
    <row r="1071" spans="7:11">
      <c r="G1071" s="774"/>
      <c r="H1071" s="775"/>
      <c r="I1071" s="775"/>
      <c r="J1071" s="775"/>
      <c r="K1071" s="775"/>
    </row>
    <row r="1072" spans="7:11">
      <c r="G1072" s="774"/>
      <c r="H1072" s="775"/>
      <c r="I1072" s="775"/>
      <c r="J1072" s="775"/>
      <c r="K1072" s="775"/>
    </row>
    <row r="1073" spans="7:11">
      <c r="G1073" s="774"/>
      <c r="H1073" s="775"/>
      <c r="I1073" s="775"/>
      <c r="J1073" s="775"/>
      <c r="K1073" s="775"/>
    </row>
    <row r="1074" spans="7:11">
      <c r="G1074" s="774"/>
      <c r="H1074" s="775"/>
      <c r="I1074" s="775"/>
      <c r="J1074" s="775"/>
      <c r="K1074" s="775"/>
    </row>
    <row r="1075" spans="7:11">
      <c r="G1075" s="774"/>
      <c r="H1075" s="775"/>
      <c r="I1075" s="775"/>
      <c r="J1075" s="775"/>
      <c r="K1075" s="775"/>
    </row>
    <row r="1076" spans="7:11">
      <c r="G1076" s="774"/>
      <c r="H1076" s="775"/>
      <c r="I1076" s="775"/>
      <c r="J1076" s="775"/>
      <c r="K1076" s="775"/>
    </row>
    <row r="1077" spans="7:11">
      <c r="G1077" s="774"/>
      <c r="H1077" s="775"/>
      <c r="I1077" s="775"/>
      <c r="J1077" s="775"/>
      <c r="K1077" s="775"/>
    </row>
    <row r="1078" spans="7:11">
      <c r="G1078" s="774"/>
      <c r="H1078" s="775"/>
      <c r="I1078" s="775"/>
      <c r="J1078" s="775"/>
      <c r="K1078" s="775"/>
    </row>
    <row r="1079" spans="7:11">
      <c r="G1079" s="774"/>
      <c r="H1079" s="775"/>
      <c r="I1079" s="775"/>
      <c r="J1079" s="775"/>
      <c r="K1079" s="775"/>
    </row>
    <row r="1080" spans="7:11">
      <c r="G1080" s="774"/>
      <c r="H1080" s="775"/>
      <c r="I1080" s="775"/>
      <c r="J1080" s="775"/>
      <c r="K1080" s="775"/>
    </row>
    <row r="1081" spans="7:11">
      <c r="G1081" s="774"/>
      <c r="H1081" s="775"/>
      <c r="I1081" s="775"/>
      <c r="J1081" s="775"/>
      <c r="K1081" s="775"/>
    </row>
    <row r="1082" spans="7:11">
      <c r="G1082" s="774"/>
      <c r="H1082" s="775"/>
      <c r="I1082" s="775"/>
      <c r="J1082" s="775"/>
      <c r="K1082" s="775"/>
    </row>
    <row r="1083" spans="7:11">
      <c r="G1083" s="774"/>
      <c r="H1083" s="775"/>
      <c r="I1083" s="775"/>
      <c r="J1083" s="775"/>
      <c r="K1083" s="775"/>
    </row>
    <row r="1084" spans="7:11">
      <c r="G1084" s="774"/>
      <c r="H1084" s="775"/>
      <c r="I1084" s="775"/>
      <c r="J1084" s="775"/>
      <c r="K1084" s="775"/>
    </row>
    <row r="1085" spans="7:11">
      <c r="G1085" s="774"/>
      <c r="H1085" s="775"/>
      <c r="I1085" s="775"/>
      <c r="J1085" s="775"/>
      <c r="K1085" s="775"/>
    </row>
    <row r="1086" spans="7:11">
      <c r="G1086" s="774"/>
      <c r="H1086" s="775"/>
      <c r="I1086" s="775"/>
      <c r="J1086" s="775"/>
      <c r="K1086" s="775"/>
    </row>
    <row r="1087" spans="7:11">
      <c r="G1087" s="774"/>
      <c r="H1087" s="775"/>
      <c r="I1087" s="775"/>
      <c r="J1087" s="775"/>
      <c r="K1087" s="775"/>
    </row>
    <row r="1088" spans="7:11">
      <c r="G1088" s="774"/>
      <c r="H1088" s="775"/>
      <c r="I1088" s="775"/>
      <c r="J1088" s="775"/>
      <c r="K1088" s="775"/>
    </row>
    <row r="1089" spans="7:11">
      <c r="G1089" s="774"/>
      <c r="H1089" s="775"/>
      <c r="I1089" s="775"/>
      <c r="J1089" s="775"/>
      <c r="K1089" s="775"/>
    </row>
    <row r="1090" spans="7:11">
      <c r="G1090" s="774"/>
      <c r="H1090" s="775"/>
      <c r="I1090" s="775"/>
      <c r="J1090" s="775"/>
      <c r="K1090" s="775"/>
    </row>
    <row r="1091" spans="7:11">
      <c r="G1091" s="774"/>
      <c r="H1091" s="775"/>
      <c r="I1091" s="775"/>
      <c r="J1091" s="775"/>
      <c r="K1091" s="775"/>
    </row>
    <row r="1092" spans="7:11">
      <c r="G1092" s="774"/>
      <c r="H1092" s="775"/>
      <c r="I1092" s="775"/>
      <c r="J1092" s="775"/>
      <c r="K1092" s="775"/>
    </row>
    <row r="1093" spans="7:11">
      <c r="G1093" s="774"/>
      <c r="H1093" s="775"/>
      <c r="I1093" s="775"/>
      <c r="J1093" s="775"/>
      <c r="K1093" s="775"/>
    </row>
    <row r="1094" spans="7:11">
      <c r="G1094" s="774"/>
      <c r="H1094" s="775"/>
      <c r="I1094" s="775"/>
      <c r="J1094" s="775"/>
      <c r="K1094" s="775"/>
    </row>
    <row r="1095" spans="7:11">
      <c r="G1095" s="774"/>
      <c r="H1095" s="775"/>
      <c r="I1095" s="775"/>
      <c r="J1095" s="775"/>
      <c r="K1095" s="775"/>
    </row>
    <row r="1096" spans="7:11">
      <c r="G1096" s="774"/>
      <c r="H1096" s="775"/>
      <c r="I1096" s="775"/>
      <c r="J1096" s="775"/>
      <c r="K1096" s="775"/>
    </row>
    <row r="1097" spans="7:11">
      <c r="G1097" s="774"/>
      <c r="H1097" s="775"/>
      <c r="I1097" s="775"/>
      <c r="J1097" s="775"/>
      <c r="K1097" s="775"/>
    </row>
    <row r="1098" spans="7:11">
      <c r="G1098" s="774"/>
      <c r="H1098" s="775"/>
      <c r="I1098" s="775"/>
      <c r="J1098" s="775"/>
      <c r="K1098" s="775"/>
    </row>
    <row r="1099" spans="7:11">
      <c r="G1099" s="774"/>
      <c r="H1099" s="775"/>
      <c r="I1099" s="775"/>
      <c r="J1099" s="775"/>
      <c r="K1099" s="775"/>
    </row>
    <row r="1100" spans="7:11">
      <c r="G1100" s="774"/>
      <c r="H1100" s="775"/>
      <c r="I1100" s="775"/>
      <c r="J1100" s="775"/>
      <c r="K1100" s="775"/>
    </row>
    <row r="1101" spans="7:11">
      <c r="G1101" s="774"/>
      <c r="H1101" s="775"/>
      <c r="I1101" s="775"/>
      <c r="J1101" s="775"/>
      <c r="K1101" s="775"/>
    </row>
    <row r="1102" spans="7:11">
      <c r="G1102" s="774"/>
      <c r="H1102" s="775"/>
      <c r="I1102" s="775"/>
      <c r="J1102" s="775"/>
      <c r="K1102" s="775"/>
    </row>
    <row r="1103" spans="7:11">
      <c r="G1103" s="774"/>
      <c r="H1103" s="775"/>
      <c r="I1103" s="775"/>
      <c r="J1103" s="775"/>
      <c r="K1103" s="775"/>
    </row>
    <row r="1104" spans="7:11">
      <c r="G1104" s="774"/>
      <c r="H1104" s="775"/>
      <c r="I1104" s="775"/>
      <c r="J1104" s="775"/>
      <c r="K1104" s="775"/>
    </row>
    <row r="1105" spans="7:11">
      <c r="G1105" s="774"/>
      <c r="H1105" s="775"/>
      <c r="I1105" s="775"/>
      <c r="J1105" s="775"/>
      <c r="K1105" s="775"/>
    </row>
    <row r="1106" spans="7:11">
      <c r="G1106" s="774"/>
      <c r="H1106" s="775"/>
      <c r="I1106" s="775"/>
      <c r="J1106" s="775"/>
      <c r="K1106" s="775"/>
    </row>
    <row r="1107" spans="7:11">
      <c r="G1107" s="774"/>
      <c r="H1107" s="775"/>
      <c r="I1107" s="775"/>
      <c r="J1107" s="775"/>
      <c r="K1107" s="775"/>
    </row>
    <row r="1108" spans="7:11">
      <c r="G1108" s="774"/>
      <c r="H1108" s="775"/>
      <c r="I1108" s="775"/>
      <c r="J1108" s="775"/>
      <c r="K1108" s="775"/>
    </row>
    <row r="1109" spans="7:11">
      <c r="G1109" s="774"/>
      <c r="H1109" s="775"/>
      <c r="I1109" s="775"/>
      <c r="J1109" s="775"/>
      <c r="K1109" s="775"/>
    </row>
    <row r="1110" spans="7:11">
      <c r="G1110" s="774"/>
      <c r="H1110" s="775"/>
      <c r="I1110" s="775"/>
      <c r="J1110" s="775"/>
      <c r="K1110" s="775"/>
    </row>
    <row r="1111" spans="7:11">
      <c r="G1111" s="774"/>
      <c r="H1111" s="775"/>
      <c r="I1111" s="775"/>
      <c r="J1111" s="775"/>
      <c r="K1111" s="775"/>
    </row>
    <row r="1112" spans="7:11">
      <c r="G1112" s="774"/>
      <c r="H1112" s="775"/>
      <c r="I1112" s="775"/>
      <c r="J1112" s="775"/>
      <c r="K1112" s="775"/>
    </row>
    <row r="1113" spans="7:11">
      <c r="G1113" s="774"/>
      <c r="H1113" s="775"/>
      <c r="I1113" s="775"/>
      <c r="J1113" s="775"/>
      <c r="K1113" s="775"/>
    </row>
    <row r="1114" spans="7:11">
      <c r="G1114" s="774"/>
      <c r="H1114" s="775"/>
      <c r="I1114" s="775"/>
      <c r="J1114" s="775"/>
      <c r="K1114" s="775"/>
    </row>
    <row r="1115" spans="7:11">
      <c r="G1115" s="774"/>
      <c r="H1115" s="775"/>
      <c r="I1115" s="775"/>
      <c r="J1115" s="775"/>
      <c r="K1115" s="775"/>
    </row>
    <row r="1116" spans="7:11">
      <c r="G1116" s="774"/>
      <c r="H1116" s="775"/>
      <c r="I1116" s="775"/>
      <c r="J1116" s="775"/>
      <c r="K1116" s="775"/>
    </row>
    <row r="1117" spans="7:11">
      <c r="G1117" s="774"/>
      <c r="H1117" s="775"/>
      <c r="I1117" s="775"/>
      <c r="J1117" s="775"/>
      <c r="K1117" s="775"/>
    </row>
    <row r="1118" spans="7:11">
      <c r="G1118" s="774"/>
      <c r="H1118" s="775"/>
      <c r="I1118" s="775"/>
      <c r="J1118" s="775"/>
      <c r="K1118" s="775"/>
    </row>
    <row r="1119" spans="7:11">
      <c r="G1119" s="774"/>
      <c r="H1119" s="775"/>
      <c r="I1119" s="775"/>
      <c r="J1119" s="775"/>
      <c r="K1119" s="775"/>
    </row>
    <row r="1120" spans="7:11">
      <c r="G1120" s="774"/>
      <c r="H1120" s="775"/>
      <c r="I1120" s="775"/>
      <c r="J1120" s="775"/>
      <c r="K1120" s="775"/>
    </row>
    <row r="1121" spans="7:11">
      <c r="G1121" s="774"/>
      <c r="H1121" s="775"/>
      <c r="I1121" s="775"/>
      <c r="J1121" s="775"/>
      <c r="K1121" s="775"/>
    </row>
    <row r="1122" spans="7:11">
      <c r="G1122" s="774"/>
      <c r="H1122" s="775"/>
      <c r="I1122" s="775"/>
      <c r="J1122" s="775"/>
      <c r="K1122" s="775"/>
    </row>
    <row r="1123" spans="7:11">
      <c r="G1123" s="774"/>
      <c r="H1123" s="775"/>
      <c r="I1123" s="775"/>
      <c r="J1123" s="775"/>
      <c r="K1123" s="775"/>
    </row>
    <row r="1124" spans="7:11">
      <c r="G1124" s="774"/>
      <c r="H1124" s="775"/>
      <c r="I1124" s="775"/>
      <c r="J1124" s="775"/>
      <c r="K1124" s="775"/>
    </row>
    <row r="1125" spans="7:11">
      <c r="G1125" s="774"/>
      <c r="H1125" s="775"/>
      <c r="I1125" s="775"/>
      <c r="J1125" s="775"/>
      <c r="K1125" s="775"/>
    </row>
    <row r="1126" spans="7:11">
      <c r="G1126" s="774"/>
      <c r="H1126" s="775"/>
      <c r="I1126" s="775"/>
      <c r="J1126" s="775"/>
      <c r="K1126" s="775"/>
    </row>
    <row r="1127" spans="7:11">
      <c r="G1127" s="774"/>
      <c r="H1127" s="775"/>
      <c r="I1127" s="775"/>
      <c r="J1127" s="775"/>
      <c r="K1127" s="775"/>
    </row>
    <row r="1128" spans="7:11">
      <c r="G1128" s="774"/>
      <c r="H1128" s="775"/>
      <c r="I1128" s="775"/>
      <c r="J1128" s="775"/>
      <c r="K1128" s="775"/>
    </row>
    <row r="1129" spans="7:11">
      <c r="G1129" s="774"/>
      <c r="H1129" s="775"/>
      <c r="I1129" s="775"/>
      <c r="J1129" s="775"/>
      <c r="K1129" s="775"/>
    </row>
    <row r="1130" spans="7:11">
      <c r="G1130" s="774"/>
      <c r="H1130" s="775"/>
      <c r="I1130" s="775"/>
      <c r="J1130" s="775"/>
      <c r="K1130" s="775"/>
    </row>
    <row r="1131" spans="7:11">
      <c r="G1131" s="774"/>
      <c r="H1131" s="775"/>
      <c r="I1131" s="775"/>
      <c r="J1131" s="775"/>
      <c r="K1131" s="775"/>
    </row>
    <row r="1132" spans="7:11">
      <c r="G1132" s="774"/>
      <c r="H1132" s="775"/>
      <c r="I1132" s="775"/>
      <c r="J1132" s="775"/>
      <c r="K1132" s="775"/>
    </row>
    <row r="1133" spans="7:11">
      <c r="G1133" s="774"/>
      <c r="H1133" s="775"/>
      <c r="I1133" s="775"/>
      <c r="J1133" s="775"/>
      <c r="K1133" s="775"/>
    </row>
    <row r="1134" spans="7:11">
      <c r="G1134" s="774"/>
      <c r="H1134" s="775"/>
      <c r="I1134" s="775"/>
      <c r="J1134" s="775"/>
      <c r="K1134" s="775"/>
    </row>
    <row r="1135" spans="7:11">
      <c r="G1135" s="774"/>
      <c r="H1135" s="775"/>
      <c r="I1135" s="775"/>
      <c r="J1135" s="775"/>
      <c r="K1135" s="775"/>
    </row>
    <row r="1136" spans="7:11">
      <c r="G1136" s="774"/>
      <c r="H1136" s="775"/>
      <c r="I1136" s="775"/>
      <c r="J1136" s="775"/>
      <c r="K1136" s="775"/>
    </row>
    <row r="1137" spans="7:11">
      <c r="G1137" s="774"/>
      <c r="H1137" s="775"/>
      <c r="I1137" s="775"/>
      <c r="J1137" s="775"/>
      <c r="K1137" s="775"/>
    </row>
    <row r="1138" spans="7:11">
      <c r="G1138" s="774"/>
      <c r="H1138" s="775"/>
      <c r="I1138" s="775"/>
      <c r="J1138" s="775"/>
      <c r="K1138" s="775"/>
    </row>
    <row r="1139" spans="7:11">
      <c r="G1139" s="774"/>
      <c r="H1139" s="775"/>
      <c r="I1139" s="775"/>
      <c r="J1139" s="775"/>
      <c r="K1139" s="775"/>
    </row>
    <row r="1140" spans="7:11">
      <c r="G1140" s="774"/>
      <c r="H1140" s="775"/>
      <c r="I1140" s="775"/>
      <c r="J1140" s="775"/>
      <c r="K1140" s="775"/>
    </row>
    <row r="1141" spans="7:11">
      <c r="G1141" s="774"/>
      <c r="H1141" s="775"/>
      <c r="I1141" s="775"/>
      <c r="J1141" s="775"/>
      <c r="K1141" s="775"/>
    </row>
    <row r="1142" spans="7:11">
      <c r="G1142" s="774"/>
      <c r="H1142" s="775"/>
      <c r="I1142" s="775"/>
      <c r="J1142" s="775"/>
      <c r="K1142" s="775"/>
    </row>
    <row r="1143" spans="7:11">
      <c r="G1143" s="774"/>
      <c r="H1143" s="775"/>
      <c r="I1143" s="775"/>
      <c r="J1143" s="775"/>
      <c r="K1143" s="775"/>
    </row>
    <row r="1144" spans="7:11">
      <c r="G1144" s="774"/>
      <c r="H1144" s="775"/>
      <c r="I1144" s="775"/>
      <c r="J1144" s="775"/>
      <c r="K1144" s="775"/>
    </row>
    <row r="1145" spans="7:11">
      <c r="G1145" s="774"/>
      <c r="H1145" s="775"/>
      <c r="I1145" s="775"/>
      <c r="J1145" s="775"/>
      <c r="K1145" s="775"/>
    </row>
    <row r="1146" spans="7:11">
      <c r="G1146" s="774"/>
      <c r="H1146" s="775"/>
      <c r="I1146" s="775"/>
      <c r="J1146" s="775"/>
      <c r="K1146" s="775"/>
    </row>
    <row r="1147" spans="7:11">
      <c r="G1147" s="774"/>
      <c r="H1147" s="775"/>
      <c r="I1147" s="775"/>
      <c r="J1147" s="775"/>
      <c r="K1147" s="775"/>
    </row>
    <row r="1148" spans="7:11">
      <c r="G1148" s="774"/>
      <c r="H1148" s="775"/>
      <c r="I1148" s="775"/>
      <c r="J1148" s="775"/>
      <c r="K1148" s="775"/>
    </row>
    <row r="1149" spans="7:11">
      <c r="G1149" s="774"/>
      <c r="H1149" s="775"/>
      <c r="I1149" s="775"/>
      <c r="J1149" s="775"/>
      <c r="K1149" s="775"/>
    </row>
    <row r="1150" spans="7:11">
      <c r="G1150" s="774"/>
      <c r="H1150" s="775"/>
      <c r="I1150" s="775"/>
      <c r="J1150" s="775"/>
      <c r="K1150" s="775"/>
    </row>
    <row r="1151" spans="7:11">
      <c r="G1151" s="774"/>
      <c r="H1151" s="775"/>
      <c r="I1151" s="775"/>
      <c r="J1151" s="775"/>
      <c r="K1151" s="775"/>
    </row>
    <row r="1152" spans="7:11">
      <c r="G1152" s="774"/>
      <c r="H1152" s="775"/>
      <c r="I1152" s="775"/>
      <c r="J1152" s="775"/>
      <c r="K1152" s="775"/>
    </row>
    <row r="1153" spans="7:11">
      <c r="G1153" s="774"/>
      <c r="H1153" s="775"/>
      <c r="I1153" s="775"/>
      <c r="J1153" s="775"/>
      <c r="K1153" s="775"/>
    </row>
    <row r="1154" spans="7:11">
      <c r="G1154" s="774"/>
      <c r="H1154" s="775"/>
      <c r="I1154" s="775"/>
      <c r="J1154" s="775"/>
      <c r="K1154" s="775"/>
    </row>
    <row r="1155" spans="7:11">
      <c r="G1155" s="774"/>
      <c r="H1155" s="775"/>
      <c r="I1155" s="775"/>
      <c r="J1155" s="775"/>
      <c r="K1155" s="775"/>
    </row>
    <row r="1156" spans="7:11">
      <c r="G1156" s="774"/>
      <c r="H1156" s="775"/>
      <c r="I1156" s="775"/>
      <c r="J1156" s="775"/>
      <c r="K1156" s="775"/>
    </row>
    <row r="1157" spans="7:11">
      <c r="G1157" s="774"/>
      <c r="H1157" s="775"/>
      <c r="I1157" s="775"/>
      <c r="J1157" s="775"/>
      <c r="K1157" s="775"/>
    </row>
    <row r="1158" spans="7:11">
      <c r="G1158" s="774"/>
      <c r="H1158" s="775"/>
      <c r="I1158" s="775"/>
      <c r="J1158" s="775"/>
      <c r="K1158" s="775"/>
    </row>
    <row r="1159" spans="7:11">
      <c r="G1159" s="774"/>
      <c r="H1159" s="775"/>
      <c r="I1159" s="775"/>
      <c r="J1159" s="775"/>
      <c r="K1159" s="775"/>
    </row>
    <row r="1160" spans="7:11">
      <c r="G1160" s="774"/>
      <c r="H1160" s="775"/>
      <c r="I1160" s="775"/>
      <c r="J1160" s="775"/>
      <c r="K1160" s="775"/>
    </row>
    <row r="1161" spans="7:11">
      <c r="G1161" s="774"/>
      <c r="H1161" s="775"/>
      <c r="I1161" s="775"/>
      <c r="J1161" s="775"/>
      <c r="K1161" s="775"/>
    </row>
    <row r="1162" spans="7:11">
      <c r="G1162" s="774"/>
      <c r="H1162" s="775"/>
      <c r="I1162" s="775"/>
      <c r="J1162" s="775"/>
      <c r="K1162" s="775"/>
    </row>
    <row r="1163" spans="7:11">
      <c r="G1163" s="774"/>
      <c r="H1163" s="775"/>
      <c r="I1163" s="775"/>
      <c r="J1163" s="775"/>
      <c r="K1163" s="775"/>
    </row>
    <row r="1164" spans="7:11">
      <c r="G1164" s="774"/>
      <c r="H1164" s="775"/>
      <c r="I1164" s="775"/>
      <c r="J1164" s="775"/>
      <c r="K1164" s="775"/>
    </row>
    <row r="1165" spans="7:11">
      <c r="G1165" s="774"/>
      <c r="H1165" s="775"/>
      <c r="I1165" s="775"/>
      <c r="J1165" s="775"/>
      <c r="K1165" s="775"/>
    </row>
    <row r="1166" spans="7:11">
      <c r="G1166" s="774"/>
      <c r="H1166" s="775"/>
      <c r="I1166" s="775"/>
      <c r="J1166" s="775"/>
      <c r="K1166" s="775"/>
    </row>
    <row r="1167" spans="7:11">
      <c r="G1167" s="774"/>
      <c r="H1167" s="775"/>
      <c r="I1167" s="775"/>
      <c r="J1167" s="775"/>
      <c r="K1167" s="775"/>
    </row>
    <row r="1168" spans="7:11">
      <c r="G1168" s="774"/>
      <c r="H1168" s="775"/>
      <c r="I1168" s="775"/>
      <c r="J1168" s="775"/>
      <c r="K1168" s="775"/>
    </row>
    <row r="1169" spans="7:11">
      <c r="G1169" s="774"/>
      <c r="H1169" s="775"/>
      <c r="I1169" s="775"/>
      <c r="J1169" s="775"/>
      <c r="K1169" s="775"/>
    </row>
    <row r="1170" spans="7:11">
      <c r="G1170" s="774"/>
      <c r="H1170" s="775"/>
      <c r="I1170" s="775"/>
      <c r="J1170" s="775"/>
      <c r="K1170" s="775"/>
    </row>
    <row r="1171" spans="7:11">
      <c r="G1171" s="774"/>
      <c r="H1171" s="775"/>
      <c r="I1171" s="775"/>
      <c r="J1171" s="775"/>
      <c r="K1171" s="775"/>
    </row>
    <row r="1172" spans="7:11">
      <c r="G1172" s="774"/>
      <c r="H1172" s="775"/>
      <c r="I1172" s="775"/>
      <c r="J1172" s="775"/>
      <c r="K1172" s="775"/>
    </row>
    <row r="1173" spans="7:11">
      <c r="G1173" s="774"/>
      <c r="H1173" s="775"/>
      <c r="I1173" s="775"/>
      <c r="J1173" s="775"/>
      <c r="K1173" s="775"/>
    </row>
    <row r="1174" spans="7:11">
      <c r="G1174" s="774"/>
      <c r="H1174" s="775"/>
      <c r="I1174" s="775"/>
      <c r="J1174" s="775"/>
      <c r="K1174" s="775"/>
    </row>
    <row r="1175" spans="7:11">
      <c r="G1175" s="774"/>
      <c r="H1175" s="775"/>
      <c r="I1175" s="775"/>
      <c r="J1175" s="775"/>
      <c r="K1175" s="775"/>
    </row>
    <row r="1176" spans="7:11">
      <c r="G1176" s="774"/>
      <c r="H1176" s="775"/>
      <c r="I1176" s="775"/>
      <c r="J1176" s="775"/>
      <c r="K1176" s="775"/>
    </row>
    <row r="1177" spans="7:11">
      <c r="G1177" s="774"/>
      <c r="H1177" s="775"/>
      <c r="I1177" s="775"/>
      <c r="J1177" s="775"/>
      <c r="K1177" s="775"/>
    </row>
    <row r="1178" spans="7:11">
      <c r="G1178" s="774"/>
      <c r="H1178" s="775"/>
      <c r="I1178" s="775"/>
      <c r="J1178" s="775"/>
      <c r="K1178" s="775"/>
    </row>
    <row r="1179" spans="7:11">
      <c r="G1179" s="774"/>
      <c r="H1179" s="775"/>
      <c r="I1179" s="775"/>
      <c r="J1179" s="775"/>
      <c r="K1179" s="775"/>
    </row>
    <row r="1180" spans="7:11">
      <c r="G1180" s="774"/>
      <c r="H1180" s="775"/>
      <c r="I1180" s="775"/>
      <c r="J1180" s="775"/>
      <c r="K1180" s="775"/>
    </row>
    <row r="1181" spans="7:11">
      <c r="G1181" s="774"/>
      <c r="H1181" s="775"/>
      <c r="I1181" s="775"/>
      <c r="J1181" s="775"/>
      <c r="K1181" s="775"/>
    </row>
    <row r="1182" spans="7:11">
      <c r="G1182" s="774"/>
      <c r="H1182" s="775"/>
      <c r="I1182" s="775"/>
      <c r="J1182" s="775"/>
      <c r="K1182" s="775"/>
    </row>
    <row r="1183" spans="7:11">
      <c r="G1183" s="774"/>
      <c r="H1183" s="775"/>
      <c r="I1183" s="775"/>
      <c r="J1183" s="775"/>
      <c r="K1183" s="775"/>
    </row>
    <row r="1184" spans="7:11">
      <c r="G1184" s="774"/>
      <c r="H1184" s="775"/>
      <c r="I1184" s="775"/>
      <c r="J1184" s="775"/>
      <c r="K1184" s="775"/>
    </row>
    <row r="1185" spans="7:11">
      <c r="G1185" s="774"/>
      <c r="H1185" s="775"/>
      <c r="I1185" s="775"/>
      <c r="J1185" s="775"/>
      <c r="K1185" s="775"/>
    </row>
    <row r="1186" spans="7:11">
      <c r="G1186" s="774"/>
      <c r="H1186" s="775"/>
      <c r="I1186" s="775"/>
      <c r="J1186" s="775"/>
      <c r="K1186" s="775"/>
    </row>
    <row r="1187" spans="7:11">
      <c r="G1187" s="774"/>
      <c r="H1187" s="775"/>
      <c r="I1187" s="775"/>
      <c r="J1187" s="775"/>
      <c r="K1187" s="775"/>
    </row>
    <row r="1188" spans="7:11">
      <c r="G1188" s="774"/>
      <c r="H1188" s="775"/>
      <c r="I1188" s="775"/>
      <c r="J1188" s="775"/>
      <c r="K1188" s="775"/>
    </row>
    <row r="1189" spans="7:11">
      <c r="G1189" s="774"/>
      <c r="H1189" s="775"/>
      <c r="I1189" s="775"/>
      <c r="J1189" s="775"/>
      <c r="K1189" s="775"/>
    </row>
    <row r="1190" spans="7:11">
      <c r="G1190" s="774"/>
      <c r="H1190" s="775"/>
      <c r="I1190" s="775"/>
      <c r="J1190" s="775"/>
      <c r="K1190" s="775"/>
    </row>
    <row r="1191" spans="7:11">
      <c r="G1191" s="774"/>
      <c r="H1191" s="775"/>
      <c r="I1191" s="775"/>
      <c r="J1191" s="775"/>
      <c r="K1191" s="775"/>
    </row>
    <row r="1192" spans="7:11">
      <c r="G1192" s="774"/>
      <c r="H1192" s="775"/>
      <c r="I1192" s="775"/>
      <c r="J1192" s="775"/>
      <c r="K1192" s="775"/>
    </row>
    <row r="1193" spans="7:11">
      <c r="G1193" s="774"/>
      <c r="H1193" s="775"/>
      <c r="I1193" s="775"/>
      <c r="J1193" s="775"/>
      <c r="K1193" s="775"/>
    </row>
    <row r="1194" spans="7:11">
      <c r="G1194" s="774"/>
      <c r="H1194" s="775"/>
      <c r="I1194" s="775"/>
      <c r="J1194" s="775"/>
      <c r="K1194" s="775"/>
    </row>
    <row r="1195" spans="7:11">
      <c r="G1195" s="774"/>
      <c r="H1195" s="775"/>
      <c r="I1195" s="775"/>
      <c r="J1195" s="775"/>
      <c r="K1195" s="775"/>
    </row>
    <row r="1196" spans="7:11">
      <c r="G1196" s="774"/>
      <c r="H1196" s="775"/>
      <c r="I1196" s="775"/>
      <c r="J1196" s="775"/>
      <c r="K1196" s="775"/>
    </row>
    <row r="1197" spans="7:11">
      <c r="G1197" s="774"/>
      <c r="H1197" s="775"/>
      <c r="I1197" s="775"/>
      <c r="J1197" s="775"/>
      <c r="K1197" s="775"/>
    </row>
    <row r="1198" spans="7:11">
      <c r="G1198" s="774"/>
      <c r="H1198" s="775"/>
      <c r="I1198" s="775"/>
      <c r="J1198" s="775"/>
      <c r="K1198" s="775"/>
    </row>
    <row r="1199" spans="7:11">
      <c r="G1199" s="774"/>
      <c r="H1199" s="775"/>
      <c r="I1199" s="775"/>
      <c r="J1199" s="775"/>
      <c r="K1199" s="775"/>
    </row>
    <row r="1200" spans="7:11">
      <c r="G1200" s="774"/>
      <c r="H1200" s="775"/>
      <c r="I1200" s="775"/>
      <c r="J1200" s="775"/>
      <c r="K1200" s="775"/>
    </row>
    <row r="1201" spans="7:11">
      <c r="G1201" s="774"/>
      <c r="H1201" s="775"/>
      <c r="I1201" s="775"/>
      <c r="J1201" s="775"/>
      <c r="K1201" s="775"/>
    </row>
    <row r="1202" spans="7:11">
      <c r="G1202" s="774"/>
      <c r="H1202" s="775"/>
      <c r="I1202" s="775"/>
      <c r="J1202" s="775"/>
      <c r="K1202" s="775"/>
    </row>
    <row r="1203" spans="7:11">
      <c r="G1203" s="774"/>
      <c r="H1203" s="775"/>
      <c r="I1203" s="775"/>
      <c r="J1203" s="775"/>
      <c r="K1203" s="775"/>
    </row>
    <row r="1204" spans="7:11">
      <c r="G1204" s="774"/>
      <c r="H1204" s="775"/>
      <c r="I1204" s="775"/>
      <c r="J1204" s="775"/>
      <c r="K1204" s="775"/>
    </row>
    <row r="1205" spans="7:11">
      <c r="G1205" s="774"/>
      <c r="H1205" s="775"/>
      <c r="I1205" s="775"/>
      <c r="J1205" s="775"/>
      <c r="K1205" s="775"/>
    </row>
    <row r="1206" spans="7:11">
      <c r="G1206" s="774"/>
      <c r="H1206" s="775"/>
      <c r="I1206" s="775"/>
      <c r="J1206" s="775"/>
      <c r="K1206" s="775"/>
    </row>
    <row r="1207" spans="7:11">
      <c r="G1207" s="774"/>
      <c r="H1207" s="775"/>
      <c r="I1207" s="775"/>
      <c r="J1207" s="775"/>
      <c r="K1207" s="775"/>
    </row>
    <row r="1208" spans="7:11">
      <c r="G1208" s="774"/>
      <c r="H1208" s="775"/>
      <c r="I1208" s="775"/>
      <c r="J1208" s="775"/>
      <c r="K1208" s="775"/>
    </row>
    <row r="1209" spans="7:11">
      <c r="G1209" s="774"/>
      <c r="H1209" s="775"/>
      <c r="I1209" s="775"/>
      <c r="J1209" s="775"/>
      <c r="K1209" s="775"/>
    </row>
    <row r="1210" spans="7:11">
      <c r="G1210" s="774"/>
      <c r="H1210" s="775"/>
      <c r="I1210" s="775"/>
      <c r="J1210" s="775"/>
      <c r="K1210" s="775"/>
    </row>
    <row r="1211" spans="7:11">
      <c r="G1211" s="774"/>
      <c r="H1211" s="775"/>
      <c r="I1211" s="775"/>
      <c r="J1211" s="775"/>
      <c r="K1211" s="775"/>
    </row>
    <row r="1212" spans="7:11">
      <c r="G1212" s="774"/>
      <c r="H1212" s="775"/>
      <c r="I1212" s="775"/>
      <c r="J1212" s="775"/>
      <c r="K1212" s="775"/>
    </row>
    <row r="1213" spans="7:11">
      <c r="G1213" s="774"/>
      <c r="H1213" s="775"/>
      <c r="I1213" s="775"/>
      <c r="J1213" s="775"/>
      <c r="K1213" s="775"/>
    </row>
    <row r="1214" spans="7:11">
      <c r="G1214" s="774"/>
      <c r="H1214" s="775"/>
      <c r="I1214" s="775"/>
      <c r="J1214" s="775"/>
      <c r="K1214" s="775"/>
    </row>
    <row r="1215" spans="7:11">
      <c r="G1215" s="774"/>
      <c r="H1215" s="775"/>
      <c r="I1215" s="775"/>
      <c r="J1215" s="775"/>
      <c r="K1215" s="775"/>
    </row>
    <row r="1216" spans="7:11">
      <c r="G1216" s="774"/>
      <c r="H1216" s="775"/>
      <c r="I1216" s="775"/>
      <c r="J1216" s="775"/>
      <c r="K1216" s="775"/>
    </row>
    <row r="1217" spans="7:11">
      <c r="G1217" s="774"/>
      <c r="H1217" s="775"/>
      <c r="I1217" s="775"/>
      <c r="J1217" s="775"/>
      <c r="K1217" s="775"/>
    </row>
    <row r="1218" spans="7:11">
      <c r="G1218" s="774"/>
      <c r="H1218" s="775"/>
      <c r="I1218" s="775"/>
      <c r="J1218" s="775"/>
      <c r="K1218" s="775"/>
    </row>
    <row r="1219" spans="7:11">
      <c r="G1219" s="774"/>
      <c r="H1219" s="775"/>
      <c r="I1219" s="775"/>
      <c r="J1219" s="775"/>
      <c r="K1219" s="775"/>
    </row>
    <row r="1220" spans="7:11">
      <c r="G1220" s="774"/>
      <c r="H1220" s="775"/>
      <c r="I1220" s="775"/>
      <c r="J1220" s="775"/>
      <c r="K1220" s="775"/>
    </row>
    <row r="1221" spans="7:11">
      <c r="G1221" s="774"/>
      <c r="H1221" s="775"/>
      <c r="I1221" s="775"/>
      <c r="J1221" s="775"/>
      <c r="K1221" s="775"/>
    </row>
    <row r="1222" spans="7:11">
      <c r="G1222" s="774"/>
      <c r="H1222" s="775"/>
      <c r="I1222" s="775"/>
      <c r="J1222" s="775"/>
      <c r="K1222" s="775"/>
    </row>
    <row r="1223" spans="7:11">
      <c r="G1223" s="774"/>
      <c r="H1223" s="775"/>
      <c r="I1223" s="775"/>
      <c r="J1223" s="775"/>
      <c r="K1223" s="775"/>
    </row>
    <row r="1224" spans="7:11">
      <c r="G1224" s="774"/>
      <c r="H1224" s="775"/>
      <c r="I1224" s="775"/>
      <c r="J1224" s="775"/>
      <c r="K1224" s="775"/>
    </row>
    <row r="1225" spans="7:11">
      <c r="G1225" s="774"/>
      <c r="H1225" s="775"/>
      <c r="I1225" s="775"/>
      <c r="J1225" s="775"/>
      <c r="K1225" s="775"/>
    </row>
    <row r="1226" spans="7:11">
      <c r="G1226" s="774"/>
      <c r="H1226" s="775"/>
      <c r="I1226" s="775"/>
      <c r="J1226" s="775"/>
      <c r="K1226" s="775"/>
    </row>
    <row r="1227" spans="7:11">
      <c r="G1227" s="774"/>
      <c r="H1227" s="775"/>
      <c r="I1227" s="775"/>
      <c r="J1227" s="775"/>
      <c r="K1227" s="775"/>
    </row>
    <row r="1228" spans="7:11">
      <c r="G1228" s="774"/>
      <c r="H1228" s="775"/>
      <c r="I1228" s="775"/>
      <c r="J1228" s="775"/>
      <c r="K1228" s="775"/>
    </row>
    <row r="1229" spans="7:11">
      <c r="G1229" s="774"/>
      <c r="H1229" s="775"/>
      <c r="I1229" s="775"/>
      <c r="J1229" s="775"/>
      <c r="K1229" s="775"/>
    </row>
    <row r="1230" spans="7:11">
      <c r="G1230" s="774"/>
      <c r="H1230" s="775"/>
      <c r="I1230" s="775"/>
      <c r="J1230" s="775"/>
      <c r="K1230" s="775"/>
    </row>
    <row r="1231" spans="7:11">
      <c r="G1231" s="774"/>
      <c r="H1231" s="775"/>
      <c r="I1231" s="775"/>
      <c r="J1231" s="775"/>
      <c r="K1231" s="775"/>
    </row>
    <row r="1232" spans="7:11">
      <c r="G1232" s="774"/>
      <c r="H1232" s="775"/>
      <c r="I1232" s="775"/>
      <c r="J1232" s="775"/>
      <c r="K1232" s="775"/>
    </row>
    <row r="1233" spans="7:11">
      <c r="G1233" s="774"/>
      <c r="H1233" s="775"/>
      <c r="I1233" s="775"/>
      <c r="J1233" s="775"/>
      <c r="K1233" s="775"/>
    </row>
    <row r="1234" spans="7:11">
      <c r="G1234" s="774"/>
      <c r="H1234" s="775"/>
      <c r="I1234" s="775"/>
      <c r="J1234" s="775"/>
      <c r="K1234" s="775"/>
    </row>
    <row r="1235" spans="7:11">
      <c r="G1235" s="774"/>
      <c r="H1235" s="775"/>
      <c r="I1235" s="775"/>
      <c r="J1235" s="775"/>
      <c r="K1235" s="775"/>
    </row>
    <row r="1236" spans="7:11">
      <c r="G1236" s="774"/>
      <c r="H1236" s="775"/>
      <c r="I1236" s="775"/>
      <c r="J1236" s="775"/>
      <c r="K1236" s="775"/>
    </row>
    <row r="1237" spans="7:11">
      <c r="G1237" s="774"/>
      <c r="H1237" s="775"/>
      <c r="I1237" s="775"/>
      <c r="J1237" s="775"/>
      <c r="K1237" s="775"/>
    </row>
    <row r="1238" spans="7:11">
      <c r="G1238" s="774"/>
      <c r="H1238" s="775"/>
      <c r="I1238" s="775"/>
      <c r="J1238" s="775"/>
      <c r="K1238" s="775"/>
    </row>
    <row r="1239" spans="7:11">
      <c r="G1239" s="774"/>
      <c r="H1239" s="775"/>
      <c r="I1239" s="775"/>
      <c r="J1239" s="775"/>
      <c r="K1239" s="775"/>
    </row>
    <row r="1240" spans="7:11">
      <c r="G1240" s="774"/>
      <c r="H1240" s="775"/>
      <c r="I1240" s="775"/>
      <c r="J1240" s="775"/>
      <c r="K1240" s="775"/>
    </row>
    <row r="1241" spans="7:11">
      <c r="G1241" s="774"/>
      <c r="H1241" s="775"/>
      <c r="I1241" s="775"/>
      <c r="J1241" s="775"/>
      <c r="K1241" s="775"/>
    </row>
    <row r="1242" spans="7:11">
      <c r="G1242" s="774"/>
      <c r="H1242" s="775"/>
      <c r="I1242" s="775"/>
      <c r="J1242" s="775"/>
      <c r="K1242" s="775"/>
    </row>
    <row r="1243" spans="7:11">
      <c r="G1243" s="774"/>
      <c r="H1243" s="775"/>
      <c r="I1243" s="775"/>
      <c r="J1243" s="775"/>
      <c r="K1243" s="775"/>
    </row>
    <row r="1244" spans="7:11">
      <c r="G1244" s="774"/>
      <c r="H1244" s="775"/>
      <c r="I1244" s="775"/>
      <c r="J1244" s="775"/>
      <c r="K1244" s="775"/>
    </row>
    <row r="1245" spans="7:11">
      <c r="G1245" s="774"/>
      <c r="H1245" s="775"/>
      <c r="I1245" s="775"/>
      <c r="J1245" s="775"/>
      <c r="K1245" s="775"/>
    </row>
    <row r="1246" spans="7:11">
      <c r="G1246" s="774"/>
      <c r="H1246" s="775"/>
      <c r="I1246" s="775"/>
      <c r="J1246" s="775"/>
      <c r="K1246" s="775"/>
    </row>
    <row r="1247" spans="7:11">
      <c r="G1247" s="774"/>
      <c r="H1247" s="775"/>
      <c r="I1247" s="775"/>
      <c r="J1247" s="775"/>
      <c r="K1247" s="775"/>
    </row>
    <row r="1248" spans="7:11">
      <c r="G1248" s="774"/>
      <c r="H1248" s="775"/>
      <c r="I1248" s="775"/>
      <c r="J1248" s="775"/>
      <c r="K1248" s="775"/>
    </row>
    <row r="1249" spans="7:11">
      <c r="G1249" s="774"/>
      <c r="H1249" s="775"/>
      <c r="I1249" s="775"/>
      <c r="J1249" s="775"/>
      <c r="K1249" s="775"/>
    </row>
    <row r="1250" spans="7:11">
      <c r="G1250" s="774"/>
      <c r="H1250" s="775"/>
      <c r="I1250" s="775"/>
      <c r="J1250" s="775"/>
      <c r="K1250" s="775"/>
    </row>
    <row r="1251" spans="7:11">
      <c r="G1251" s="774"/>
      <c r="H1251" s="775"/>
      <c r="I1251" s="775"/>
      <c r="J1251" s="775"/>
      <c r="K1251" s="775"/>
    </row>
    <row r="1252" spans="7:11">
      <c r="G1252" s="774"/>
      <c r="H1252" s="775"/>
      <c r="I1252" s="775"/>
      <c r="J1252" s="775"/>
      <c r="K1252" s="775"/>
    </row>
    <row r="1253" spans="7:11">
      <c r="G1253" s="774"/>
      <c r="H1253" s="775"/>
      <c r="I1253" s="775"/>
      <c r="J1253" s="775"/>
      <c r="K1253" s="775"/>
    </row>
    <row r="1254" spans="7:11">
      <c r="G1254" s="774"/>
      <c r="H1254" s="775"/>
      <c r="I1254" s="775"/>
      <c r="J1254" s="775"/>
      <c r="K1254" s="775"/>
    </row>
    <row r="1255" spans="7:11">
      <c r="G1255" s="774"/>
      <c r="H1255" s="775"/>
      <c r="I1255" s="775"/>
      <c r="J1255" s="775"/>
      <c r="K1255" s="775"/>
    </row>
    <row r="1256" spans="7:11">
      <c r="G1256" s="774"/>
      <c r="H1256" s="775"/>
      <c r="I1256" s="775"/>
      <c r="J1256" s="775"/>
      <c r="K1256" s="775"/>
    </row>
    <row r="1257" spans="7:11">
      <c r="G1257" s="774"/>
      <c r="H1257" s="775"/>
      <c r="I1257" s="775"/>
      <c r="J1257" s="775"/>
      <c r="K1257" s="775"/>
    </row>
    <row r="1258" spans="7:11">
      <c r="G1258" s="774"/>
      <c r="H1258" s="775"/>
      <c r="I1258" s="775"/>
      <c r="J1258" s="775"/>
      <c r="K1258" s="775"/>
    </row>
    <row r="1259" spans="7:11">
      <c r="G1259" s="774"/>
      <c r="H1259" s="775"/>
      <c r="I1259" s="775"/>
      <c r="J1259" s="775"/>
      <c r="K1259" s="775"/>
    </row>
    <row r="1260" spans="7:11">
      <c r="G1260" s="774"/>
      <c r="H1260" s="775"/>
      <c r="I1260" s="775"/>
      <c r="J1260" s="775"/>
      <c r="K1260" s="775"/>
    </row>
    <row r="1261" spans="7:11">
      <c r="G1261" s="774"/>
      <c r="H1261" s="775"/>
      <c r="I1261" s="775"/>
      <c r="J1261" s="775"/>
      <c r="K1261" s="775"/>
    </row>
    <row r="1262" spans="7:11">
      <c r="G1262" s="774"/>
      <c r="H1262" s="775"/>
      <c r="I1262" s="775"/>
      <c r="J1262" s="775"/>
      <c r="K1262" s="775"/>
    </row>
    <row r="1263" spans="7:11">
      <c r="G1263" s="774"/>
      <c r="H1263" s="775"/>
      <c r="I1263" s="775"/>
      <c r="J1263" s="775"/>
      <c r="K1263" s="775"/>
    </row>
    <row r="1264" spans="7:11">
      <c r="G1264" s="774"/>
      <c r="H1264" s="775"/>
      <c r="I1264" s="775"/>
      <c r="J1264" s="775"/>
      <c r="K1264" s="775"/>
    </row>
    <row r="1265" spans="7:11">
      <c r="G1265" s="774"/>
      <c r="H1265" s="775"/>
      <c r="I1265" s="775"/>
      <c r="J1265" s="775"/>
      <c r="K1265" s="775"/>
    </row>
    <row r="1266" spans="7:11">
      <c r="G1266" s="774"/>
      <c r="H1266" s="775"/>
      <c r="I1266" s="775"/>
      <c r="J1266" s="775"/>
      <c r="K1266" s="775"/>
    </row>
    <row r="1267" spans="7:11">
      <c r="G1267" s="774"/>
      <c r="H1267" s="775"/>
      <c r="I1267" s="775"/>
      <c r="J1267" s="775"/>
      <c r="K1267" s="775"/>
    </row>
    <row r="1268" spans="7:11">
      <c r="G1268" s="774"/>
      <c r="H1268" s="775"/>
      <c r="I1268" s="775"/>
      <c r="J1268" s="775"/>
      <c r="K1268" s="775"/>
    </row>
    <row r="1269" spans="7:11">
      <c r="G1269" s="774"/>
      <c r="H1269" s="775"/>
      <c r="I1269" s="775"/>
      <c r="J1269" s="775"/>
      <c r="K1269" s="775"/>
    </row>
    <row r="1270" spans="7:11">
      <c r="G1270" s="774"/>
      <c r="H1270" s="775"/>
      <c r="I1270" s="775"/>
      <c r="J1270" s="775"/>
      <c r="K1270" s="775"/>
    </row>
    <row r="1271" spans="7:11">
      <c r="G1271" s="774"/>
      <c r="H1271" s="775"/>
      <c r="I1271" s="775"/>
      <c r="J1271" s="775"/>
      <c r="K1271" s="775"/>
    </row>
    <row r="1272" spans="7:11">
      <c r="G1272" s="774"/>
      <c r="H1272" s="775"/>
      <c r="I1272" s="775"/>
      <c r="J1272" s="775"/>
      <c r="K1272" s="775"/>
    </row>
    <row r="1273" spans="7:11">
      <c r="G1273" s="774"/>
      <c r="H1273" s="775"/>
      <c r="I1273" s="775"/>
      <c r="J1273" s="775"/>
      <c r="K1273" s="775"/>
    </row>
    <row r="1274" spans="7:11">
      <c r="G1274" s="774"/>
      <c r="H1274" s="775"/>
      <c r="I1274" s="775"/>
      <c r="J1274" s="775"/>
      <c r="K1274" s="775"/>
    </row>
    <row r="1275" spans="7:11">
      <c r="G1275" s="774"/>
      <c r="H1275" s="775"/>
      <c r="I1275" s="775"/>
      <c r="J1275" s="775"/>
      <c r="K1275" s="775"/>
    </row>
    <row r="1276" spans="7:11">
      <c r="G1276" s="774"/>
      <c r="H1276" s="775"/>
      <c r="I1276" s="775"/>
      <c r="J1276" s="775"/>
      <c r="K1276" s="775"/>
    </row>
    <row r="1277" spans="7:11">
      <c r="G1277" s="774"/>
      <c r="H1277" s="775"/>
      <c r="I1277" s="775"/>
      <c r="J1277" s="775"/>
      <c r="K1277" s="775"/>
    </row>
    <row r="1278" spans="7:11">
      <c r="G1278" s="774"/>
      <c r="H1278" s="775"/>
      <c r="I1278" s="775"/>
      <c r="J1278" s="775"/>
      <c r="K1278" s="775"/>
    </row>
    <row r="1279" spans="7:11">
      <c r="G1279" s="774"/>
      <c r="H1279" s="775"/>
      <c r="I1279" s="775"/>
      <c r="J1279" s="775"/>
      <c r="K1279" s="775"/>
    </row>
    <row r="1280" spans="7:11">
      <c r="G1280" s="774"/>
      <c r="H1280" s="775"/>
      <c r="I1280" s="775"/>
      <c r="J1280" s="775"/>
      <c r="K1280" s="775"/>
    </row>
    <row r="1281" spans="7:11">
      <c r="G1281" s="774"/>
      <c r="H1281" s="775"/>
      <c r="I1281" s="775"/>
      <c r="J1281" s="775"/>
      <c r="K1281" s="775"/>
    </row>
    <row r="1282" spans="7:11">
      <c r="G1282" s="774"/>
      <c r="H1282" s="775"/>
      <c r="I1282" s="775"/>
      <c r="J1282" s="775"/>
      <c r="K1282" s="775"/>
    </row>
    <row r="1283" spans="7:11">
      <c r="G1283" s="774"/>
      <c r="H1283" s="775"/>
      <c r="I1283" s="775"/>
      <c r="J1283" s="775"/>
      <c r="K1283" s="775"/>
    </row>
    <row r="1284" spans="7:11">
      <c r="G1284" s="774"/>
      <c r="H1284" s="775"/>
      <c r="I1284" s="775"/>
      <c r="J1284" s="775"/>
      <c r="K1284" s="775"/>
    </row>
    <row r="1285" spans="7:11">
      <c r="G1285" s="774"/>
      <c r="H1285" s="775"/>
      <c r="I1285" s="775"/>
      <c r="J1285" s="775"/>
      <c r="K1285" s="775"/>
    </row>
    <row r="1286" spans="7:11">
      <c r="G1286" s="774"/>
      <c r="H1286" s="775"/>
      <c r="I1286" s="775"/>
      <c r="J1286" s="775"/>
      <c r="K1286" s="775"/>
    </row>
    <row r="1287" spans="7:11">
      <c r="G1287" s="774"/>
      <c r="H1287" s="775"/>
      <c r="I1287" s="775"/>
      <c r="J1287" s="775"/>
      <c r="K1287" s="775"/>
    </row>
    <row r="1288" spans="7:11">
      <c r="G1288" s="774"/>
      <c r="H1288" s="775"/>
      <c r="I1288" s="775"/>
      <c r="J1288" s="775"/>
      <c r="K1288" s="775"/>
    </row>
    <row r="1289" spans="7:11">
      <c r="G1289" s="774"/>
      <c r="H1289" s="775"/>
      <c r="I1289" s="775"/>
      <c r="J1289" s="775"/>
      <c r="K1289" s="775"/>
    </row>
    <row r="1290" spans="7:11">
      <c r="G1290" s="774"/>
      <c r="H1290" s="775"/>
      <c r="I1290" s="775"/>
      <c r="J1290" s="775"/>
      <c r="K1290" s="775"/>
    </row>
    <row r="1291" spans="7:11">
      <c r="G1291" s="774"/>
      <c r="H1291" s="775"/>
      <c r="I1291" s="775"/>
      <c r="J1291" s="775"/>
      <c r="K1291" s="775"/>
    </row>
    <row r="1292" spans="7:11">
      <c r="G1292" s="774"/>
      <c r="H1292" s="775"/>
      <c r="I1292" s="775"/>
      <c r="J1292" s="775"/>
      <c r="K1292" s="775"/>
    </row>
    <row r="1293" spans="7:11">
      <c r="G1293" s="774"/>
      <c r="H1293" s="775"/>
      <c r="I1293" s="775"/>
      <c r="J1293" s="775"/>
      <c r="K1293" s="775"/>
    </row>
    <row r="1294" spans="7:11">
      <c r="G1294" s="774"/>
      <c r="H1294" s="775"/>
      <c r="I1294" s="775"/>
      <c r="J1294" s="775"/>
      <c r="K1294" s="775"/>
    </row>
    <row r="1295" spans="7:11">
      <c r="G1295" s="774"/>
      <c r="H1295" s="775"/>
      <c r="I1295" s="775"/>
      <c r="J1295" s="775"/>
      <c r="K1295" s="775"/>
    </row>
    <row r="1296" spans="7:11">
      <c r="G1296" s="774"/>
      <c r="H1296" s="775"/>
      <c r="I1296" s="775"/>
      <c r="J1296" s="775"/>
      <c r="K1296" s="775"/>
    </row>
    <row r="1297" spans="7:11">
      <c r="G1297" s="774"/>
      <c r="H1297" s="775"/>
      <c r="I1297" s="775"/>
      <c r="J1297" s="775"/>
      <c r="K1297" s="775"/>
    </row>
    <row r="1298" spans="7:11">
      <c r="G1298" s="774"/>
      <c r="H1298" s="775"/>
      <c r="I1298" s="775"/>
      <c r="J1298" s="775"/>
      <c r="K1298" s="775"/>
    </row>
    <row r="1299" spans="7:11">
      <c r="G1299" s="774"/>
      <c r="H1299" s="775"/>
      <c r="I1299" s="775"/>
      <c r="J1299" s="775"/>
      <c r="K1299" s="775"/>
    </row>
    <row r="1300" spans="7:11">
      <c r="G1300" s="774"/>
      <c r="H1300" s="775"/>
      <c r="I1300" s="775"/>
      <c r="J1300" s="775"/>
      <c r="K1300" s="775"/>
    </row>
    <row r="1301" spans="7:11">
      <c r="G1301" s="774"/>
      <c r="H1301" s="775"/>
      <c r="I1301" s="775"/>
      <c r="J1301" s="775"/>
      <c r="K1301" s="775"/>
    </row>
    <row r="1302" spans="7:11">
      <c r="G1302" s="774"/>
      <c r="H1302" s="775"/>
      <c r="I1302" s="775"/>
      <c r="J1302" s="775"/>
      <c r="K1302" s="775"/>
    </row>
    <row r="1303" spans="7:11">
      <c r="G1303" s="774"/>
      <c r="H1303" s="775"/>
      <c r="I1303" s="775"/>
      <c r="J1303" s="775"/>
      <c r="K1303" s="775"/>
    </row>
    <row r="1304" spans="7:11">
      <c r="G1304" s="774"/>
      <c r="H1304" s="775"/>
      <c r="I1304" s="775"/>
      <c r="J1304" s="775"/>
      <c r="K1304" s="775"/>
    </row>
    <row r="1305" spans="7:11">
      <c r="G1305" s="774"/>
      <c r="H1305" s="775"/>
      <c r="I1305" s="775"/>
      <c r="J1305" s="775"/>
      <c r="K1305" s="775"/>
    </row>
    <row r="1306" spans="7:11">
      <c r="G1306" s="774"/>
      <c r="H1306" s="775"/>
      <c r="I1306" s="775"/>
      <c r="J1306" s="775"/>
      <c r="K1306" s="775"/>
    </row>
    <row r="1307" spans="7:11">
      <c r="G1307" s="774"/>
      <c r="H1307" s="775"/>
      <c r="I1307" s="775"/>
      <c r="J1307" s="775"/>
      <c r="K1307" s="775"/>
    </row>
    <row r="1308" spans="7:11">
      <c r="G1308" s="774"/>
      <c r="H1308" s="775"/>
      <c r="I1308" s="775"/>
      <c r="J1308" s="775"/>
      <c r="K1308" s="775"/>
    </row>
    <row r="1309" spans="7:11">
      <c r="G1309" s="774"/>
      <c r="H1309" s="775"/>
      <c r="I1309" s="775"/>
      <c r="J1309" s="775"/>
      <c r="K1309" s="775"/>
    </row>
    <row r="1310" spans="7:11">
      <c r="G1310" s="774"/>
      <c r="H1310" s="775"/>
      <c r="I1310" s="775"/>
      <c r="J1310" s="775"/>
      <c r="K1310" s="775"/>
    </row>
    <row r="1311" spans="7:11">
      <c r="G1311" s="774"/>
      <c r="H1311" s="775"/>
      <c r="I1311" s="775"/>
      <c r="J1311" s="775"/>
      <c r="K1311" s="775"/>
    </row>
    <row r="1312" spans="7:11">
      <c r="G1312" s="774"/>
      <c r="H1312" s="775"/>
      <c r="I1312" s="775"/>
      <c r="J1312" s="775"/>
      <c r="K1312" s="775"/>
    </row>
    <row r="1313" spans="7:11">
      <c r="G1313" s="774"/>
      <c r="H1313" s="775"/>
      <c r="I1313" s="775"/>
      <c r="J1313" s="775"/>
      <c r="K1313" s="775"/>
    </row>
    <row r="1314" spans="7:11">
      <c r="G1314" s="774"/>
      <c r="H1314" s="775"/>
      <c r="I1314" s="775"/>
      <c r="J1314" s="775"/>
      <c r="K1314" s="775"/>
    </row>
    <row r="1315" spans="7:11">
      <c r="G1315" s="774"/>
      <c r="H1315" s="775"/>
      <c r="I1315" s="775"/>
      <c r="J1315" s="775"/>
      <c r="K1315" s="775"/>
    </row>
    <row r="1316" spans="7:11">
      <c r="G1316" s="774"/>
      <c r="H1316" s="775"/>
      <c r="I1316" s="775"/>
      <c r="J1316" s="775"/>
      <c r="K1316" s="775"/>
    </row>
    <row r="1317" spans="7:11">
      <c r="G1317" s="774"/>
      <c r="H1317" s="775"/>
      <c r="I1317" s="775"/>
      <c r="J1317" s="775"/>
      <c r="K1317" s="775"/>
    </row>
    <row r="1318" spans="7:11">
      <c r="G1318" s="774"/>
      <c r="H1318" s="775"/>
      <c r="I1318" s="775"/>
      <c r="J1318" s="775"/>
      <c r="K1318" s="775"/>
    </row>
    <row r="1319" spans="7:11">
      <c r="G1319" s="774"/>
      <c r="H1319" s="775"/>
      <c r="I1319" s="775"/>
      <c r="J1319" s="775"/>
      <c r="K1319" s="775"/>
    </row>
    <row r="1320" spans="7:11">
      <c r="G1320" s="774"/>
      <c r="H1320" s="775"/>
      <c r="I1320" s="775"/>
      <c r="J1320" s="775"/>
      <c r="K1320" s="775"/>
    </row>
    <row r="1321" spans="7:11">
      <c r="G1321" s="774"/>
      <c r="H1321" s="775"/>
      <c r="I1321" s="775"/>
      <c r="J1321" s="775"/>
      <c r="K1321" s="775"/>
    </row>
    <row r="1322" spans="7:11">
      <c r="G1322" s="774"/>
      <c r="H1322" s="775"/>
      <c r="I1322" s="775"/>
      <c r="J1322" s="775"/>
      <c r="K1322" s="775"/>
    </row>
    <row r="1323" spans="7:11">
      <c r="G1323" s="774"/>
      <c r="H1323" s="775"/>
      <c r="I1323" s="775"/>
      <c r="J1323" s="775"/>
      <c r="K1323" s="775"/>
    </row>
    <row r="1324" spans="7:11">
      <c r="G1324" s="774"/>
      <c r="H1324" s="775"/>
      <c r="I1324" s="775"/>
      <c r="J1324" s="775"/>
      <c r="K1324" s="775"/>
    </row>
    <row r="1325" spans="7:11">
      <c r="G1325" s="774"/>
      <c r="H1325" s="775"/>
      <c r="I1325" s="775"/>
      <c r="J1325" s="775"/>
      <c r="K1325" s="775"/>
    </row>
    <row r="1326" spans="7:11">
      <c r="G1326" s="774"/>
      <c r="H1326" s="775"/>
      <c r="I1326" s="775"/>
      <c r="J1326" s="775"/>
      <c r="K1326" s="775"/>
    </row>
    <row r="1327" spans="7:11">
      <c r="G1327" s="774"/>
      <c r="H1327" s="775"/>
      <c r="I1327" s="775"/>
      <c r="J1327" s="775"/>
      <c r="K1327" s="775"/>
    </row>
    <row r="1328" spans="7:11">
      <c r="G1328" s="774"/>
      <c r="H1328" s="775"/>
      <c r="I1328" s="775"/>
      <c r="J1328" s="775"/>
      <c r="K1328" s="775"/>
    </row>
    <row r="1329" spans="7:11">
      <c r="G1329" s="774"/>
      <c r="H1329" s="775"/>
      <c r="I1329" s="775"/>
      <c r="J1329" s="775"/>
      <c r="K1329" s="775"/>
    </row>
    <row r="1330" spans="7:11">
      <c r="G1330" s="774"/>
      <c r="H1330" s="775"/>
      <c r="I1330" s="775"/>
      <c r="J1330" s="775"/>
      <c r="K1330" s="775"/>
    </row>
    <row r="1331" spans="7:11">
      <c r="G1331" s="774"/>
      <c r="H1331" s="775"/>
      <c r="I1331" s="775"/>
      <c r="J1331" s="775"/>
      <c r="K1331" s="775"/>
    </row>
    <row r="1332" spans="7:11">
      <c r="G1332" s="774"/>
      <c r="H1332" s="775"/>
      <c r="I1332" s="775"/>
      <c r="J1332" s="775"/>
      <c r="K1332" s="775"/>
    </row>
    <row r="1333" spans="7:11">
      <c r="G1333" s="774"/>
      <c r="H1333" s="775"/>
      <c r="I1333" s="775"/>
      <c r="J1333" s="775"/>
      <c r="K1333" s="775"/>
    </row>
    <row r="1334" spans="7:11">
      <c r="G1334" s="774"/>
      <c r="H1334" s="775"/>
      <c r="I1334" s="775"/>
      <c r="J1334" s="775"/>
      <c r="K1334" s="775"/>
    </row>
    <row r="1335" spans="7:11">
      <c r="G1335" s="774"/>
      <c r="H1335" s="775"/>
      <c r="I1335" s="775"/>
      <c r="J1335" s="775"/>
      <c r="K1335" s="775"/>
    </row>
    <row r="1336" spans="7:11">
      <c r="G1336" s="774"/>
      <c r="H1336" s="775"/>
      <c r="I1336" s="775"/>
      <c r="J1336" s="775"/>
      <c r="K1336" s="775"/>
    </row>
    <row r="1337" spans="7:11">
      <c r="G1337" s="774"/>
      <c r="H1337" s="775"/>
      <c r="I1337" s="775"/>
      <c r="J1337" s="775"/>
      <c r="K1337" s="775"/>
    </row>
    <row r="1338" spans="7:11">
      <c r="G1338" s="774"/>
      <c r="H1338" s="775"/>
      <c r="I1338" s="775"/>
      <c r="J1338" s="775"/>
      <c r="K1338" s="775"/>
    </row>
    <row r="1339" spans="7:11">
      <c r="G1339" s="774"/>
      <c r="H1339" s="775"/>
      <c r="I1339" s="775"/>
      <c r="J1339" s="775"/>
      <c r="K1339" s="775"/>
    </row>
    <row r="1340" spans="7:11">
      <c r="G1340" s="774"/>
      <c r="H1340" s="775"/>
      <c r="I1340" s="775"/>
      <c r="J1340" s="775"/>
      <c r="K1340" s="775"/>
    </row>
    <row r="1341" spans="7:11">
      <c r="G1341" s="774"/>
      <c r="H1341" s="775"/>
      <c r="I1341" s="775"/>
      <c r="J1341" s="775"/>
      <c r="K1341" s="775"/>
    </row>
    <row r="1342" spans="7:11">
      <c r="G1342" s="774"/>
      <c r="H1342" s="775"/>
      <c r="I1342" s="775"/>
      <c r="J1342" s="775"/>
      <c r="K1342" s="775"/>
    </row>
    <row r="1343" spans="7:11">
      <c r="G1343" s="774"/>
      <c r="H1343" s="775"/>
      <c r="I1343" s="775"/>
      <c r="J1343" s="775"/>
      <c r="K1343" s="775"/>
    </row>
    <row r="1344" spans="7:11">
      <c r="G1344" s="774"/>
      <c r="H1344" s="775"/>
      <c r="I1344" s="775"/>
      <c r="J1344" s="775"/>
      <c r="K1344" s="775"/>
    </row>
    <row r="1345" spans="7:11">
      <c r="G1345" s="774"/>
      <c r="H1345" s="775"/>
      <c r="I1345" s="775"/>
      <c r="J1345" s="775"/>
      <c r="K1345" s="775"/>
    </row>
    <row r="1346" spans="7:11">
      <c r="G1346" s="774"/>
      <c r="H1346" s="775"/>
      <c r="I1346" s="775"/>
      <c r="J1346" s="775"/>
      <c r="K1346" s="775"/>
    </row>
    <row r="1347" spans="7:11">
      <c r="G1347" s="774"/>
      <c r="H1347" s="775"/>
      <c r="I1347" s="775"/>
      <c r="J1347" s="775"/>
      <c r="K1347" s="775"/>
    </row>
    <row r="1348" spans="7:11">
      <c r="G1348" s="774"/>
      <c r="H1348" s="775"/>
      <c r="I1348" s="775"/>
      <c r="J1348" s="775"/>
      <c r="K1348" s="775"/>
    </row>
    <row r="1349" spans="7:11">
      <c r="G1349" s="774"/>
      <c r="H1349" s="775"/>
      <c r="I1349" s="775"/>
      <c r="J1349" s="775"/>
      <c r="K1349" s="775"/>
    </row>
    <row r="1350" spans="7:11">
      <c r="G1350" s="774"/>
      <c r="H1350" s="775"/>
      <c r="I1350" s="775"/>
      <c r="J1350" s="775"/>
      <c r="K1350" s="775"/>
    </row>
    <row r="1351" spans="7:11">
      <c r="G1351" s="774"/>
      <c r="H1351" s="775"/>
      <c r="I1351" s="775"/>
      <c r="J1351" s="775"/>
      <c r="K1351" s="775"/>
    </row>
    <row r="1352" spans="7:11">
      <c r="G1352" s="774"/>
      <c r="H1352" s="775"/>
      <c r="I1352" s="775"/>
      <c r="J1352" s="775"/>
      <c r="K1352" s="775"/>
    </row>
    <row r="1353" spans="7:11">
      <c r="G1353" s="774"/>
      <c r="H1353" s="775"/>
      <c r="I1353" s="775"/>
      <c r="J1353" s="775"/>
      <c r="K1353" s="775"/>
    </row>
    <row r="1354" spans="7:11">
      <c r="G1354" s="774"/>
      <c r="H1354" s="775"/>
      <c r="I1354" s="775"/>
      <c r="J1354" s="775"/>
      <c r="K1354" s="775"/>
    </row>
    <row r="1355" spans="7:11">
      <c r="G1355" s="774"/>
      <c r="H1355" s="775"/>
      <c r="I1355" s="775"/>
      <c r="J1355" s="775"/>
      <c r="K1355" s="775"/>
    </row>
    <row r="1356" spans="7:11">
      <c r="G1356" s="774"/>
      <c r="H1356" s="775"/>
      <c r="I1356" s="775"/>
      <c r="J1356" s="775"/>
      <c r="K1356" s="775"/>
    </row>
    <row r="1357" spans="7:11">
      <c r="G1357" s="774"/>
      <c r="H1357" s="775"/>
      <c r="I1357" s="775"/>
      <c r="J1357" s="775"/>
      <c r="K1357" s="775"/>
    </row>
    <row r="1358" spans="7:11">
      <c r="G1358" s="774"/>
      <c r="H1358" s="775"/>
      <c r="I1358" s="775"/>
      <c r="J1358" s="775"/>
      <c r="K1358" s="775"/>
    </row>
    <row r="1359" spans="7:11">
      <c r="G1359" s="774"/>
      <c r="H1359" s="775"/>
      <c r="I1359" s="775"/>
      <c r="J1359" s="775"/>
      <c r="K1359" s="775"/>
    </row>
    <row r="1360" spans="7:11">
      <c r="G1360" s="774"/>
      <c r="H1360" s="775"/>
      <c r="I1360" s="775"/>
      <c r="J1360" s="775"/>
      <c r="K1360" s="775"/>
    </row>
    <row r="1361" spans="7:11">
      <c r="G1361" s="774"/>
      <c r="H1361" s="775"/>
      <c r="I1361" s="775"/>
      <c r="J1361" s="775"/>
      <c r="K1361" s="775"/>
    </row>
    <row r="1362" spans="7:11">
      <c r="G1362" s="774"/>
      <c r="H1362" s="775"/>
      <c r="I1362" s="775"/>
      <c r="J1362" s="775"/>
      <c r="K1362" s="775"/>
    </row>
    <row r="1363" spans="7:11">
      <c r="G1363" s="774"/>
      <c r="H1363" s="775"/>
      <c r="I1363" s="775"/>
      <c r="J1363" s="775"/>
      <c r="K1363" s="775"/>
    </row>
    <row r="1364" spans="7:11">
      <c r="G1364" s="774"/>
      <c r="H1364" s="775"/>
      <c r="I1364" s="775"/>
      <c r="J1364" s="775"/>
      <c r="K1364" s="775"/>
    </row>
    <row r="1365" spans="7:11">
      <c r="G1365" s="774"/>
      <c r="H1365" s="775"/>
      <c r="I1365" s="775"/>
      <c r="J1365" s="775"/>
      <c r="K1365" s="775"/>
    </row>
    <row r="1366" spans="7:11">
      <c r="G1366" s="774"/>
      <c r="H1366" s="775"/>
      <c r="I1366" s="775"/>
      <c r="J1366" s="775"/>
      <c r="K1366" s="775"/>
    </row>
    <row r="1367" spans="7:11">
      <c r="G1367" s="774"/>
      <c r="H1367" s="775"/>
      <c r="I1367" s="775"/>
      <c r="J1367" s="775"/>
      <c r="K1367" s="775"/>
    </row>
    <row r="1368" spans="7:11">
      <c r="G1368" s="774"/>
      <c r="H1368" s="775"/>
      <c r="I1368" s="775"/>
      <c r="J1368" s="775"/>
      <c r="K1368" s="775"/>
    </row>
    <row r="1369" spans="7:11">
      <c r="G1369" s="774"/>
      <c r="H1369" s="775"/>
      <c r="I1369" s="775"/>
      <c r="J1369" s="775"/>
      <c r="K1369" s="775"/>
    </row>
    <row r="1370" spans="7:11">
      <c r="G1370" s="774"/>
      <c r="H1370" s="775"/>
      <c r="I1370" s="775"/>
      <c r="J1370" s="775"/>
      <c r="K1370" s="775"/>
    </row>
    <row r="1371" spans="7:11">
      <c r="G1371" s="774"/>
      <c r="H1371" s="775"/>
      <c r="I1371" s="775"/>
      <c r="J1371" s="775"/>
      <c r="K1371" s="775"/>
    </row>
    <row r="1372" spans="7:11">
      <c r="G1372" s="774"/>
      <c r="H1372" s="775"/>
      <c r="I1372" s="775"/>
      <c r="J1372" s="775"/>
      <c r="K1372" s="775"/>
    </row>
    <row r="1373" spans="7:11">
      <c r="G1373" s="774"/>
      <c r="H1373" s="775"/>
      <c r="I1373" s="775"/>
      <c r="J1373" s="775"/>
      <c r="K1373" s="775"/>
    </row>
    <row r="1374" spans="7:11">
      <c r="G1374" s="774"/>
      <c r="H1374" s="775"/>
      <c r="I1374" s="775"/>
      <c r="J1374" s="775"/>
      <c r="K1374" s="775"/>
    </row>
    <row r="1375" spans="7:11">
      <c r="G1375" s="774"/>
      <c r="H1375" s="775"/>
      <c r="I1375" s="775"/>
      <c r="J1375" s="775"/>
      <c r="K1375" s="775"/>
    </row>
    <row r="1376" spans="7:11">
      <c r="G1376" s="774"/>
      <c r="H1376" s="775"/>
      <c r="I1376" s="775"/>
      <c r="J1376" s="775"/>
      <c r="K1376" s="775"/>
    </row>
    <row r="1377" spans="7:11">
      <c r="G1377" s="774"/>
      <c r="H1377" s="775"/>
      <c r="I1377" s="775"/>
      <c r="J1377" s="775"/>
      <c r="K1377" s="775"/>
    </row>
    <row r="1378" spans="7:11">
      <c r="G1378" s="774"/>
      <c r="H1378" s="775"/>
      <c r="I1378" s="775"/>
      <c r="J1378" s="775"/>
      <c r="K1378" s="775"/>
    </row>
    <row r="1379" spans="7:11">
      <c r="G1379" s="774"/>
      <c r="H1379" s="775"/>
      <c r="I1379" s="775"/>
      <c r="J1379" s="775"/>
      <c r="K1379" s="775"/>
    </row>
    <row r="1380" spans="7:11">
      <c r="G1380" s="774"/>
      <c r="H1380" s="775"/>
      <c r="I1380" s="775"/>
      <c r="J1380" s="775"/>
      <c r="K1380" s="775"/>
    </row>
    <row r="1381" spans="7:11">
      <c r="G1381" s="774"/>
      <c r="H1381" s="775"/>
      <c r="I1381" s="775"/>
      <c r="J1381" s="775"/>
      <c r="K1381" s="775"/>
    </row>
    <row r="1382" spans="7:11">
      <c r="G1382" s="774"/>
      <c r="H1382" s="775"/>
      <c r="I1382" s="775"/>
      <c r="J1382" s="775"/>
      <c r="K1382" s="775"/>
    </row>
    <row r="1383" spans="7:11">
      <c r="G1383" s="774"/>
      <c r="H1383" s="775"/>
      <c r="I1383" s="775"/>
      <c r="J1383" s="775"/>
      <c r="K1383" s="775"/>
    </row>
    <row r="1384" spans="7:11">
      <c r="G1384" s="774"/>
      <c r="H1384" s="775"/>
      <c r="I1384" s="775"/>
      <c r="J1384" s="775"/>
      <c r="K1384" s="775"/>
    </row>
    <row r="1385" spans="7:11">
      <c r="G1385" s="774"/>
      <c r="H1385" s="775"/>
      <c r="I1385" s="775"/>
      <c r="J1385" s="775"/>
      <c r="K1385" s="775"/>
    </row>
    <row r="1386" spans="7:11">
      <c r="G1386" s="774"/>
      <c r="H1386" s="775"/>
      <c r="I1386" s="775"/>
      <c r="J1386" s="775"/>
      <c r="K1386" s="775"/>
    </row>
    <row r="1387" spans="7:11">
      <c r="G1387" s="774"/>
      <c r="H1387" s="775"/>
      <c r="I1387" s="775"/>
      <c r="J1387" s="775"/>
      <c r="K1387" s="775"/>
    </row>
    <row r="1388" spans="7:11">
      <c r="G1388" s="774"/>
      <c r="H1388" s="775"/>
      <c r="I1388" s="775"/>
      <c r="J1388" s="775"/>
      <c r="K1388" s="775"/>
    </row>
    <row r="1389" spans="7:11">
      <c r="G1389" s="774"/>
      <c r="H1389" s="775"/>
      <c r="I1389" s="775"/>
      <c r="J1389" s="775"/>
      <c r="K1389" s="775"/>
    </row>
    <row r="1390" spans="7:11">
      <c r="G1390" s="774"/>
      <c r="H1390" s="775"/>
      <c r="I1390" s="775"/>
      <c r="J1390" s="775"/>
      <c r="K1390" s="775"/>
    </row>
    <row r="1391" spans="7:11">
      <c r="G1391" s="774"/>
      <c r="H1391" s="775"/>
      <c r="I1391" s="775"/>
      <c r="J1391" s="775"/>
      <c r="K1391" s="775"/>
    </row>
    <row r="1392" spans="7:11">
      <c r="G1392" s="774"/>
      <c r="H1392" s="775"/>
      <c r="I1392" s="775"/>
      <c r="J1392" s="775"/>
      <c r="K1392" s="775"/>
    </row>
    <row r="1393" spans="7:11">
      <c r="G1393" s="774"/>
      <c r="H1393" s="775"/>
      <c r="I1393" s="775"/>
      <c r="J1393" s="775"/>
      <c r="K1393" s="775"/>
    </row>
    <row r="1394" spans="7:11">
      <c r="G1394" s="774"/>
      <c r="H1394" s="775"/>
      <c r="I1394" s="775"/>
      <c r="J1394" s="775"/>
      <c r="K1394" s="775"/>
    </row>
    <row r="1395" spans="7:11">
      <c r="G1395" s="774"/>
      <c r="H1395" s="775"/>
      <c r="I1395" s="775"/>
      <c r="J1395" s="775"/>
      <c r="K1395" s="775"/>
    </row>
    <row r="1396" spans="7:11">
      <c r="G1396" s="774"/>
      <c r="H1396" s="775"/>
      <c r="I1396" s="775"/>
      <c r="J1396" s="775"/>
      <c r="K1396" s="775"/>
    </row>
    <row r="1397" spans="7:11">
      <c r="G1397" s="774"/>
      <c r="H1397" s="775"/>
      <c r="I1397" s="775"/>
      <c r="J1397" s="775"/>
      <c r="K1397" s="775"/>
    </row>
    <row r="1398" spans="7:11">
      <c r="G1398" s="774"/>
      <c r="H1398" s="775"/>
      <c r="I1398" s="775"/>
      <c r="J1398" s="775"/>
      <c r="K1398" s="775"/>
    </row>
    <row r="1399" spans="7:11">
      <c r="G1399" s="774"/>
      <c r="H1399" s="775"/>
      <c r="I1399" s="775"/>
      <c r="J1399" s="775"/>
      <c r="K1399" s="775"/>
    </row>
    <row r="1400" spans="7:11">
      <c r="G1400" s="774"/>
      <c r="H1400" s="775"/>
      <c r="I1400" s="775"/>
      <c r="J1400" s="775"/>
      <c r="K1400" s="775"/>
    </row>
    <row r="1401" spans="7:11">
      <c r="G1401" s="774"/>
      <c r="H1401" s="775"/>
      <c r="I1401" s="775"/>
      <c r="J1401" s="775"/>
      <c r="K1401" s="775"/>
    </row>
    <row r="1402" spans="7:11">
      <c r="G1402" s="774"/>
      <c r="H1402" s="775"/>
      <c r="I1402" s="775"/>
      <c r="J1402" s="775"/>
      <c r="K1402" s="775"/>
    </row>
    <row r="1403" spans="7:11">
      <c r="G1403" s="774"/>
      <c r="H1403" s="775"/>
      <c r="I1403" s="775"/>
      <c r="J1403" s="775"/>
      <c r="K1403" s="775"/>
    </row>
    <row r="1404" spans="7:11">
      <c r="G1404" s="774"/>
      <c r="H1404" s="775"/>
      <c r="I1404" s="775"/>
      <c r="J1404" s="775"/>
      <c r="K1404" s="775"/>
    </row>
    <row r="1405" spans="7:11">
      <c r="G1405" s="774"/>
      <c r="H1405" s="775"/>
      <c r="I1405" s="775"/>
      <c r="J1405" s="775"/>
      <c r="K1405" s="775"/>
    </row>
    <row r="1406" spans="7:11">
      <c r="G1406" s="774"/>
      <c r="H1406" s="775"/>
      <c r="I1406" s="775"/>
      <c r="J1406" s="775"/>
      <c r="K1406" s="775"/>
    </row>
    <row r="1407" spans="7:11">
      <c r="G1407" s="774"/>
      <c r="H1407" s="775"/>
      <c r="I1407" s="775"/>
      <c r="J1407" s="775"/>
      <c r="K1407" s="775"/>
    </row>
    <row r="1408" spans="7:11">
      <c r="G1408" s="774"/>
      <c r="H1408" s="775"/>
      <c r="I1408" s="775"/>
      <c r="J1408" s="775"/>
      <c r="K1408" s="775"/>
    </row>
    <row r="1409" spans="7:11">
      <c r="G1409" s="774"/>
      <c r="H1409" s="775"/>
      <c r="I1409" s="775"/>
      <c r="J1409" s="775"/>
      <c r="K1409" s="775"/>
    </row>
    <row r="1410" spans="7:11">
      <c r="G1410" s="774"/>
      <c r="H1410" s="775"/>
      <c r="I1410" s="775"/>
      <c r="J1410" s="775"/>
      <c r="K1410" s="775"/>
    </row>
    <row r="1411" spans="7:11">
      <c r="G1411" s="774"/>
      <c r="H1411" s="775"/>
      <c r="I1411" s="775"/>
      <c r="J1411" s="775"/>
      <c r="K1411" s="775"/>
    </row>
    <row r="1412" spans="7:11">
      <c r="G1412" s="774"/>
      <c r="H1412" s="775"/>
      <c r="I1412" s="775"/>
      <c r="J1412" s="775"/>
      <c r="K1412" s="775"/>
    </row>
    <row r="1413" spans="7:11">
      <c r="G1413" s="774"/>
      <c r="H1413" s="775"/>
      <c r="I1413" s="775"/>
      <c r="J1413" s="775"/>
      <c r="K1413" s="775"/>
    </row>
    <row r="1414" spans="7:11">
      <c r="G1414" s="774"/>
      <c r="H1414" s="775"/>
      <c r="I1414" s="775"/>
      <c r="J1414" s="775"/>
      <c r="K1414" s="775"/>
    </row>
    <row r="1415" spans="7:11">
      <c r="G1415" s="774"/>
      <c r="H1415" s="775"/>
      <c r="I1415" s="775"/>
      <c r="J1415" s="775"/>
      <c r="K1415" s="775"/>
    </row>
    <row r="1416" spans="7:11">
      <c r="G1416" s="774"/>
      <c r="H1416" s="775"/>
      <c r="I1416" s="775"/>
      <c r="J1416" s="775"/>
      <c r="K1416" s="775"/>
    </row>
    <row r="1417" spans="7:11">
      <c r="G1417" s="774"/>
      <c r="H1417" s="775"/>
      <c r="I1417" s="775"/>
      <c r="J1417" s="775"/>
      <c r="K1417" s="775"/>
    </row>
    <row r="1418" spans="7:11">
      <c r="G1418" s="774"/>
      <c r="H1418" s="775"/>
      <c r="I1418" s="775"/>
      <c r="J1418" s="775"/>
      <c r="K1418" s="775"/>
    </row>
    <row r="1419" spans="7:11">
      <c r="G1419" s="774"/>
      <c r="H1419" s="775"/>
      <c r="I1419" s="775"/>
      <c r="J1419" s="775"/>
      <c r="K1419" s="775"/>
    </row>
    <row r="1420" spans="7:11">
      <c r="G1420" s="774"/>
      <c r="H1420" s="775"/>
      <c r="I1420" s="775"/>
      <c r="J1420" s="775"/>
      <c r="K1420" s="775"/>
    </row>
    <row r="1421" spans="7:11">
      <c r="G1421" s="774"/>
      <c r="H1421" s="775"/>
      <c r="I1421" s="775"/>
      <c r="J1421" s="775"/>
      <c r="K1421" s="775"/>
    </row>
    <row r="1422" spans="7:11">
      <c r="G1422" s="774"/>
      <c r="H1422" s="775"/>
      <c r="I1422" s="775"/>
      <c r="J1422" s="775"/>
      <c r="K1422" s="775"/>
    </row>
    <row r="1423" spans="7:11">
      <c r="G1423" s="774"/>
      <c r="H1423" s="775"/>
      <c r="I1423" s="775"/>
      <c r="J1423" s="775"/>
      <c r="K1423" s="775"/>
    </row>
    <row r="1424" spans="7:11">
      <c r="G1424" s="774"/>
      <c r="H1424" s="775"/>
      <c r="I1424" s="775"/>
      <c r="J1424" s="775"/>
      <c r="K1424" s="775"/>
    </row>
    <row r="1425" spans="7:11">
      <c r="G1425" s="774"/>
      <c r="H1425" s="775"/>
      <c r="I1425" s="775"/>
      <c r="J1425" s="775"/>
      <c r="K1425" s="775"/>
    </row>
    <row r="1426" spans="7:11">
      <c r="G1426" s="774"/>
      <c r="H1426" s="775"/>
      <c r="I1426" s="775"/>
      <c r="J1426" s="775"/>
      <c r="K1426" s="775"/>
    </row>
    <row r="1427" spans="7:11">
      <c r="G1427" s="774"/>
      <c r="H1427" s="775"/>
      <c r="I1427" s="775"/>
      <c r="J1427" s="775"/>
      <c r="K1427" s="775"/>
    </row>
    <row r="1428" spans="7:11">
      <c r="G1428" s="774"/>
      <c r="H1428" s="775"/>
      <c r="I1428" s="775"/>
      <c r="J1428" s="775"/>
      <c r="K1428" s="775"/>
    </row>
    <row r="1429" spans="7:11">
      <c r="G1429" s="774"/>
      <c r="H1429" s="775"/>
      <c r="I1429" s="775"/>
      <c r="J1429" s="775"/>
      <c r="K1429" s="775"/>
    </row>
    <row r="1430" spans="7:11">
      <c r="G1430" s="774"/>
      <c r="H1430" s="775"/>
      <c r="I1430" s="775"/>
      <c r="J1430" s="775"/>
      <c r="K1430" s="775"/>
    </row>
    <row r="1431" spans="7:11">
      <c r="G1431" s="774"/>
      <c r="H1431" s="775"/>
      <c r="I1431" s="775"/>
      <c r="J1431" s="775"/>
      <c r="K1431" s="775"/>
    </row>
    <row r="1432" spans="7:11">
      <c r="G1432" s="774"/>
      <c r="H1432" s="775"/>
      <c r="I1432" s="775"/>
      <c r="J1432" s="775"/>
      <c r="K1432" s="775"/>
    </row>
    <row r="1433" spans="7:11">
      <c r="G1433" s="774"/>
      <c r="H1433" s="775"/>
      <c r="I1433" s="775"/>
      <c r="J1433" s="775"/>
      <c r="K1433" s="775"/>
    </row>
    <row r="1434" spans="7:11">
      <c r="G1434" s="774"/>
      <c r="H1434" s="775"/>
      <c r="I1434" s="775"/>
      <c r="J1434" s="775"/>
      <c r="K1434" s="775"/>
    </row>
    <row r="1435" spans="7:11">
      <c r="G1435" s="774"/>
      <c r="H1435" s="775"/>
      <c r="I1435" s="775"/>
      <c r="J1435" s="775"/>
      <c r="K1435" s="775"/>
    </row>
    <row r="1436" spans="7:11">
      <c r="G1436" s="774"/>
      <c r="H1436" s="775"/>
      <c r="I1436" s="775"/>
      <c r="J1436" s="775"/>
      <c r="K1436" s="775"/>
    </row>
    <row r="1437" spans="7:11">
      <c r="G1437" s="774"/>
      <c r="H1437" s="775"/>
      <c r="I1437" s="775"/>
      <c r="J1437" s="775"/>
      <c r="K1437" s="775"/>
    </row>
    <row r="1438" spans="7:11">
      <c r="G1438" s="774"/>
      <c r="H1438" s="775"/>
      <c r="I1438" s="775"/>
      <c r="J1438" s="775"/>
      <c r="K1438" s="775"/>
    </row>
    <row r="1439" spans="7:11">
      <c r="G1439" s="774"/>
      <c r="H1439" s="775"/>
      <c r="I1439" s="775"/>
      <c r="J1439" s="775"/>
      <c r="K1439" s="775"/>
    </row>
    <row r="1440" spans="7:11">
      <c r="G1440" s="774"/>
      <c r="H1440" s="775"/>
      <c r="I1440" s="775"/>
      <c r="J1440" s="775"/>
      <c r="K1440" s="775"/>
    </row>
    <row r="1441" spans="7:11">
      <c r="G1441" s="774"/>
      <c r="H1441" s="775"/>
      <c r="I1441" s="775"/>
      <c r="J1441" s="775"/>
      <c r="K1441" s="775"/>
    </row>
    <row r="1442" spans="7:11">
      <c r="G1442" s="774"/>
      <c r="H1442" s="775"/>
      <c r="I1442" s="775"/>
      <c r="J1442" s="775"/>
      <c r="K1442" s="775"/>
    </row>
    <row r="1443" spans="7:11">
      <c r="G1443" s="774"/>
      <c r="H1443" s="775"/>
      <c r="I1443" s="775"/>
      <c r="J1443" s="775"/>
      <c r="K1443" s="775"/>
    </row>
    <row r="1444" spans="7:11">
      <c r="G1444" s="774"/>
      <c r="H1444" s="775"/>
      <c r="I1444" s="775"/>
      <c r="J1444" s="775"/>
      <c r="K1444" s="775"/>
    </row>
    <row r="1445" spans="7:11">
      <c r="G1445" s="774"/>
      <c r="H1445" s="775"/>
      <c r="I1445" s="775"/>
      <c r="J1445" s="775"/>
      <c r="K1445" s="775"/>
    </row>
    <row r="1446" spans="7:11">
      <c r="G1446" s="774"/>
      <c r="H1446" s="775"/>
      <c r="I1446" s="775"/>
      <c r="J1446" s="775"/>
      <c r="K1446" s="775"/>
    </row>
    <row r="1447" spans="7:11">
      <c r="G1447" s="774"/>
      <c r="H1447" s="775"/>
      <c r="I1447" s="775"/>
      <c r="J1447" s="775"/>
      <c r="K1447" s="775"/>
    </row>
    <row r="1448" spans="7:11">
      <c r="G1448" s="774"/>
      <c r="H1448" s="775"/>
      <c r="I1448" s="775"/>
      <c r="J1448" s="775"/>
      <c r="K1448" s="775"/>
    </row>
    <row r="1449" spans="7:11">
      <c r="G1449" s="774"/>
      <c r="H1449" s="775"/>
      <c r="I1449" s="775"/>
      <c r="J1449" s="775"/>
      <c r="K1449" s="775"/>
    </row>
    <row r="1450" spans="7:11">
      <c r="G1450" s="774"/>
      <c r="H1450" s="775"/>
      <c r="I1450" s="775"/>
      <c r="J1450" s="775"/>
      <c r="K1450" s="775"/>
    </row>
    <row r="1451" spans="7:11">
      <c r="G1451" s="774"/>
      <c r="H1451" s="775"/>
      <c r="I1451" s="775"/>
      <c r="J1451" s="775"/>
      <c r="K1451" s="775"/>
    </row>
    <row r="1452" spans="7:11">
      <c r="G1452" s="774"/>
      <c r="H1452" s="775"/>
      <c r="I1452" s="775"/>
      <c r="J1452" s="775"/>
      <c r="K1452" s="775"/>
    </row>
    <row r="1453" spans="7:11">
      <c r="G1453" s="774"/>
      <c r="H1453" s="775"/>
      <c r="I1453" s="775"/>
      <c r="J1453" s="775"/>
      <c r="K1453" s="775"/>
    </row>
    <row r="1454" spans="7:11">
      <c r="G1454" s="774"/>
      <c r="H1454" s="775"/>
      <c r="I1454" s="775"/>
      <c r="J1454" s="775"/>
      <c r="K1454" s="775"/>
    </row>
    <row r="1455" spans="7:11">
      <c r="G1455" s="774"/>
      <c r="H1455" s="775"/>
      <c r="I1455" s="775"/>
      <c r="J1455" s="775"/>
      <c r="K1455" s="775"/>
    </row>
    <row r="1456" spans="7:11">
      <c r="G1456" s="774"/>
      <c r="H1456" s="775"/>
      <c r="I1456" s="775"/>
      <c r="J1456" s="775"/>
      <c r="K1456" s="775"/>
    </row>
    <row r="1457" spans="7:11">
      <c r="G1457" s="774"/>
      <c r="H1457" s="775"/>
      <c r="I1457" s="775"/>
      <c r="J1457" s="775"/>
      <c r="K1457" s="775"/>
    </row>
    <row r="1458" spans="7:11">
      <c r="G1458" s="774"/>
      <c r="H1458" s="775"/>
      <c r="I1458" s="775"/>
      <c r="J1458" s="775"/>
      <c r="K1458" s="775"/>
    </row>
    <row r="1459" spans="7:11">
      <c r="G1459" s="774"/>
      <c r="H1459" s="775"/>
      <c r="I1459" s="775"/>
      <c r="J1459" s="775"/>
      <c r="K1459" s="775"/>
    </row>
    <row r="1460" spans="7:11">
      <c r="G1460" s="774"/>
      <c r="H1460" s="775"/>
      <c r="I1460" s="775"/>
      <c r="J1460" s="775"/>
      <c r="K1460" s="775"/>
    </row>
    <row r="1461" spans="7:11">
      <c r="G1461" s="774"/>
      <c r="H1461" s="775"/>
      <c r="I1461" s="775"/>
      <c r="J1461" s="775"/>
      <c r="K1461" s="775"/>
    </row>
    <row r="1462" spans="7:11">
      <c r="G1462" s="774"/>
      <c r="H1462" s="775"/>
      <c r="I1462" s="775"/>
      <c r="J1462" s="775"/>
      <c r="K1462" s="775"/>
    </row>
    <row r="1463" spans="7:11">
      <c r="G1463" s="774"/>
      <c r="H1463" s="775"/>
      <c r="I1463" s="775"/>
      <c r="J1463" s="775"/>
      <c r="K1463" s="775"/>
    </row>
    <row r="1464" spans="7:11">
      <c r="G1464" s="774"/>
      <c r="H1464" s="775"/>
      <c r="I1464" s="775"/>
      <c r="J1464" s="775"/>
      <c r="K1464" s="775"/>
    </row>
    <row r="1465" spans="7:11">
      <c r="G1465" s="774"/>
      <c r="H1465" s="775"/>
      <c r="I1465" s="775"/>
      <c r="J1465" s="775"/>
      <c r="K1465" s="775"/>
    </row>
    <row r="1466" spans="7:11">
      <c r="G1466" s="774"/>
      <c r="H1466" s="775"/>
      <c r="I1466" s="775"/>
      <c r="J1466" s="775"/>
      <c r="K1466" s="775"/>
    </row>
    <row r="1467" spans="7:11">
      <c r="G1467" s="774"/>
      <c r="H1467" s="775"/>
      <c r="I1467" s="775"/>
      <c r="J1467" s="775"/>
      <c r="K1467" s="775"/>
    </row>
    <row r="1468" spans="7:11">
      <c r="G1468" s="774"/>
      <c r="H1468" s="775"/>
      <c r="I1468" s="775"/>
      <c r="J1468" s="775"/>
      <c r="K1468" s="775"/>
    </row>
    <row r="1469" spans="7:11">
      <c r="G1469" s="774"/>
      <c r="H1469" s="775"/>
      <c r="I1469" s="775"/>
      <c r="J1469" s="775"/>
      <c r="K1469" s="775"/>
    </row>
    <row r="1470" spans="7:11">
      <c r="G1470" s="774"/>
      <c r="H1470" s="775"/>
      <c r="I1470" s="775"/>
      <c r="J1470" s="775"/>
      <c r="K1470" s="775"/>
    </row>
    <row r="1471" spans="7:11">
      <c r="G1471" s="774"/>
      <c r="H1471" s="775"/>
      <c r="I1471" s="775"/>
      <c r="J1471" s="775"/>
      <c r="K1471" s="775"/>
    </row>
    <row r="1472" spans="7:11">
      <c r="G1472" s="774"/>
      <c r="H1472" s="775"/>
      <c r="I1472" s="775"/>
      <c r="J1472" s="775"/>
      <c r="K1472" s="775"/>
    </row>
    <row r="1473" spans="7:11">
      <c r="G1473" s="774"/>
      <c r="H1473" s="775"/>
      <c r="I1473" s="775"/>
      <c r="J1473" s="775"/>
      <c r="K1473" s="775"/>
    </row>
    <row r="1474" spans="7:11">
      <c r="G1474" s="774"/>
      <c r="H1474" s="775"/>
      <c r="I1474" s="775"/>
      <c r="J1474" s="775"/>
      <c r="K1474" s="775"/>
    </row>
    <row r="1475" spans="7:11">
      <c r="G1475" s="774"/>
      <c r="H1475" s="775"/>
      <c r="I1475" s="775"/>
      <c r="J1475" s="775"/>
      <c r="K1475" s="775"/>
    </row>
    <row r="1476" spans="7:11">
      <c r="G1476" s="774"/>
      <c r="H1476" s="775"/>
      <c r="I1476" s="775"/>
      <c r="J1476" s="775"/>
      <c r="K1476" s="775"/>
    </row>
    <row r="1477" spans="7:11">
      <c r="G1477" s="774"/>
      <c r="H1477" s="775"/>
      <c r="I1477" s="775"/>
      <c r="J1477" s="775"/>
      <c r="K1477" s="775"/>
    </row>
    <row r="1478" spans="7:11">
      <c r="G1478" s="774"/>
      <c r="H1478" s="775"/>
      <c r="I1478" s="775"/>
      <c r="J1478" s="775"/>
      <c r="K1478" s="775"/>
    </row>
    <row r="1479" spans="7:11">
      <c r="G1479" s="774"/>
      <c r="H1479" s="775"/>
      <c r="I1479" s="775"/>
      <c r="J1479" s="775"/>
      <c r="K1479" s="775"/>
    </row>
    <row r="1480" spans="7:11">
      <c r="G1480" s="774"/>
      <c r="H1480" s="775"/>
      <c r="I1480" s="775"/>
      <c r="J1480" s="775"/>
      <c r="K1480" s="775"/>
    </row>
    <row r="1481" spans="7:11">
      <c r="G1481" s="774"/>
      <c r="H1481" s="775"/>
      <c r="I1481" s="775"/>
      <c r="J1481" s="775"/>
      <c r="K1481" s="775"/>
    </row>
    <row r="1482" spans="7:11">
      <c r="G1482" s="774"/>
      <c r="H1482" s="775"/>
      <c r="I1482" s="775"/>
      <c r="J1482" s="775"/>
      <c r="K1482" s="775"/>
    </row>
    <row r="1483" spans="7:11">
      <c r="G1483" s="774"/>
      <c r="H1483" s="775"/>
      <c r="I1483" s="775"/>
      <c r="J1483" s="775"/>
      <c r="K1483" s="775"/>
    </row>
    <row r="1484" spans="7:11">
      <c r="G1484" s="774"/>
      <c r="H1484" s="775"/>
      <c r="I1484" s="775"/>
      <c r="J1484" s="775"/>
      <c r="K1484" s="775"/>
    </row>
    <row r="1485" spans="7:11">
      <c r="G1485" s="774"/>
      <c r="H1485" s="775"/>
      <c r="I1485" s="775"/>
      <c r="J1485" s="775"/>
      <c r="K1485" s="775"/>
    </row>
    <row r="1486" spans="7:11">
      <c r="G1486" s="774"/>
      <c r="H1486" s="775"/>
      <c r="I1486" s="775"/>
      <c r="J1486" s="775"/>
      <c r="K1486" s="775"/>
    </row>
    <row r="1487" spans="7:11">
      <c r="G1487" s="774"/>
      <c r="H1487" s="775"/>
      <c r="I1487" s="775"/>
      <c r="J1487" s="775"/>
      <c r="K1487" s="775"/>
    </row>
    <row r="1488" spans="7:11">
      <c r="G1488" s="774"/>
      <c r="H1488" s="775"/>
      <c r="I1488" s="775"/>
      <c r="J1488" s="775"/>
      <c r="K1488" s="775"/>
    </row>
    <row r="1489" spans="7:11">
      <c r="G1489" s="774"/>
      <c r="H1489" s="775"/>
      <c r="I1489" s="775"/>
      <c r="J1489" s="775"/>
      <c r="K1489" s="775"/>
    </row>
    <row r="1490" spans="7:11">
      <c r="G1490" s="774"/>
      <c r="H1490" s="775"/>
      <c r="I1490" s="775"/>
      <c r="J1490" s="775"/>
      <c r="K1490" s="775"/>
    </row>
    <row r="1491" spans="7:11">
      <c r="G1491" s="774"/>
      <c r="H1491" s="775"/>
      <c r="I1491" s="775"/>
      <c r="J1491" s="775"/>
      <c r="K1491" s="775"/>
    </row>
    <row r="1492" spans="7:11">
      <c r="G1492" s="774"/>
      <c r="H1492" s="775"/>
      <c r="I1492" s="775"/>
      <c r="J1492" s="775"/>
      <c r="K1492" s="775"/>
    </row>
    <row r="1493" spans="7:11">
      <c r="G1493" s="774"/>
      <c r="H1493" s="775"/>
      <c r="I1493" s="775"/>
      <c r="J1493" s="775"/>
      <c r="K1493" s="775"/>
    </row>
    <row r="1494" spans="7:11">
      <c r="G1494" s="774"/>
      <c r="H1494" s="775"/>
      <c r="I1494" s="775"/>
      <c r="J1494" s="775"/>
      <c r="K1494" s="775"/>
    </row>
    <row r="1495" spans="7:11">
      <c r="G1495" s="774"/>
      <c r="H1495" s="775"/>
      <c r="I1495" s="775"/>
      <c r="J1495" s="775"/>
      <c r="K1495" s="775"/>
    </row>
    <row r="1496" spans="7:11">
      <c r="G1496" s="774"/>
      <c r="H1496" s="775"/>
      <c r="I1496" s="775"/>
      <c r="J1496" s="775"/>
      <c r="K1496" s="775"/>
    </row>
    <row r="1497" spans="7:11">
      <c r="G1497" s="774"/>
      <c r="H1497" s="775"/>
      <c r="I1497" s="775"/>
      <c r="J1497" s="775"/>
      <c r="K1497" s="775"/>
    </row>
    <row r="1498" spans="7:11">
      <c r="G1498" s="774"/>
      <c r="H1498" s="775"/>
      <c r="I1498" s="775"/>
      <c r="J1498" s="775"/>
      <c r="K1498" s="775"/>
    </row>
    <row r="1499" spans="7:11">
      <c r="G1499" s="774"/>
      <c r="H1499" s="775"/>
      <c r="I1499" s="775"/>
      <c r="J1499" s="775"/>
      <c r="K1499" s="775"/>
    </row>
    <row r="1500" spans="7:11">
      <c r="G1500" s="774"/>
      <c r="H1500" s="775"/>
      <c r="I1500" s="775"/>
      <c r="J1500" s="775"/>
      <c r="K1500" s="775"/>
    </row>
    <row r="1501" spans="7:11">
      <c r="G1501" s="774"/>
      <c r="H1501" s="775"/>
      <c r="I1501" s="775"/>
      <c r="J1501" s="775"/>
      <c r="K1501" s="775"/>
    </row>
    <row r="1502" spans="7:11">
      <c r="G1502" s="774"/>
      <c r="H1502" s="775"/>
      <c r="I1502" s="775"/>
      <c r="J1502" s="775"/>
      <c r="K1502" s="775"/>
    </row>
    <row r="1503" spans="7:11">
      <c r="G1503" s="774"/>
      <c r="H1503" s="775"/>
      <c r="I1503" s="775"/>
      <c r="J1503" s="775"/>
      <c r="K1503" s="775"/>
    </row>
    <row r="1504" spans="7:11">
      <c r="G1504" s="774"/>
      <c r="H1504" s="775"/>
      <c r="I1504" s="775"/>
      <c r="J1504" s="775"/>
      <c r="K1504" s="775"/>
    </row>
    <row r="1505" spans="7:11">
      <c r="G1505" s="774"/>
      <c r="H1505" s="775"/>
      <c r="I1505" s="775"/>
      <c r="J1505" s="775"/>
      <c r="K1505" s="775"/>
    </row>
    <row r="1506" spans="7:11">
      <c r="G1506" s="774"/>
      <c r="H1506" s="775"/>
      <c r="I1506" s="775"/>
      <c r="J1506" s="775"/>
      <c r="K1506" s="775"/>
    </row>
    <row r="1507" spans="7:11">
      <c r="G1507" s="774"/>
      <c r="H1507" s="775"/>
      <c r="I1507" s="775"/>
      <c r="J1507" s="775"/>
      <c r="K1507" s="775"/>
    </row>
    <row r="1508" spans="7:11">
      <c r="G1508" s="774"/>
      <c r="H1508" s="775"/>
      <c r="I1508" s="775"/>
      <c r="J1508" s="775"/>
      <c r="K1508" s="775"/>
    </row>
    <row r="1509" spans="7:11">
      <c r="G1509" s="774"/>
      <c r="H1509" s="775"/>
      <c r="I1509" s="775"/>
      <c r="J1509" s="775"/>
      <c r="K1509" s="775"/>
    </row>
    <row r="1510" spans="7:11">
      <c r="G1510" s="774"/>
      <c r="H1510" s="775"/>
      <c r="I1510" s="775"/>
      <c r="J1510" s="775"/>
      <c r="K1510" s="775"/>
    </row>
    <row r="1511" spans="7:11">
      <c r="G1511" s="774"/>
      <c r="H1511" s="775"/>
      <c r="I1511" s="775"/>
      <c r="J1511" s="775"/>
      <c r="K1511" s="775"/>
    </row>
    <row r="1512" spans="7:11">
      <c r="G1512" s="774"/>
      <c r="H1512" s="775"/>
      <c r="I1512" s="775"/>
      <c r="J1512" s="775"/>
      <c r="K1512" s="775"/>
    </row>
    <row r="1513" spans="7:11">
      <c r="G1513" s="774"/>
      <c r="H1513" s="775"/>
      <c r="I1513" s="775"/>
      <c r="J1513" s="775"/>
      <c r="K1513" s="775"/>
    </row>
    <row r="1514" spans="7:11">
      <c r="G1514" s="774"/>
      <c r="H1514" s="775"/>
      <c r="I1514" s="775"/>
      <c r="J1514" s="775"/>
      <c r="K1514" s="775"/>
    </row>
  </sheetData>
  <mergeCells count="2307">
    <mergeCell ref="AB3:AC3"/>
    <mergeCell ref="Z41:AB41"/>
    <mergeCell ref="AB42:AC42"/>
    <mergeCell ref="AA61:AC61"/>
    <mergeCell ref="G1514:K1514"/>
    <mergeCell ref="G1508:K1508"/>
    <mergeCell ref="G1509:K1509"/>
    <mergeCell ref="G1510:K1510"/>
    <mergeCell ref="G1511:K1511"/>
    <mergeCell ref="G1512:K1512"/>
    <mergeCell ref="G1513:K1513"/>
    <mergeCell ref="G1502:K1502"/>
    <mergeCell ref="G1503:K1503"/>
    <mergeCell ref="G1504:K1504"/>
    <mergeCell ref="G1505:K1505"/>
    <mergeCell ref="G1506:K1506"/>
    <mergeCell ref="G1507:K1507"/>
    <mergeCell ref="G1496:K1496"/>
    <mergeCell ref="G1497:K1497"/>
    <mergeCell ref="G1498:K1498"/>
    <mergeCell ref="G1499:K1499"/>
    <mergeCell ref="G1500:K1500"/>
    <mergeCell ref="G1501:K1501"/>
    <mergeCell ref="G1490:K1490"/>
    <mergeCell ref="G1491:K1491"/>
    <mergeCell ref="G1492:K1492"/>
    <mergeCell ref="G1493:K1493"/>
    <mergeCell ref="G1494:K1494"/>
    <mergeCell ref="G1495:K1495"/>
    <mergeCell ref="G1484:K1484"/>
    <mergeCell ref="G1485:K1485"/>
    <mergeCell ref="G1486:K1486"/>
    <mergeCell ref="G1487:K1487"/>
    <mergeCell ref="G1488:K1488"/>
    <mergeCell ref="G1489:K1489"/>
    <mergeCell ref="G1478:K1478"/>
    <mergeCell ref="G1479:K1479"/>
    <mergeCell ref="G1480:K1480"/>
    <mergeCell ref="G1481:K1481"/>
    <mergeCell ref="G1482:K1482"/>
    <mergeCell ref="G1483:K1483"/>
    <mergeCell ref="G1472:K1472"/>
    <mergeCell ref="G1473:K1473"/>
    <mergeCell ref="G1474:K1474"/>
    <mergeCell ref="G1475:K1475"/>
    <mergeCell ref="G1476:K1476"/>
    <mergeCell ref="G1477:K1477"/>
    <mergeCell ref="G1466:K1466"/>
    <mergeCell ref="G1467:K1467"/>
    <mergeCell ref="G1468:K1468"/>
    <mergeCell ref="G1469:K1469"/>
    <mergeCell ref="G1470:K1470"/>
    <mergeCell ref="G1471:K1471"/>
    <mergeCell ref="G1460:K1460"/>
    <mergeCell ref="G1461:K1461"/>
    <mergeCell ref="G1462:K1462"/>
    <mergeCell ref="G1463:K1463"/>
    <mergeCell ref="G1464:K1464"/>
    <mergeCell ref="G1465:K1465"/>
    <mergeCell ref="G1454:K1454"/>
    <mergeCell ref="G1455:K1455"/>
    <mergeCell ref="G1456:K1456"/>
    <mergeCell ref="G1457:K1457"/>
    <mergeCell ref="G1458:K1458"/>
    <mergeCell ref="G1459:K1459"/>
    <mergeCell ref="G1448:K1448"/>
    <mergeCell ref="G1449:K1449"/>
    <mergeCell ref="G1450:K1450"/>
    <mergeCell ref="G1451:K1451"/>
    <mergeCell ref="G1452:K1452"/>
    <mergeCell ref="G1453:K1453"/>
    <mergeCell ref="G1442:K1442"/>
    <mergeCell ref="G1443:K1443"/>
    <mergeCell ref="G1444:K1444"/>
    <mergeCell ref="G1445:K1445"/>
    <mergeCell ref="G1446:K1446"/>
    <mergeCell ref="G1447:K1447"/>
    <mergeCell ref="G1436:K1436"/>
    <mergeCell ref="G1437:K1437"/>
    <mergeCell ref="G1438:K1438"/>
    <mergeCell ref="G1439:K1439"/>
    <mergeCell ref="G1440:K1440"/>
    <mergeCell ref="G1441:K1441"/>
    <mergeCell ref="G1430:K1430"/>
    <mergeCell ref="G1431:K1431"/>
    <mergeCell ref="G1432:K1432"/>
    <mergeCell ref="G1433:K1433"/>
    <mergeCell ref="G1434:K1434"/>
    <mergeCell ref="G1435:K1435"/>
    <mergeCell ref="G1424:K1424"/>
    <mergeCell ref="G1425:K1425"/>
    <mergeCell ref="G1426:K1426"/>
    <mergeCell ref="G1427:K1427"/>
    <mergeCell ref="G1428:K1428"/>
    <mergeCell ref="G1429:K1429"/>
    <mergeCell ref="G1418:K1418"/>
    <mergeCell ref="G1419:K1419"/>
    <mergeCell ref="G1420:K1420"/>
    <mergeCell ref="G1421:K1421"/>
    <mergeCell ref="G1422:K1422"/>
    <mergeCell ref="G1423:K1423"/>
    <mergeCell ref="G1412:K1412"/>
    <mergeCell ref="G1413:K1413"/>
    <mergeCell ref="G1414:K1414"/>
    <mergeCell ref="G1415:K1415"/>
    <mergeCell ref="G1416:K1416"/>
    <mergeCell ref="G1417:K1417"/>
    <mergeCell ref="G1406:K1406"/>
    <mergeCell ref="G1407:K1407"/>
    <mergeCell ref="G1408:K1408"/>
    <mergeCell ref="G1409:K1409"/>
    <mergeCell ref="G1410:K1410"/>
    <mergeCell ref="G1411:K1411"/>
    <mergeCell ref="G1400:K1400"/>
    <mergeCell ref="G1401:K1401"/>
    <mergeCell ref="G1402:K1402"/>
    <mergeCell ref="G1403:K1403"/>
    <mergeCell ref="G1404:K1404"/>
    <mergeCell ref="G1405:K1405"/>
    <mergeCell ref="G1394:K1394"/>
    <mergeCell ref="G1395:K1395"/>
    <mergeCell ref="G1396:K1396"/>
    <mergeCell ref="G1397:K1397"/>
    <mergeCell ref="G1398:K1398"/>
    <mergeCell ref="G1399:K1399"/>
    <mergeCell ref="G1388:K1388"/>
    <mergeCell ref="G1389:K1389"/>
    <mergeCell ref="G1390:K1390"/>
    <mergeCell ref="G1391:K1391"/>
    <mergeCell ref="G1392:K1392"/>
    <mergeCell ref="G1393:K1393"/>
    <mergeCell ref="G1382:K1382"/>
    <mergeCell ref="G1383:K1383"/>
    <mergeCell ref="G1384:K1384"/>
    <mergeCell ref="G1385:K1385"/>
    <mergeCell ref="G1386:K1386"/>
    <mergeCell ref="G1387:K1387"/>
    <mergeCell ref="G1376:K1376"/>
    <mergeCell ref="G1377:K1377"/>
    <mergeCell ref="G1378:K1378"/>
    <mergeCell ref="G1379:K1379"/>
    <mergeCell ref="G1380:K1380"/>
    <mergeCell ref="G1381:K1381"/>
    <mergeCell ref="G1370:K1370"/>
    <mergeCell ref="G1371:K1371"/>
    <mergeCell ref="G1372:K1372"/>
    <mergeCell ref="G1373:K1373"/>
    <mergeCell ref="G1374:K1374"/>
    <mergeCell ref="G1375:K1375"/>
    <mergeCell ref="G1364:K1364"/>
    <mergeCell ref="G1365:K1365"/>
    <mergeCell ref="G1366:K1366"/>
    <mergeCell ref="G1367:K1367"/>
    <mergeCell ref="G1368:K1368"/>
    <mergeCell ref="G1369:K1369"/>
    <mergeCell ref="G1358:K1358"/>
    <mergeCell ref="G1359:K1359"/>
    <mergeCell ref="G1360:K1360"/>
    <mergeCell ref="G1361:K1361"/>
    <mergeCell ref="G1362:K1362"/>
    <mergeCell ref="G1363:K1363"/>
    <mergeCell ref="G1352:K1352"/>
    <mergeCell ref="G1353:K1353"/>
    <mergeCell ref="G1354:K1354"/>
    <mergeCell ref="G1355:K1355"/>
    <mergeCell ref="G1356:K1356"/>
    <mergeCell ref="G1357:K1357"/>
    <mergeCell ref="G1346:K1346"/>
    <mergeCell ref="G1347:K1347"/>
    <mergeCell ref="G1348:K1348"/>
    <mergeCell ref="G1349:K1349"/>
    <mergeCell ref="G1350:K1350"/>
    <mergeCell ref="G1351:K1351"/>
    <mergeCell ref="G1340:K1340"/>
    <mergeCell ref="G1341:K1341"/>
    <mergeCell ref="G1342:K1342"/>
    <mergeCell ref="G1343:K1343"/>
    <mergeCell ref="G1344:K1344"/>
    <mergeCell ref="G1345:K1345"/>
    <mergeCell ref="G1334:K1334"/>
    <mergeCell ref="G1335:K1335"/>
    <mergeCell ref="G1336:K1336"/>
    <mergeCell ref="G1337:K1337"/>
    <mergeCell ref="G1338:K1338"/>
    <mergeCell ref="G1339:K1339"/>
    <mergeCell ref="G1328:K1328"/>
    <mergeCell ref="G1329:K1329"/>
    <mergeCell ref="G1330:K1330"/>
    <mergeCell ref="G1331:K1331"/>
    <mergeCell ref="G1332:K1332"/>
    <mergeCell ref="G1333:K1333"/>
    <mergeCell ref="G1322:K1322"/>
    <mergeCell ref="G1323:K1323"/>
    <mergeCell ref="G1324:K1324"/>
    <mergeCell ref="G1325:K1325"/>
    <mergeCell ref="G1326:K1326"/>
    <mergeCell ref="G1327:K1327"/>
    <mergeCell ref="G1316:K1316"/>
    <mergeCell ref="G1317:K1317"/>
    <mergeCell ref="G1318:K1318"/>
    <mergeCell ref="G1319:K1319"/>
    <mergeCell ref="G1320:K1320"/>
    <mergeCell ref="G1321:K1321"/>
    <mergeCell ref="G1310:K1310"/>
    <mergeCell ref="G1311:K1311"/>
    <mergeCell ref="G1312:K1312"/>
    <mergeCell ref="G1313:K1313"/>
    <mergeCell ref="G1314:K1314"/>
    <mergeCell ref="G1315:K1315"/>
    <mergeCell ref="G1304:K1304"/>
    <mergeCell ref="G1305:K1305"/>
    <mergeCell ref="G1306:K1306"/>
    <mergeCell ref="G1307:K1307"/>
    <mergeCell ref="G1308:K1308"/>
    <mergeCell ref="G1309:K1309"/>
    <mergeCell ref="G1298:K1298"/>
    <mergeCell ref="G1299:K1299"/>
    <mergeCell ref="G1300:K1300"/>
    <mergeCell ref="G1301:K1301"/>
    <mergeCell ref="G1302:K1302"/>
    <mergeCell ref="G1303:K1303"/>
    <mergeCell ref="G1292:K1292"/>
    <mergeCell ref="G1293:K1293"/>
    <mergeCell ref="G1294:K1294"/>
    <mergeCell ref="G1295:K1295"/>
    <mergeCell ref="G1296:K1296"/>
    <mergeCell ref="G1297:K1297"/>
    <mergeCell ref="G1286:K1286"/>
    <mergeCell ref="G1287:K1287"/>
    <mergeCell ref="G1288:K1288"/>
    <mergeCell ref="G1289:K1289"/>
    <mergeCell ref="G1290:K1290"/>
    <mergeCell ref="G1291:K1291"/>
    <mergeCell ref="G1280:K1280"/>
    <mergeCell ref="G1281:K1281"/>
    <mergeCell ref="G1282:K1282"/>
    <mergeCell ref="G1283:K1283"/>
    <mergeCell ref="G1284:K1284"/>
    <mergeCell ref="G1285:K1285"/>
    <mergeCell ref="G1274:K1274"/>
    <mergeCell ref="G1275:K1275"/>
    <mergeCell ref="G1276:K1276"/>
    <mergeCell ref="G1277:K1277"/>
    <mergeCell ref="G1278:K1278"/>
    <mergeCell ref="G1279:K1279"/>
    <mergeCell ref="G1268:K1268"/>
    <mergeCell ref="G1269:K1269"/>
    <mergeCell ref="G1270:K1270"/>
    <mergeCell ref="G1271:K1271"/>
    <mergeCell ref="G1272:K1272"/>
    <mergeCell ref="G1273:K1273"/>
    <mergeCell ref="G1262:K1262"/>
    <mergeCell ref="G1263:K1263"/>
    <mergeCell ref="G1264:K1264"/>
    <mergeCell ref="G1265:K1265"/>
    <mergeCell ref="G1266:K1266"/>
    <mergeCell ref="G1267:K1267"/>
    <mergeCell ref="G1256:K1256"/>
    <mergeCell ref="G1257:K1257"/>
    <mergeCell ref="G1258:K1258"/>
    <mergeCell ref="G1259:K1259"/>
    <mergeCell ref="G1260:K1260"/>
    <mergeCell ref="G1261:K1261"/>
    <mergeCell ref="G1250:K1250"/>
    <mergeCell ref="G1251:K1251"/>
    <mergeCell ref="G1252:K1252"/>
    <mergeCell ref="G1253:K1253"/>
    <mergeCell ref="G1254:K1254"/>
    <mergeCell ref="G1255:K1255"/>
    <mergeCell ref="G1244:K1244"/>
    <mergeCell ref="G1245:K1245"/>
    <mergeCell ref="G1246:K1246"/>
    <mergeCell ref="G1247:K1247"/>
    <mergeCell ref="G1248:K1248"/>
    <mergeCell ref="G1249:K1249"/>
    <mergeCell ref="G1238:K1238"/>
    <mergeCell ref="G1239:K1239"/>
    <mergeCell ref="G1240:K1240"/>
    <mergeCell ref="G1241:K1241"/>
    <mergeCell ref="G1242:K1242"/>
    <mergeCell ref="G1243:K1243"/>
    <mergeCell ref="G1232:K1232"/>
    <mergeCell ref="G1233:K1233"/>
    <mergeCell ref="G1234:K1234"/>
    <mergeCell ref="G1235:K1235"/>
    <mergeCell ref="G1236:K1236"/>
    <mergeCell ref="G1237:K1237"/>
    <mergeCell ref="G1226:K1226"/>
    <mergeCell ref="G1227:K1227"/>
    <mergeCell ref="G1228:K1228"/>
    <mergeCell ref="G1229:K1229"/>
    <mergeCell ref="G1230:K1230"/>
    <mergeCell ref="G1231:K1231"/>
    <mergeCell ref="G1220:K1220"/>
    <mergeCell ref="G1221:K1221"/>
    <mergeCell ref="G1222:K1222"/>
    <mergeCell ref="G1223:K1223"/>
    <mergeCell ref="G1224:K1224"/>
    <mergeCell ref="G1225:K1225"/>
    <mergeCell ref="G1214:K1214"/>
    <mergeCell ref="G1215:K1215"/>
    <mergeCell ref="G1216:K1216"/>
    <mergeCell ref="G1217:K1217"/>
    <mergeCell ref="G1218:K1218"/>
    <mergeCell ref="G1219:K1219"/>
    <mergeCell ref="G1208:K1208"/>
    <mergeCell ref="G1209:K1209"/>
    <mergeCell ref="G1210:K1210"/>
    <mergeCell ref="G1211:K1211"/>
    <mergeCell ref="G1212:K1212"/>
    <mergeCell ref="G1213:K1213"/>
    <mergeCell ref="G1202:K1202"/>
    <mergeCell ref="G1203:K1203"/>
    <mergeCell ref="G1204:K1204"/>
    <mergeCell ref="G1205:K1205"/>
    <mergeCell ref="G1206:K1206"/>
    <mergeCell ref="G1207:K1207"/>
    <mergeCell ref="G1196:K1196"/>
    <mergeCell ref="G1197:K1197"/>
    <mergeCell ref="G1198:K1198"/>
    <mergeCell ref="G1199:K1199"/>
    <mergeCell ref="G1200:K1200"/>
    <mergeCell ref="G1201:K1201"/>
    <mergeCell ref="G1190:K1190"/>
    <mergeCell ref="G1191:K1191"/>
    <mergeCell ref="G1192:K1192"/>
    <mergeCell ref="G1193:K1193"/>
    <mergeCell ref="G1194:K1194"/>
    <mergeCell ref="G1195:K1195"/>
    <mergeCell ref="G1184:K1184"/>
    <mergeCell ref="G1185:K1185"/>
    <mergeCell ref="G1186:K1186"/>
    <mergeCell ref="G1187:K1187"/>
    <mergeCell ref="G1188:K1188"/>
    <mergeCell ref="G1189:K1189"/>
    <mergeCell ref="G1178:K1178"/>
    <mergeCell ref="G1179:K1179"/>
    <mergeCell ref="G1180:K1180"/>
    <mergeCell ref="G1181:K1181"/>
    <mergeCell ref="G1182:K1182"/>
    <mergeCell ref="G1183:K1183"/>
    <mergeCell ref="G1172:K1172"/>
    <mergeCell ref="G1173:K1173"/>
    <mergeCell ref="G1174:K1174"/>
    <mergeCell ref="G1175:K1175"/>
    <mergeCell ref="G1176:K1176"/>
    <mergeCell ref="G1177:K1177"/>
    <mergeCell ref="G1166:K1166"/>
    <mergeCell ref="G1167:K1167"/>
    <mergeCell ref="G1168:K1168"/>
    <mergeCell ref="G1169:K1169"/>
    <mergeCell ref="G1170:K1170"/>
    <mergeCell ref="G1171:K1171"/>
    <mergeCell ref="G1160:K1160"/>
    <mergeCell ref="G1161:K1161"/>
    <mergeCell ref="G1162:K1162"/>
    <mergeCell ref="G1163:K1163"/>
    <mergeCell ref="G1164:K1164"/>
    <mergeCell ref="G1165:K1165"/>
    <mergeCell ref="G1154:K1154"/>
    <mergeCell ref="G1155:K1155"/>
    <mergeCell ref="G1156:K1156"/>
    <mergeCell ref="G1157:K1157"/>
    <mergeCell ref="G1158:K1158"/>
    <mergeCell ref="G1159:K1159"/>
    <mergeCell ref="G1148:K1148"/>
    <mergeCell ref="G1149:K1149"/>
    <mergeCell ref="G1150:K1150"/>
    <mergeCell ref="G1151:K1151"/>
    <mergeCell ref="G1152:K1152"/>
    <mergeCell ref="G1153:K1153"/>
    <mergeCell ref="G1142:K1142"/>
    <mergeCell ref="G1143:K1143"/>
    <mergeCell ref="G1144:K1144"/>
    <mergeCell ref="G1145:K1145"/>
    <mergeCell ref="G1146:K1146"/>
    <mergeCell ref="G1147:K1147"/>
    <mergeCell ref="G1136:K1136"/>
    <mergeCell ref="G1137:K1137"/>
    <mergeCell ref="G1138:K1138"/>
    <mergeCell ref="G1139:K1139"/>
    <mergeCell ref="G1140:K1140"/>
    <mergeCell ref="G1141:K1141"/>
    <mergeCell ref="G1130:K1130"/>
    <mergeCell ref="G1131:K1131"/>
    <mergeCell ref="G1132:K1132"/>
    <mergeCell ref="G1133:K1133"/>
    <mergeCell ref="G1134:K1134"/>
    <mergeCell ref="G1135:K1135"/>
    <mergeCell ref="G1124:K1124"/>
    <mergeCell ref="G1125:K1125"/>
    <mergeCell ref="G1126:K1126"/>
    <mergeCell ref="G1127:K1127"/>
    <mergeCell ref="G1128:K1128"/>
    <mergeCell ref="G1129:K1129"/>
    <mergeCell ref="G1118:K1118"/>
    <mergeCell ref="G1119:K1119"/>
    <mergeCell ref="G1120:K1120"/>
    <mergeCell ref="G1121:K1121"/>
    <mergeCell ref="G1122:K1122"/>
    <mergeCell ref="G1123:K1123"/>
    <mergeCell ref="G1112:K1112"/>
    <mergeCell ref="G1113:K1113"/>
    <mergeCell ref="G1114:K1114"/>
    <mergeCell ref="G1115:K1115"/>
    <mergeCell ref="G1116:K1116"/>
    <mergeCell ref="G1117:K1117"/>
    <mergeCell ref="G1106:K1106"/>
    <mergeCell ref="G1107:K1107"/>
    <mergeCell ref="G1108:K1108"/>
    <mergeCell ref="G1109:K1109"/>
    <mergeCell ref="G1110:K1110"/>
    <mergeCell ref="G1111:K1111"/>
    <mergeCell ref="G1100:K1100"/>
    <mergeCell ref="G1101:K1101"/>
    <mergeCell ref="G1102:K1102"/>
    <mergeCell ref="G1103:K1103"/>
    <mergeCell ref="G1104:K1104"/>
    <mergeCell ref="G1105:K1105"/>
    <mergeCell ref="G1094:K1094"/>
    <mergeCell ref="G1095:K1095"/>
    <mergeCell ref="G1096:K1096"/>
    <mergeCell ref="G1097:K1097"/>
    <mergeCell ref="G1098:K1098"/>
    <mergeCell ref="G1099:K1099"/>
    <mergeCell ref="G1088:K1088"/>
    <mergeCell ref="G1089:K1089"/>
    <mergeCell ref="G1090:K1090"/>
    <mergeCell ref="G1091:K1091"/>
    <mergeCell ref="G1092:K1092"/>
    <mergeCell ref="G1093:K1093"/>
    <mergeCell ref="G1082:K1082"/>
    <mergeCell ref="G1083:K1083"/>
    <mergeCell ref="G1084:K1084"/>
    <mergeCell ref="G1085:K1085"/>
    <mergeCell ref="G1086:K1086"/>
    <mergeCell ref="G1087:K1087"/>
    <mergeCell ref="G1076:K1076"/>
    <mergeCell ref="G1077:K1077"/>
    <mergeCell ref="G1078:K1078"/>
    <mergeCell ref="G1079:K1079"/>
    <mergeCell ref="G1080:K1080"/>
    <mergeCell ref="G1081:K1081"/>
    <mergeCell ref="G1070:K1070"/>
    <mergeCell ref="G1071:K1071"/>
    <mergeCell ref="G1072:K1072"/>
    <mergeCell ref="G1073:K1073"/>
    <mergeCell ref="G1074:K1074"/>
    <mergeCell ref="G1075:K1075"/>
    <mergeCell ref="G1064:K1064"/>
    <mergeCell ref="G1065:K1065"/>
    <mergeCell ref="G1066:K1066"/>
    <mergeCell ref="G1067:K1067"/>
    <mergeCell ref="G1068:K1068"/>
    <mergeCell ref="G1069:K1069"/>
    <mergeCell ref="G1058:K1058"/>
    <mergeCell ref="G1059:K1059"/>
    <mergeCell ref="G1060:K1060"/>
    <mergeCell ref="G1061:K1061"/>
    <mergeCell ref="G1062:K1062"/>
    <mergeCell ref="G1063:K1063"/>
    <mergeCell ref="G1052:K1052"/>
    <mergeCell ref="G1053:K1053"/>
    <mergeCell ref="G1054:K1054"/>
    <mergeCell ref="G1055:K1055"/>
    <mergeCell ref="G1056:K1056"/>
    <mergeCell ref="G1057:K1057"/>
    <mergeCell ref="G1046:K1046"/>
    <mergeCell ref="G1047:K1047"/>
    <mergeCell ref="G1048:K1048"/>
    <mergeCell ref="G1049:K1049"/>
    <mergeCell ref="G1050:K1050"/>
    <mergeCell ref="G1051:K1051"/>
    <mergeCell ref="G1040:K1040"/>
    <mergeCell ref="G1041:K1041"/>
    <mergeCell ref="G1042:K1042"/>
    <mergeCell ref="G1043:K1043"/>
    <mergeCell ref="G1044:K1044"/>
    <mergeCell ref="G1045:K1045"/>
    <mergeCell ref="G1034:K1034"/>
    <mergeCell ref="G1035:K1035"/>
    <mergeCell ref="G1036:K1036"/>
    <mergeCell ref="G1037:K1037"/>
    <mergeCell ref="G1038:K1038"/>
    <mergeCell ref="G1039:K1039"/>
    <mergeCell ref="G1028:K1028"/>
    <mergeCell ref="G1029:K1029"/>
    <mergeCell ref="G1030:K1030"/>
    <mergeCell ref="G1031:K1031"/>
    <mergeCell ref="G1032:K1032"/>
    <mergeCell ref="G1033:K1033"/>
    <mergeCell ref="G1022:K1022"/>
    <mergeCell ref="G1023:K1023"/>
    <mergeCell ref="G1024:K1024"/>
    <mergeCell ref="G1025:K1025"/>
    <mergeCell ref="G1026:K1026"/>
    <mergeCell ref="G1027:K1027"/>
    <mergeCell ref="G1016:K1016"/>
    <mergeCell ref="G1017:K1017"/>
    <mergeCell ref="G1018:K1018"/>
    <mergeCell ref="G1019:K1019"/>
    <mergeCell ref="G1020:K1020"/>
    <mergeCell ref="G1021:K1021"/>
    <mergeCell ref="G1010:K1010"/>
    <mergeCell ref="G1011:K1011"/>
    <mergeCell ref="G1012:K1012"/>
    <mergeCell ref="G1013:K1013"/>
    <mergeCell ref="G1014:K1014"/>
    <mergeCell ref="G1015:K1015"/>
    <mergeCell ref="G1004:K1004"/>
    <mergeCell ref="G1005:K1005"/>
    <mergeCell ref="G1006:K1006"/>
    <mergeCell ref="G1007:K1007"/>
    <mergeCell ref="G1008:K1008"/>
    <mergeCell ref="G1009:K1009"/>
    <mergeCell ref="G998:K998"/>
    <mergeCell ref="G999:K999"/>
    <mergeCell ref="G1000:K1000"/>
    <mergeCell ref="G1001:K1001"/>
    <mergeCell ref="G1002:K1002"/>
    <mergeCell ref="G1003:K1003"/>
    <mergeCell ref="G992:K992"/>
    <mergeCell ref="G993:K993"/>
    <mergeCell ref="G994:K994"/>
    <mergeCell ref="G995:K995"/>
    <mergeCell ref="G996:K996"/>
    <mergeCell ref="G997:K997"/>
    <mergeCell ref="G986:K986"/>
    <mergeCell ref="G987:K987"/>
    <mergeCell ref="G988:K988"/>
    <mergeCell ref="G989:K989"/>
    <mergeCell ref="G990:K990"/>
    <mergeCell ref="G991:K991"/>
    <mergeCell ref="G980:K980"/>
    <mergeCell ref="G981:K981"/>
    <mergeCell ref="G982:K982"/>
    <mergeCell ref="G983:K983"/>
    <mergeCell ref="G984:K984"/>
    <mergeCell ref="G985:K985"/>
    <mergeCell ref="G974:K974"/>
    <mergeCell ref="G975:K975"/>
    <mergeCell ref="G976:K976"/>
    <mergeCell ref="G977:K977"/>
    <mergeCell ref="G978:K978"/>
    <mergeCell ref="G979:K979"/>
    <mergeCell ref="G968:K968"/>
    <mergeCell ref="G969:K969"/>
    <mergeCell ref="G970:K970"/>
    <mergeCell ref="G971:K971"/>
    <mergeCell ref="G972:K972"/>
    <mergeCell ref="G973:K973"/>
    <mergeCell ref="G962:K962"/>
    <mergeCell ref="G963:K963"/>
    <mergeCell ref="G964:K964"/>
    <mergeCell ref="G965:K965"/>
    <mergeCell ref="G966:K966"/>
    <mergeCell ref="G967:K967"/>
    <mergeCell ref="G956:K956"/>
    <mergeCell ref="G957:K957"/>
    <mergeCell ref="G958:K958"/>
    <mergeCell ref="G959:K959"/>
    <mergeCell ref="G960:K960"/>
    <mergeCell ref="G961:K961"/>
    <mergeCell ref="G950:K950"/>
    <mergeCell ref="G951:K951"/>
    <mergeCell ref="G952:K952"/>
    <mergeCell ref="G953:K953"/>
    <mergeCell ref="G954:K954"/>
    <mergeCell ref="G955:K955"/>
    <mergeCell ref="G944:K944"/>
    <mergeCell ref="G945:K945"/>
    <mergeCell ref="G946:K946"/>
    <mergeCell ref="G947:K947"/>
    <mergeCell ref="G948:K948"/>
    <mergeCell ref="G949:K949"/>
    <mergeCell ref="G938:K938"/>
    <mergeCell ref="G939:K939"/>
    <mergeCell ref="G940:K940"/>
    <mergeCell ref="G941:K941"/>
    <mergeCell ref="G942:K942"/>
    <mergeCell ref="G943:K943"/>
    <mergeCell ref="G932:K932"/>
    <mergeCell ref="G933:K933"/>
    <mergeCell ref="G934:K934"/>
    <mergeCell ref="G935:K935"/>
    <mergeCell ref="G936:K936"/>
    <mergeCell ref="G937:K937"/>
    <mergeCell ref="G926:K926"/>
    <mergeCell ref="G927:K927"/>
    <mergeCell ref="G928:K928"/>
    <mergeCell ref="G929:K929"/>
    <mergeCell ref="G930:K930"/>
    <mergeCell ref="G931:K931"/>
    <mergeCell ref="G920:K920"/>
    <mergeCell ref="G921:K921"/>
    <mergeCell ref="G922:K922"/>
    <mergeCell ref="G923:K923"/>
    <mergeCell ref="G924:K924"/>
    <mergeCell ref="G925:K925"/>
    <mergeCell ref="G914:K914"/>
    <mergeCell ref="G915:K915"/>
    <mergeCell ref="G916:K916"/>
    <mergeCell ref="G917:K917"/>
    <mergeCell ref="G918:K918"/>
    <mergeCell ref="G919:K919"/>
    <mergeCell ref="G908:K908"/>
    <mergeCell ref="G909:K909"/>
    <mergeCell ref="G910:K910"/>
    <mergeCell ref="G911:K911"/>
    <mergeCell ref="G912:K912"/>
    <mergeCell ref="G913:K913"/>
    <mergeCell ref="G902:K902"/>
    <mergeCell ref="G903:K903"/>
    <mergeCell ref="G904:K904"/>
    <mergeCell ref="G905:K905"/>
    <mergeCell ref="G906:K906"/>
    <mergeCell ref="G907:K907"/>
    <mergeCell ref="G896:K896"/>
    <mergeCell ref="G897:K897"/>
    <mergeCell ref="G898:K898"/>
    <mergeCell ref="G899:K899"/>
    <mergeCell ref="G900:K900"/>
    <mergeCell ref="G901:K901"/>
    <mergeCell ref="G890:K890"/>
    <mergeCell ref="G891:K891"/>
    <mergeCell ref="G892:K892"/>
    <mergeCell ref="G893:K893"/>
    <mergeCell ref="G894:K894"/>
    <mergeCell ref="G895:K895"/>
    <mergeCell ref="G884:K884"/>
    <mergeCell ref="G885:K885"/>
    <mergeCell ref="G886:K886"/>
    <mergeCell ref="G887:K887"/>
    <mergeCell ref="G888:K888"/>
    <mergeCell ref="G889:K889"/>
    <mergeCell ref="G878:K878"/>
    <mergeCell ref="G879:K879"/>
    <mergeCell ref="G880:K880"/>
    <mergeCell ref="G881:K881"/>
    <mergeCell ref="G882:K882"/>
    <mergeCell ref="G883:K883"/>
    <mergeCell ref="G872:K872"/>
    <mergeCell ref="G873:K873"/>
    <mergeCell ref="G874:K874"/>
    <mergeCell ref="G875:K875"/>
    <mergeCell ref="G876:K876"/>
    <mergeCell ref="G877:K877"/>
    <mergeCell ref="G866:K866"/>
    <mergeCell ref="G867:K867"/>
    <mergeCell ref="G868:K868"/>
    <mergeCell ref="G869:K869"/>
    <mergeCell ref="G870:K870"/>
    <mergeCell ref="G871:K871"/>
    <mergeCell ref="G860:K860"/>
    <mergeCell ref="G861:K861"/>
    <mergeCell ref="G862:K862"/>
    <mergeCell ref="G863:K863"/>
    <mergeCell ref="G864:K864"/>
    <mergeCell ref="G865:K865"/>
    <mergeCell ref="G854:K854"/>
    <mergeCell ref="G855:K855"/>
    <mergeCell ref="G856:K856"/>
    <mergeCell ref="G857:K857"/>
    <mergeCell ref="G858:K858"/>
    <mergeCell ref="G859:K859"/>
    <mergeCell ref="G848:K848"/>
    <mergeCell ref="G849:K849"/>
    <mergeCell ref="G850:K850"/>
    <mergeCell ref="G851:K851"/>
    <mergeCell ref="G852:K852"/>
    <mergeCell ref="G853:K853"/>
    <mergeCell ref="G842:K842"/>
    <mergeCell ref="G843:K843"/>
    <mergeCell ref="G844:K844"/>
    <mergeCell ref="G845:K845"/>
    <mergeCell ref="G846:K846"/>
    <mergeCell ref="G847:K847"/>
    <mergeCell ref="G836:K836"/>
    <mergeCell ref="G837:K837"/>
    <mergeCell ref="G838:K838"/>
    <mergeCell ref="G839:K839"/>
    <mergeCell ref="G840:K840"/>
    <mergeCell ref="G841:K841"/>
    <mergeCell ref="G830:K830"/>
    <mergeCell ref="G831:K831"/>
    <mergeCell ref="G832:K832"/>
    <mergeCell ref="G833:K833"/>
    <mergeCell ref="G834:K834"/>
    <mergeCell ref="G835:K835"/>
    <mergeCell ref="G824:K824"/>
    <mergeCell ref="G825:K825"/>
    <mergeCell ref="G826:K826"/>
    <mergeCell ref="G827:K827"/>
    <mergeCell ref="G828:K828"/>
    <mergeCell ref="G829:K829"/>
    <mergeCell ref="G818:K818"/>
    <mergeCell ref="G819:K819"/>
    <mergeCell ref="G820:K820"/>
    <mergeCell ref="G821:K821"/>
    <mergeCell ref="G822:K822"/>
    <mergeCell ref="G823:K823"/>
    <mergeCell ref="G812:K812"/>
    <mergeCell ref="G813:K813"/>
    <mergeCell ref="G814:K814"/>
    <mergeCell ref="G815:K815"/>
    <mergeCell ref="G816:K816"/>
    <mergeCell ref="G817:K817"/>
    <mergeCell ref="G806:K806"/>
    <mergeCell ref="G807:K807"/>
    <mergeCell ref="G808:K808"/>
    <mergeCell ref="G809:K809"/>
    <mergeCell ref="G810:K810"/>
    <mergeCell ref="G811:K811"/>
    <mergeCell ref="G800:K800"/>
    <mergeCell ref="G801:K801"/>
    <mergeCell ref="G802:K802"/>
    <mergeCell ref="G803:K803"/>
    <mergeCell ref="G804:K804"/>
    <mergeCell ref="G805:K805"/>
    <mergeCell ref="G794:K794"/>
    <mergeCell ref="G795:K795"/>
    <mergeCell ref="G796:K796"/>
    <mergeCell ref="G797:K797"/>
    <mergeCell ref="G798:K798"/>
    <mergeCell ref="G799:K799"/>
    <mergeCell ref="G788:K788"/>
    <mergeCell ref="G789:K789"/>
    <mergeCell ref="G790:K790"/>
    <mergeCell ref="G791:K791"/>
    <mergeCell ref="G792:K792"/>
    <mergeCell ref="G793:K793"/>
    <mergeCell ref="G782:K782"/>
    <mergeCell ref="G783:K783"/>
    <mergeCell ref="G784:K784"/>
    <mergeCell ref="G785:K785"/>
    <mergeCell ref="G786:K786"/>
    <mergeCell ref="G787:K787"/>
    <mergeCell ref="G776:K776"/>
    <mergeCell ref="G777:K777"/>
    <mergeCell ref="G778:K778"/>
    <mergeCell ref="G779:K779"/>
    <mergeCell ref="G780:K780"/>
    <mergeCell ref="G781:K781"/>
    <mergeCell ref="G770:K770"/>
    <mergeCell ref="G771:K771"/>
    <mergeCell ref="G772:K772"/>
    <mergeCell ref="G773:K773"/>
    <mergeCell ref="G774:K774"/>
    <mergeCell ref="G775:K775"/>
    <mergeCell ref="G764:K764"/>
    <mergeCell ref="G765:K765"/>
    <mergeCell ref="G766:K766"/>
    <mergeCell ref="G767:K767"/>
    <mergeCell ref="G768:K768"/>
    <mergeCell ref="G769:K769"/>
    <mergeCell ref="G758:K758"/>
    <mergeCell ref="G759:K759"/>
    <mergeCell ref="G760:K760"/>
    <mergeCell ref="G761:K761"/>
    <mergeCell ref="G762:K762"/>
    <mergeCell ref="G763:K763"/>
    <mergeCell ref="G752:K752"/>
    <mergeCell ref="G753:K753"/>
    <mergeCell ref="G754:K754"/>
    <mergeCell ref="G755:K755"/>
    <mergeCell ref="G756:K756"/>
    <mergeCell ref="G757:K757"/>
    <mergeCell ref="G746:K746"/>
    <mergeCell ref="G747:K747"/>
    <mergeCell ref="G748:K748"/>
    <mergeCell ref="G749:K749"/>
    <mergeCell ref="G750:K750"/>
    <mergeCell ref="G751:K751"/>
    <mergeCell ref="G740:K740"/>
    <mergeCell ref="G741:K741"/>
    <mergeCell ref="G742:K742"/>
    <mergeCell ref="G743:K743"/>
    <mergeCell ref="G744:K744"/>
    <mergeCell ref="G745:K745"/>
    <mergeCell ref="G734:K734"/>
    <mergeCell ref="G735:K735"/>
    <mergeCell ref="G736:K736"/>
    <mergeCell ref="G737:K737"/>
    <mergeCell ref="G738:K738"/>
    <mergeCell ref="G739:K739"/>
    <mergeCell ref="G728:K728"/>
    <mergeCell ref="G729:K729"/>
    <mergeCell ref="G730:K730"/>
    <mergeCell ref="G731:K731"/>
    <mergeCell ref="G732:K732"/>
    <mergeCell ref="G733:K733"/>
    <mergeCell ref="G722:K722"/>
    <mergeCell ref="G723:K723"/>
    <mergeCell ref="G724:K724"/>
    <mergeCell ref="G725:K725"/>
    <mergeCell ref="G726:K726"/>
    <mergeCell ref="G727:K727"/>
    <mergeCell ref="G716:K716"/>
    <mergeCell ref="G717:K717"/>
    <mergeCell ref="G718:K718"/>
    <mergeCell ref="G719:K719"/>
    <mergeCell ref="G720:K720"/>
    <mergeCell ref="G721:K721"/>
    <mergeCell ref="G710:K710"/>
    <mergeCell ref="G711:K711"/>
    <mergeCell ref="G712:K712"/>
    <mergeCell ref="G713:K713"/>
    <mergeCell ref="G714:K714"/>
    <mergeCell ref="G715:K715"/>
    <mergeCell ref="G704:K704"/>
    <mergeCell ref="G705:K705"/>
    <mergeCell ref="G706:K706"/>
    <mergeCell ref="G707:K707"/>
    <mergeCell ref="G708:K708"/>
    <mergeCell ref="G709:K709"/>
    <mergeCell ref="G698:K698"/>
    <mergeCell ref="G699:K699"/>
    <mergeCell ref="G700:K700"/>
    <mergeCell ref="G701:K701"/>
    <mergeCell ref="G702:K702"/>
    <mergeCell ref="G703:K703"/>
    <mergeCell ref="G692:K692"/>
    <mergeCell ref="G693:K693"/>
    <mergeCell ref="G694:K694"/>
    <mergeCell ref="G695:K695"/>
    <mergeCell ref="G696:K696"/>
    <mergeCell ref="G697:K697"/>
    <mergeCell ref="G686:K686"/>
    <mergeCell ref="G687:K687"/>
    <mergeCell ref="G688:K688"/>
    <mergeCell ref="G689:K689"/>
    <mergeCell ref="G690:K690"/>
    <mergeCell ref="G691:K691"/>
    <mergeCell ref="G680:K680"/>
    <mergeCell ref="G681:K681"/>
    <mergeCell ref="G682:K682"/>
    <mergeCell ref="G683:K683"/>
    <mergeCell ref="G684:K684"/>
    <mergeCell ref="G685:K685"/>
    <mergeCell ref="G674:K674"/>
    <mergeCell ref="G675:K675"/>
    <mergeCell ref="G676:K676"/>
    <mergeCell ref="G677:K677"/>
    <mergeCell ref="G678:K678"/>
    <mergeCell ref="G679:K679"/>
    <mergeCell ref="G668:K668"/>
    <mergeCell ref="G669:K669"/>
    <mergeCell ref="G670:K670"/>
    <mergeCell ref="G671:K671"/>
    <mergeCell ref="G672:K672"/>
    <mergeCell ref="G673:K673"/>
    <mergeCell ref="G662:K662"/>
    <mergeCell ref="G663:K663"/>
    <mergeCell ref="G664:K664"/>
    <mergeCell ref="G665:K665"/>
    <mergeCell ref="G666:K666"/>
    <mergeCell ref="G667:K667"/>
    <mergeCell ref="G656:K656"/>
    <mergeCell ref="G657:K657"/>
    <mergeCell ref="G658:K658"/>
    <mergeCell ref="G659:K659"/>
    <mergeCell ref="G660:K660"/>
    <mergeCell ref="G661:K661"/>
    <mergeCell ref="G650:K650"/>
    <mergeCell ref="G651:K651"/>
    <mergeCell ref="G652:K652"/>
    <mergeCell ref="G653:K653"/>
    <mergeCell ref="G654:K654"/>
    <mergeCell ref="G655:K655"/>
    <mergeCell ref="G644:K644"/>
    <mergeCell ref="G645:K645"/>
    <mergeCell ref="G646:K646"/>
    <mergeCell ref="G647:K647"/>
    <mergeCell ref="G648:K648"/>
    <mergeCell ref="G649:K649"/>
    <mergeCell ref="G638:K638"/>
    <mergeCell ref="G639:K639"/>
    <mergeCell ref="G640:K640"/>
    <mergeCell ref="G641:K641"/>
    <mergeCell ref="G642:K642"/>
    <mergeCell ref="G643:K643"/>
    <mergeCell ref="G632:K632"/>
    <mergeCell ref="G633:K633"/>
    <mergeCell ref="G634:K634"/>
    <mergeCell ref="G635:K635"/>
    <mergeCell ref="G636:K636"/>
    <mergeCell ref="G637:K637"/>
    <mergeCell ref="G626:K626"/>
    <mergeCell ref="G627:K627"/>
    <mergeCell ref="G628:K628"/>
    <mergeCell ref="G629:K629"/>
    <mergeCell ref="G630:K630"/>
    <mergeCell ref="G631:K631"/>
    <mergeCell ref="G620:K620"/>
    <mergeCell ref="G621:K621"/>
    <mergeCell ref="G622:K622"/>
    <mergeCell ref="G623:K623"/>
    <mergeCell ref="G624:K624"/>
    <mergeCell ref="G625:K625"/>
    <mergeCell ref="G614:K614"/>
    <mergeCell ref="G615:K615"/>
    <mergeCell ref="G616:K616"/>
    <mergeCell ref="G617:K617"/>
    <mergeCell ref="G618:K618"/>
    <mergeCell ref="G619:K619"/>
    <mergeCell ref="G608:K608"/>
    <mergeCell ref="G609:K609"/>
    <mergeCell ref="G610:K610"/>
    <mergeCell ref="G611:K611"/>
    <mergeCell ref="G612:K612"/>
    <mergeCell ref="G613:K613"/>
    <mergeCell ref="G602:K602"/>
    <mergeCell ref="G603:K603"/>
    <mergeCell ref="G604:K604"/>
    <mergeCell ref="G605:K605"/>
    <mergeCell ref="G606:K606"/>
    <mergeCell ref="G607:K607"/>
    <mergeCell ref="G596:K596"/>
    <mergeCell ref="G597:K597"/>
    <mergeCell ref="G598:K598"/>
    <mergeCell ref="G599:K599"/>
    <mergeCell ref="G600:K600"/>
    <mergeCell ref="G601:K601"/>
    <mergeCell ref="G590:K590"/>
    <mergeCell ref="G591:K591"/>
    <mergeCell ref="G592:K592"/>
    <mergeCell ref="G593:K593"/>
    <mergeCell ref="G594:K594"/>
    <mergeCell ref="G595:K595"/>
    <mergeCell ref="G584:K584"/>
    <mergeCell ref="G585:K585"/>
    <mergeCell ref="G586:K586"/>
    <mergeCell ref="G587:K587"/>
    <mergeCell ref="G588:K588"/>
    <mergeCell ref="G589:K589"/>
    <mergeCell ref="G578:K578"/>
    <mergeCell ref="G579:K579"/>
    <mergeCell ref="G580:K580"/>
    <mergeCell ref="G581:K581"/>
    <mergeCell ref="G582:K582"/>
    <mergeCell ref="G583:K583"/>
    <mergeCell ref="G572:K572"/>
    <mergeCell ref="G573:K573"/>
    <mergeCell ref="G574:K574"/>
    <mergeCell ref="G575:K575"/>
    <mergeCell ref="G576:K576"/>
    <mergeCell ref="G577:K577"/>
    <mergeCell ref="G566:K566"/>
    <mergeCell ref="G567:K567"/>
    <mergeCell ref="G568:K568"/>
    <mergeCell ref="G569:K569"/>
    <mergeCell ref="G570:K570"/>
    <mergeCell ref="G571:K571"/>
    <mergeCell ref="G560:K560"/>
    <mergeCell ref="G561:K561"/>
    <mergeCell ref="G562:K562"/>
    <mergeCell ref="G563:K563"/>
    <mergeCell ref="G564:K564"/>
    <mergeCell ref="G565:K565"/>
    <mergeCell ref="G554:K554"/>
    <mergeCell ref="G555:K555"/>
    <mergeCell ref="G556:K556"/>
    <mergeCell ref="G557:K557"/>
    <mergeCell ref="G558:K558"/>
    <mergeCell ref="G559:K559"/>
    <mergeCell ref="G548:K548"/>
    <mergeCell ref="G549:K549"/>
    <mergeCell ref="G550:K550"/>
    <mergeCell ref="G551:K551"/>
    <mergeCell ref="G552:K552"/>
    <mergeCell ref="G553:K553"/>
    <mergeCell ref="G542:K542"/>
    <mergeCell ref="G543:K543"/>
    <mergeCell ref="G544:K544"/>
    <mergeCell ref="G545:K545"/>
    <mergeCell ref="G546:K546"/>
    <mergeCell ref="G547:K547"/>
    <mergeCell ref="G536:K536"/>
    <mergeCell ref="G537:K537"/>
    <mergeCell ref="G538:K538"/>
    <mergeCell ref="G539:K539"/>
    <mergeCell ref="G540:K540"/>
    <mergeCell ref="G541:K541"/>
    <mergeCell ref="G530:K530"/>
    <mergeCell ref="G531:K531"/>
    <mergeCell ref="G532:K532"/>
    <mergeCell ref="G533:K533"/>
    <mergeCell ref="G534:K534"/>
    <mergeCell ref="G535:K535"/>
    <mergeCell ref="G524:K524"/>
    <mergeCell ref="G525:K525"/>
    <mergeCell ref="G526:K526"/>
    <mergeCell ref="G527:K527"/>
    <mergeCell ref="G528:K528"/>
    <mergeCell ref="G529:K529"/>
    <mergeCell ref="G518:K518"/>
    <mergeCell ref="G519:K519"/>
    <mergeCell ref="G520:K520"/>
    <mergeCell ref="G521:K521"/>
    <mergeCell ref="G522:K522"/>
    <mergeCell ref="G523:K523"/>
    <mergeCell ref="G512:K512"/>
    <mergeCell ref="G513:K513"/>
    <mergeCell ref="G514:K514"/>
    <mergeCell ref="G515:K515"/>
    <mergeCell ref="G516:K516"/>
    <mergeCell ref="G517:K517"/>
    <mergeCell ref="G506:K506"/>
    <mergeCell ref="G507:K507"/>
    <mergeCell ref="G508:K508"/>
    <mergeCell ref="G509:K509"/>
    <mergeCell ref="G510:K510"/>
    <mergeCell ref="G511:K511"/>
    <mergeCell ref="G500:K500"/>
    <mergeCell ref="G501:K501"/>
    <mergeCell ref="G502:K502"/>
    <mergeCell ref="G503:K503"/>
    <mergeCell ref="G504:K504"/>
    <mergeCell ref="G505:K505"/>
    <mergeCell ref="G494:K494"/>
    <mergeCell ref="G495:K495"/>
    <mergeCell ref="G496:K496"/>
    <mergeCell ref="G497:K497"/>
    <mergeCell ref="G498:K498"/>
    <mergeCell ref="G499:K499"/>
    <mergeCell ref="G488:K488"/>
    <mergeCell ref="G489:K489"/>
    <mergeCell ref="G490:K490"/>
    <mergeCell ref="G491:K491"/>
    <mergeCell ref="G492:K492"/>
    <mergeCell ref="G493:K493"/>
    <mergeCell ref="G482:K482"/>
    <mergeCell ref="G483:K483"/>
    <mergeCell ref="G484:K484"/>
    <mergeCell ref="G485:K485"/>
    <mergeCell ref="G486:K486"/>
    <mergeCell ref="G487:K487"/>
    <mergeCell ref="G476:K476"/>
    <mergeCell ref="G477:K477"/>
    <mergeCell ref="G478:K478"/>
    <mergeCell ref="G479:K479"/>
    <mergeCell ref="G480:K480"/>
    <mergeCell ref="G481:K481"/>
    <mergeCell ref="G470:K470"/>
    <mergeCell ref="G471:K471"/>
    <mergeCell ref="G472:K472"/>
    <mergeCell ref="G473:K473"/>
    <mergeCell ref="G474:K474"/>
    <mergeCell ref="G475:K475"/>
    <mergeCell ref="G464:K464"/>
    <mergeCell ref="G465:K465"/>
    <mergeCell ref="G466:K466"/>
    <mergeCell ref="G467:K467"/>
    <mergeCell ref="G468:K468"/>
    <mergeCell ref="G469:K469"/>
    <mergeCell ref="G458:K458"/>
    <mergeCell ref="G459:K459"/>
    <mergeCell ref="G460:K460"/>
    <mergeCell ref="G461:K461"/>
    <mergeCell ref="G462:K462"/>
    <mergeCell ref="G463:K463"/>
    <mergeCell ref="G452:K452"/>
    <mergeCell ref="G453:K453"/>
    <mergeCell ref="G454:K454"/>
    <mergeCell ref="G455:K455"/>
    <mergeCell ref="G456:K456"/>
    <mergeCell ref="G457:K457"/>
    <mergeCell ref="G446:K446"/>
    <mergeCell ref="G447:K447"/>
    <mergeCell ref="G448:K448"/>
    <mergeCell ref="G449:K449"/>
    <mergeCell ref="G450:K450"/>
    <mergeCell ref="G451:K451"/>
    <mergeCell ref="G440:K440"/>
    <mergeCell ref="G441:K441"/>
    <mergeCell ref="G442:K442"/>
    <mergeCell ref="G443:K443"/>
    <mergeCell ref="G444:K444"/>
    <mergeCell ref="G445:K445"/>
    <mergeCell ref="G434:K434"/>
    <mergeCell ref="G435:K435"/>
    <mergeCell ref="G436:K436"/>
    <mergeCell ref="G437:K437"/>
    <mergeCell ref="G438:K438"/>
    <mergeCell ref="G439:K439"/>
    <mergeCell ref="G428:K428"/>
    <mergeCell ref="G429:K429"/>
    <mergeCell ref="G430:K430"/>
    <mergeCell ref="G431:K431"/>
    <mergeCell ref="G432:K432"/>
    <mergeCell ref="G433:K433"/>
    <mergeCell ref="G422:K422"/>
    <mergeCell ref="G423:K423"/>
    <mergeCell ref="G424:K424"/>
    <mergeCell ref="G425:K425"/>
    <mergeCell ref="G426:K426"/>
    <mergeCell ref="G427:K427"/>
    <mergeCell ref="L331:N331"/>
    <mergeCell ref="L332:N332"/>
    <mergeCell ref="L333:N333"/>
    <mergeCell ref="G419:K419"/>
    <mergeCell ref="G420:K420"/>
    <mergeCell ref="G421:K421"/>
    <mergeCell ref="L325:N325"/>
    <mergeCell ref="L326:N326"/>
    <mergeCell ref="L327:N327"/>
    <mergeCell ref="L328:N328"/>
    <mergeCell ref="L329:N329"/>
    <mergeCell ref="L330:N330"/>
    <mergeCell ref="L319:N319"/>
    <mergeCell ref="L320:N320"/>
    <mergeCell ref="L321:N321"/>
    <mergeCell ref="L322:N322"/>
    <mergeCell ref="L323:N323"/>
    <mergeCell ref="L324:N324"/>
    <mergeCell ref="L313:N313"/>
    <mergeCell ref="L314:N314"/>
    <mergeCell ref="L315:N315"/>
    <mergeCell ref="L316:N316"/>
    <mergeCell ref="L317:N317"/>
    <mergeCell ref="L318:N318"/>
    <mergeCell ref="L307:N307"/>
    <mergeCell ref="L308:N308"/>
    <mergeCell ref="L309:N309"/>
    <mergeCell ref="L310:N310"/>
    <mergeCell ref="L311:N311"/>
    <mergeCell ref="L312:N312"/>
    <mergeCell ref="L301:N301"/>
    <mergeCell ref="L302:N302"/>
    <mergeCell ref="L303:N303"/>
    <mergeCell ref="L304:N304"/>
    <mergeCell ref="L305:N305"/>
    <mergeCell ref="L306:N306"/>
    <mergeCell ref="L299:N299"/>
    <mergeCell ref="R299:T299"/>
    <mergeCell ref="U299:W299"/>
    <mergeCell ref="X299:Z299"/>
    <mergeCell ref="L300:N300"/>
    <mergeCell ref="U300:W300"/>
    <mergeCell ref="X300:Z300"/>
    <mergeCell ref="L297:N297"/>
    <mergeCell ref="R297:T297"/>
    <mergeCell ref="U297:W297"/>
    <mergeCell ref="X297:Z297"/>
    <mergeCell ref="L298:N298"/>
    <mergeCell ref="R298:T298"/>
    <mergeCell ref="U298:W298"/>
    <mergeCell ref="X298:Z298"/>
    <mergeCell ref="L295:N295"/>
    <mergeCell ref="R295:T295"/>
    <mergeCell ref="U295:W295"/>
    <mergeCell ref="X295:Z295"/>
    <mergeCell ref="L296:N296"/>
    <mergeCell ref="R296:T296"/>
    <mergeCell ref="U296:W296"/>
    <mergeCell ref="X296:Z296"/>
    <mergeCell ref="L293:N293"/>
    <mergeCell ref="R293:T293"/>
    <mergeCell ref="U293:W293"/>
    <mergeCell ref="X293:Z293"/>
    <mergeCell ref="L294:N294"/>
    <mergeCell ref="R294:T294"/>
    <mergeCell ref="U294:W294"/>
    <mergeCell ref="X294:Z294"/>
    <mergeCell ref="L291:N291"/>
    <mergeCell ref="R291:T291"/>
    <mergeCell ref="U291:W291"/>
    <mergeCell ref="X291:Z291"/>
    <mergeCell ref="L292:N292"/>
    <mergeCell ref="R292:T292"/>
    <mergeCell ref="U292:W292"/>
    <mergeCell ref="X292:Z292"/>
    <mergeCell ref="L289:N289"/>
    <mergeCell ref="R289:T289"/>
    <mergeCell ref="U289:W289"/>
    <mergeCell ref="X289:Z289"/>
    <mergeCell ref="L290:N290"/>
    <mergeCell ref="R290:T290"/>
    <mergeCell ref="U290:W290"/>
    <mergeCell ref="X290:Z290"/>
    <mergeCell ref="U279:W279"/>
    <mergeCell ref="X279:Z279"/>
    <mergeCell ref="L287:N287"/>
    <mergeCell ref="R287:T287"/>
    <mergeCell ref="U287:W287"/>
    <mergeCell ref="X287:Z287"/>
    <mergeCell ref="L288:N288"/>
    <mergeCell ref="R288:T288"/>
    <mergeCell ref="U288:W288"/>
    <mergeCell ref="X288:Z288"/>
    <mergeCell ref="L285:N285"/>
    <mergeCell ref="R285:T285"/>
    <mergeCell ref="U285:W285"/>
    <mergeCell ref="X285:Z285"/>
    <mergeCell ref="L286:N286"/>
    <mergeCell ref="R286:T286"/>
    <mergeCell ref="U286:W286"/>
    <mergeCell ref="X286:Z286"/>
    <mergeCell ref="L283:N283"/>
    <mergeCell ref="R283:T283"/>
    <mergeCell ref="U283:W283"/>
    <mergeCell ref="X283:Z283"/>
    <mergeCell ref="L284:N284"/>
    <mergeCell ref="R284:T284"/>
    <mergeCell ref="U284:W284"/>
    <mergeCell ref="X284:Z284"/>
    <mergeCell ref="G271:K271"/>
    <mergeCell ref="L271:N271"/>
    <mergeCell ref="R271:T271"/>
    <mergeCell ref="U271:W271"/>
    <mergeCell ref="X271:Z271"/>
    <mergeCell ref="G272:K272"/>
    <mergeCell ref="L272:N272"/>
    <mergeCell ref="R272:T272"/>
    <mergeCell ref="U272:W272"/>
    <mergeCell ref="X272:Z272"/>
    <mergeCell ref="L281:N281"/>
    <mergeCell ref="R281:T281"/>
    <mergeCell ref="U281:W281"/>
    <mergeCell ref="X281:Z281"/>
    <mergeCell ref="L282:N282"/>
    <mergeCell ref="R282:T282"/>
    <mergeCell ref="U282:W282"/>
    <mergeCell ref="X282:Z282"/>
    <mergeCell ref="L280:N280"/>
    <mergeCell ref="R280:T280"/>
    <mergeCell ref="U280:W280"/>
    <mergeCell ref="X280:Z280"/>
    <mergeCell ref="L277:N277"/>
    <mergeCell ref="R277:T277"/>
    <mergeCell ref="U277:W277"/>
    <mergeCell ref="X277:Z277"/>
    <mergeCell ref="L278:N278"/>
    <mergeCell ref="R278:T278"/>
    <mergeCell ref="U278:W278"/>
    <mergeCell ref="X278:Z278"/>
    <mergeCell ref="L279:N279"/>
    <mergeCell ref="R279:T279"/>
    <mergeCell ref="G273:K273"/>
    <mergeCell ref="L273:N273"/>
    <mergeCell ref="R273:T273"/>
    <mergeCell ref="U273:W273"/>
    <mergeCell ref="X273:Z273"/>
    <mergeCell ref="G275:K275"/>
    <mergeCell ref="L275:N275"/>
    <mergeCell ref="R275:T275"/>
    <mergeCell ref="U275:W275"/>
    <mergeCell ref="X275:Z275"/>
    <mergeCell ref="L276:N276"/>
    <mergeCell ref="R276:T276"/>
    <mergeCell ref="U276:W276"/>
    <mergeCell ref="X276:Z276"/>
    <mergeCell ref="G274:K274"/>
    <mergeCell ref="L274:N274"/>
    <mergeCell ref="R274:T274"/>
    <mergeCell ref="U274:W274"/>
    <mergeCell ref="X274:Z274"/>
    <mergeCell ref="G269:K269"/>
    <mergeCell ref="L269:N269"/>
    <mergeCell ref="R269:T269"/>
    <mergeCell ref="U269:W269"/>
    <mergeCell ref="X269:Z269"/>
    <mergeCell ref="G270:K270"/>
    <mergeCell ref="L270:N270"/>
    <mergeCell ref="R270:T270"/>
    <mergeCell ref="U270:W270"/>
    <mergeCell ref="X270:Z270"/>
    <mergeCell ref="G267:K267"/>
    <mergeCell ref="L267:N267"/>
    <mergeCell ref="R267:T267"/>
    <mergeCell ref="U267:W267"/>
    <mergeCell ref="X267:Z267"/>
    <mergeCell ref="G268:K268"/>
    <mergeCell ref="L268:N268"/>
    <mergeCell ref="R268:T268"/>
    <mergeCell ref="U268:W268"/>
    <mergeCell ref="X268:Z268"/>
    <mergeCell ref="G265:K265"/>
    <mergeCell ref="L265:N265"/>
    <mergeCell ref="R265:T265"/>
    <mergeCell ref="U265:W265"/>
    <mergeCell ref="X265:Z265"/>
    <mergeCell ref="G266:K266"/>
    <mergeCell ref="L266:N266"/>
    <mergeCell ref="R266:T266"/>
    <mergeCell ref="U266:W266"/>
    <mergeCell ref="X266:Z266"/>
    <mergeCell ref="G263:K263"/>
    <mergeCell ref="L263:N263"/>
    <mergeCell ref="R263:T263"/>
    <mergeCell ref="U263:W263"/>
    <mergeCell ref="X263:Z263"/>
    <mergeCell ref="G264:K264"/>
    <mergeCell ref="L264:N264"/>
    <mergeCell ref="R264:T264"/>
    <mergeCell ref="U264:W264"/>
    <mergeCell ref="X264:Z264"/>
    <mergeCell ref="G261:K261"/>
    <mergeCell ref="L261:N261"/>
    <mergeCell ref="R261:T261"/>
    <mergeCell ref="U261:W261"/>
    <mergeCell ref="X261:Z261"/>
    <mergeCell ref="G262:K262"/>
    <mergeCell ref="L262:N262"/>
    <mergeCell ref="R262:T262"/>
    <mergeCell ref="U262:W262"/>
    <mergeCell ref="X262:Z262"/>
    <mergeCell ref="G259:J259"/>
    <mergeCell ref="K259:M259"/>
    <mergeCell ref="Q259:S259"/>
    <mergeCell ref="T259:V259"/>
    <mergeCell ref="W259:Y259"/>
    <mergeCell ref="G260:K260"/>
    <mergeCell ref="L260:N260"/>
    <mergeCell ref="R260:T260"/>
    <mergeCell ref="U260:W260"/>
    <mergeCell ref="X260:Z260"/>
    <mergeCell ref="G257:J257"/>
    <mergeCell ref="K257:M257"/>
    <mergeCell ref="Q257:S257"/>
    <mergeCell ref="T257:V257"/>
    <mergeCell ref="W257:Y257"/>
    <mergeCell ref="G258:J258"/>
    <mergeCell ref="K258:M258"/>
    <mergeCell ref="Q258:S258"/>
    <mergeCell ref="T258:V258"/>
    <mergeCell ref="W258:Y258"/>
    <mergeCell ref="G255:J255"/>
    <mergeCell ref="K255:M255"/>
    <mergeCell ref="Q255:S255"/>
    <mergeCell ref="T255:V255"/>
    <mergeCell ref="W255:Y255"/>
    <mergeCell ref="K256:M256"/>
    <mergeCell ref="Q256:S256"/>
    <mergeCell ref="T256:V256"/>
    <mergeCell ref="W256:Y256"/>
    <mergeCell ref="G253:J253"/>
    <mergeCell ref="Q253:S253"/>
    <mergeCell ref="T253:V253"/>
    <mergeCell ref="W253:Y253"/>
    <mergeCell ref="G254:J254"/>
    <mergeCell ref="Q254:S254"/>
    <mergeCell ref="T254:V254"/>
    <mergeCell ref="W254:Y254"/>
    <mergeCell ref="G251:J251"/>
    <mergeCell ref="K251:M251"/>
    <mergeCell ref="Q251:S251"/>
    <mergeCell ref="T251:V251"/>
    <mergeCell ref="W251:Y251"/>
    <mergeCell ref="G252:J252"/>
    <mergeCell ref="K252:M252"/>
    <mergeCell ref="Q252:S252"/>
    <mergeCell ref="T252:V252"/>
    <mergeCell ref="W252:Y252"/>
    <mergeCell ref="G249:J249"/>
    <mergeCell ref="Q249:S249"/>
    <mergeCell ref="T249:V249"/>
    <mergeCell ref="W249:Y249"/>
    <mergeCell ref="G250:J250"/>
    <mergeCell ref="K250:M250"/>
    <mergeCell ref="Q250:S250"/>
    <mergeCell ref="T250:V250"/>
    <mergeCell ref="W250:Y250"/>
    <mergeCell ref="G247:J247"/>
    <mergeCell ref="K247:M247"/>
    <mergeCell ref="Q247:S247"/>
    <mergeCell ref="T247:V247"/>
    <mergeCell ref="W247:Y247"/>
    <mergeCell ref="G248:J248"/>
    <mergeCell ref="K248:M248"/>
    <mergeCell ref="Q248:S248"/>
    <mergeCell ref="T248:V248"/>
    <mergeCell ref="W248:Y248"/>
    <mergeCell ref="K245:M245"/>
    <mergeCell ref="Q245:S245"/>
    <mergeCell ref="T245:V245"/>
    <mergeCell ref="W245:Y245"/>
    <mergeCell ref="G246:J246"/>
    <mergeCell ref="Q246:S246"/>
    <mergeCell ref="T246:V246"/>
    <mergeCell ref="W246:Y246"/>
    <mergeCell ref="G243:J243"/>
    <mergeCell ref="Q243:S243"/>
    <mergeCell ref="T243:V243"/>
    <mergeCell ref="W243:Y243"/>
    <mergeCell ref="G244:J244"/>
    <mergeCell ref="K244:M244"/>
    <mergeCell ref="Q244:S244"/>
    <mergeCell ref="T244:V244"/>
    <mergeCell ref="W244:Y244"/>
    <mergeCell ref="G241:J241"/>
    <mergeCell ref="Q241:S241"/>
    <mergeCell ref="T241:V241"/>
    <mergeCell ref="W241:Y241"/>
    <mergeCell ref="G242:J242"/>
    <mergeCell ref="K242:M242"/>
    <mergeCell ref="Q242:S242"/>
    <mergeCell ref="T242:V242"/>
    <mergeCell ref="W242:Y242"/>
    <mergeCell ref="G239:J239"/>
    <mergeCell ref="K239:M239"/>
    <mergeCell ref="Q239:S239"/>
    <mergeCell ref="T239:V239"/>
    <mergeCell ref="W239:Y239"/>
    <mergeCell ref="G240:J240"/>
    <mergeCell ref="K240:M240"/>
    <mergeCell ref="Q240:S240"/>
    <mergeCell ref="T240:V240"/>
    <mergeCell ref="W240:Y240"/>
    <mergeCell ref="G237:J237"/>
    <mergeCell ref="K237:M237"/>
    <mergeCell ref="Q237:S237"/>
    <mergeCell ref="T237:V237"/>
    <mergeCell ref="W237:Y237"/>
    <mergeCell ref="G238:J238"/>
    <mergeCell ref="K238:M238"/>
    <mergeCell ref="Q238:S238"/>
    <mergeCell ref="T238:V238"/>
    <mergeCell ref="W238:Y238"/>
    <mergeCell ref="K235:M235"/>
    <mergeCell ref="Q235:S235"/>
    <mergeCell ref="T235:V235"/>
    <mergeCell ref="W235:Y235"/>
    <mergeCell ref="G236:J236"/>
    <mergeCell ref="K236:M236"/>
    <mergeCell ref="Q236:S236"/>
    <mergeCell ref="T236:V236"/>
    <mergeCell ref="W236:Y236"/>
    <mergeCell ref="G233:J233"/>
    <mergeCell ref="K233:M233"/>
    <mergeCell ref="Q233:S233"/>
    <mergeCell ref="T233:V233"/>
    <mergeCell ref="W233:Y233"/>
    <mergeCell ref="G234:J234"/>
    <mergeCell ref="K234:M234"/>
    <mergeCell ref="Q234:S234"/>
    <mergeCell ref="T234:V234"/>
    <mergeCell ref="W234:Y234"/>
    <mergeCell ref="G231:J231"/>
    <mergeCell ref="K231:M231"/>
    <mergeCell ref="Q231:S231"/>
    <mergeCell ref="T231:V231"/>
    <mergeCell ref="W231:Y231"/>
    <mergeCell ref="K232:M232"/>
    <mergeCell ref="Q232:S232"/>
    <mergeCell ref="T232:V232"/>
    <mergeCell ref="W232:Y232"/>
    <mergeCell ref="K229:M229"/>
    <mergeCell ref="Q229:S229"/>
    <mergeCell ref="T229:V229"/>
    <mergeCell ref="W229:Y229"/>
    <mergeCell ref="G230:J230"/>
    <mergeCell ref="Q230:S230"/>
    <mergeCell ref="T230:V230"/>
    <mergeCell ref="W230:Y230"/>
    <mergeCell ref="G227:J227"/>
    <mergeCell ref="K227:M227"/>
    <mergeCell ref="Q227:S227"/>
    <mergeCell ref="T227:V227"/>
    <mergeCell ref="W227:Y227"/>
    <mergeCell ref="G228:J228"/>
    <mergeCell ref="K228:M228"/>
    <mergeCell ref="Q228:S228"/>
    <mergeCell ref="T228:V228"/>
    <mergeCell ref="W228:Y228"/>
    <mergeCell ref="G225:J225"/>
    <mergeCell ref="K225:M225"/>
    <mergeCell ref="Q225:S225"/>
    <mergeCell ref="T225:V225"/>
    <mergeCell ref="W225:Y225"/>
    <mergeCell ref="G226:J226"/>
    <mergeCell ref="K226:M226"/>
    <mergeCell ref="Q226:S226"/>
    <mergeCell ref="T226:V226"/>
    <mergeCell ref="W226:Y226"/>
    <mergeCell ref="G223:J223"/>
    <mergeCell ref="K223:M223"/>
    <mergeCell ref="Q223:S223"/>
    <mergeCell ref="T223:V223"/>
    <mergeCell ref="W223:Y223"/>
    <mergeCell ref="G224:J224"/>
    <mergeCell ref="K224:M224"/>
    <mergeCell ref="Q224:S224"/>
    <mergeCell ref="T224:V224"/>
    <mergeCell ref="W224:Y224"/>
    <mergeCell ref="G221:J221"/>
    <mergeCell ref="Q221:S221"/>
    <mergeCell ref="T221:V221"/>
    <mergeCell ref="W221:Y221"/>
    <mergeCell ref="G222:J222"/>
    <mergeCell ref="K222:M222"/>
    <mergeCell ref="Q222:S222"/>
    <mergeCell ref="T222:V222"/>
    <mergeCell ref="W222:Y222"/>
    <mergeCell ref="G219:J219"/>
    <mergeCell ref="K219:M219"/>
    <mergeCell ref="Q219:S219"/>
    <mergeCell ref="T219:V219"/>
    <mergeCell ref="W219:Y219"/>
    <mergeCell ref="G220:J220"/>
    <mergeCell ref="K220:M220"/>
    <mergeCell ref="Q220:S220"/>
    <mergeCell ref="T220:V220"/>
    <mergeCell ref="W220:Y220"/>
    <mergeCell ref="G217:J217"/>
    <mergeCell ref="K217:M217"/>
    <mergeCell ref="Q217:S217"/>
    <mergeCell ref="T217:V217"/>
    <mergeCell ref="W217:Y217"/>
    <mergeCell ref="K218:M218"/>
    <mergeCell ref="Q218:S218"/>
    <mergeCell ref="T218:V218"/>
    <mergeCell ref="W218:Y218"/>
    <mergeCell ref="G215:J215"/>
    <mergeCell ref="K215:M215"/>
    <mergeCell ref="Q215:S215"/>
    <mergeCell ref="T215:V215"/>
    <mergeCell ref="W215:Y215"/>
    <mergeCell ref="G216:J216"/>
    <mergeCell ref="K216:M216"/>
    <mergeCell ref="Q216:S216"/>
    <mergeCell ref="T216:V216"/>
    <mergeCell ref="W216:Y216"/>
    <mergeCell ref="G213:J213"/>
    <mergeCell ref="Q213:S213"/>
    <mergeCell ref="T213:V213"/>
    <mergeCell ref="W213:Y213"/>
    <mergeCell ref="G214:J214"/>
    <mergeCell ref="K214:M214"/>
    <mergeCell ref="Q214:S214"/>
    <mergeCell ref="T214:V214"/>
    <mergeCell ref="W214:Y214"/>
    <mergeCell ref="G211:J211"/>
    <mergeCell ref="K211:M211"/>
    <mergeCell ref="Q211:S211"/>
    <mergeCell ref="T211:V211"/>
    <mergeCell ref="W211:Y211"/>
    <mergeCell ref="K212:M212"/>
    <mergeCell ref="Q212:S212"/>
    <mergeCell ref="T212:V212"/>
    <mergeCell ref="W212:Y212"/>
    <mergeCell ref="G209:J209"/>
    <mergeCell ref="K209:M209"/>
    <mergeCell ref="Q209:S209"/>
    <mergeCell ref="T209:V209"/>
    <mergeCell ref="W209:Y209"/>
    <mergeCell ref="G210:J210"/>
    <mergeCell ref="K210:M210"/>
    <mergeCell ref="Q210:S210"/>
    <mergeCell ref="T210:V210"/>
    <mergeCell ref="W210:Y210"/>
    <mergeCell ref="G207:J207"/>
    <mergeCell ref="K207:M207"/>
    <mergeCell ref="Q207:S207"/>
    <mergeCell ref="T207:V207"/>
    <mergeCell ref="W207:Y207"/>
    <mergeCell ref="G208:J208"/>
    <mergeCell ref="K208:M208"/>
    <mergeCell ref="Q208:S208"/>
    <mergeCell ref="T208:V208"/>
    <mergeCell ref="W208:Y208"/>
    <mergeCell ref="G205:J205"/>
    <mergeCell ref="Q205:S205"/>
    <mergeCell ref="T205:V205"/>
    <mergeCell ref="W205:Y205"/>
    <mergeCell ref="G206:J206"/>
    <mergeCell ref="K206:M206"/>
    <mergeCell ref="Q206:S206"/>
    <mergeCell ref="T206:V206"/>
    <mergeCell ref="W206:Y206"/>
    <mergeCell ref="G203:J203"/>
    <mergeCell ref="K203:M203"/>
    <mergeCell ref="Q203:S203"/>
    <mergeCell ref="T203:V203"/>
    <mergeCell ref="W203:Y203"/>
    <mergeCell ref="G204:J204"/>
    <mergeCell ref="K204:M204"/>
    <mergeCell ref="Q204:S204"/>
    <mergeCell ref="T204:V204"/>
    <mergeCell ref="W204:Y204"/>
    <mergeCell ref="G201:J201"/>
    <mergeCell ref="K201:M201"/>
    <mergeCell ref="Q201:S201"/>
    <mergeCell ref="T201:V201"/>
    <mergeCell ref="W201:Y201"/>
    <mergeCell ref="G202:J202"/>
    <mergeCell ref="K202:M202"/>
    <mergeCell ref="Q202:S202"/>
    <mergeCell ref="T202:V202"/>
    <mergeCell ref="W202:Y202"/>
    <mergeCell ref="G199:J199"/>
    <mergeCell ref="K199:M199"/>
    <mergeCell ref="Q199:S199"/>
    <mergeCell ref="T199:V199"/>
    <mergeCell ref="W199:Y199"/>
    <mergeCell ref="G200:J200"/>
    <mergeCell ref="K200:M200"/>
    <mergeCell ref="Q200:S200"/>
    <mergeCell ref="T200:V200"/>
    <mergeCell ref="W200:Y200"/>
    <mergeCell ref="K197:M197"/>
    <mergeCell ref="Q197:S197"/>
    <mergeCell ref="T197:V197"/>
    <mergeCell ref="W197:Y197"/>
    <mergeCell ref="G198:J198"/>
    <mergeCell ref="Q198:S198"/>
    <mergeCell ref="T198:V198"/>
    <mergeCell ref="W198:Y198"/>
    <mergeCell ref="G195:J195"/>
    <mergeCell ref="K195:M195"/>
    <mergeCell ref="Q195:S195"/>
    <mergeCell ref="T195:V195"/>
    <mergeCell ref="W195:Y195"/>
    <mergeCell ref="G196:J196"/>
    <mergeCell ref="K196:M196"/>
    <mergeCell ref="Q196:S196"/>
    <mergeCell ref="T196:V196"/>
    <mergeCell ref="W196:Y196"/>
    <mergeCell ref="G193:J193"/>
    <mergeCell ref="Q193:S193"/>
    <mergeCell ref="T193:V193"/>
    <mergeCell ref="W193:Y193"/>
    <mergeCell ref="G194:J194"/>
    <mergeCell ref="K194:M194"/>
    <mergeCell ref="Q194:S194"/>
    <mergeCell ref="T194:V194"/>
    <mergeCell ref="W194:Y194"/>
    <mergeCell ref="G191:J191"/>
    <mergeCell ref="K191:M191"/>
    <mergeCell ref="Q191:S191"/>
    <mergeCell ref="T191:V191"/>
    <mergeCell ref="W191:Y191"/>
    <mergeCell ref="G192:J192"/>
    <mergeCell ref="K192:M192"/>
    <mergeCell ref="Q192:S192"/>
    <mergeCell ref="T192:V192"/>
    <mergeCell ref="W192:Y192"/>
    <mergeCell ref="G189:J189"/>
    <mergeCell ref="K189:M189"/>
    <mergeCell ref="Q189:S189"/>
    <mergeCell ref="T189:V189"/>
    <mergeCell ref="W189:Y189"/>
    <mergeCell ref="G190:J190"/>
    <mergeCell ref="K190:M190"/>
    <mergeCell ref="Q190:S190"/>
    <mergeCell ref="T190:V190"/>
    <mergeCell ref="W190:Y190"/>
    <mergeCell ref="K187:M187"/>
    <mergeCell ref="Q187:S187"/>
    <mergeCell ref="T187:V187"/>
    <mergeCell ref="W187:Y187"/>
    <mergeCell ref="G188:J188"/>
    <mergeCell ref="K188:M188"/>
    <mergeCell ref="Q188:S188"/>
    <mergeCell ref="T188:V188"/>
    <mergeCell ref="W188:Y188"/>
    <mergeCell ref="G185:J185"/>
    <mergeCell ref="K185:M185"/>
    <mergeCell ref="Q185:S185"/>
    <mergeCell ref="T185:V185"/>
    <mergeCell ref="W185:Y185"/>
    <mergeCell ref="G186:J186"/>
    <mergeCell ref="K186:M186"/>
    <mergeCell ref="Q186:S186"/>
    <mergeCell ref="T186:V186"/>
    <mergeCell ref="W186:Y186"/>
    <mergeCell ref="G183:J183"/>
    <mergeCell ref="K183:M183"/>
    <mergeCell ref="Q183:S183"/>
    <mergeCell ref="T183:V183"/>
    <mergeCell ref="W183:Y183"/>
    <mergeCell ref="G184:J184"/>
    <mergeCell ref="K184:M184"/>
    <mergeCell ref="Q184:S184"/>
    <mergeCell ref="T184:V184"/>
    <mergeCell ref="W184:Y184"/>
    <mergeCell ref="G181:J181"/>
    <mergeCell ref="K181:M181"/>
    <mergeCell ref="Q181:S181"/>
    <mergeCell ref="T181:V181"/>
    <mergeCell ref="W181:Y181"/>
    <mergeCell ref="G182:J182"/>
    <mergeCell ref="Q182:S182"/>
    <mergeCell ref="T182:V182"/>
    <mergeCell ref="W182:Y182"/>
    <mergeCell ref="K179:M179"/>
    <mergeCell ref="Q179:S179"/>
    <mergeCell ref="T179:V179"/>
    <mergeCell ref="W179:Y179"/>
    <mergeCell ref="G180:J180"/>
    <mergeCell ref="K180:M180"/>
    <mergeCell ref="Q180:S180"/>
    <mergeCell ref="T180:V180"/>
    <mergeCell ref="W180:Y180"/>
    <mergeCell ref="G177:J177"/>
    <mergeCell ref="K177:M177"/>
    <mergeCell ref="Q177:S177"/>
    <mergeCell ref="T177:V177"/>
    <mergeCell ref="W177:Y177"/>
    <mergeCell ref="G178:J178"/>
    <mergeCell ref="K178:M178"/>
    <mergeCell ref="Q178:S178"/>
    <mergeCell ref="T178:V178"/>
    <mergeCell ref="W178:Y178"/>
    <mergeCell ref="K175:M175"/>
    <mergeCell ref="Q175:S175"/>
    <mergeCell ref="T175:V175"/>
    <mergeCell ref="W175:Y175"/>
    <mergeCell ref="G176:J176"/>
    <mergeCell ref="K176:M176"/>
    <mergeCell ref="Q176:S176"/>
    <mergeCell ref="T176:V176"/>
    <mergeCell ref="W176:Y176"/>
    <mergeCell ref="G173:J173"/>
    <mergeCell ref="Q173:S173"/>
    <mergeCell ref="T173:V173"/>
    <mergeCell ref="W173:Y173"/>
    <mergeCell ref="G174:J174"/>
    <mergeCell ref="K174:M174"/>
    <mergeCell ref="Q174:S174"/>
    <mergeCell ref="T174:V174"/>
    <mergeCell ref="W174:Y174"/>
    <mergeCell ref="K171:M171"/>
    <mergeCell ref="Q171:S171"/>
    <mergeCell ref="T171:V171"/>
    <mergeCell ref="W171:Y171"/>
    <mergeCell ref="G172:J172"/>
    <mergeCell ref="K172:M172"/>
    <mergeCell ref="Q172:S172"/>
    <mergeCell ref="T172:V172"/>
    <mergeCell ref="W172:Y172"/>
    <mergeCell ref="G169:J169"/>
    <mergeCell ref="K169:M169"/>
    <mergeCell ref="Q169:S169"/>
    <mergeCell ref="T169:V169"/>
    <mergeCell ref="W169:Y169"/>
    <mergeCell ref="G170:J170"/>
    <mergeCell ref="K170:M170"/>
    <mergeCell ref="Q170:S170"/>
    <mergeCell ref="T170:V170"/>
    <mergeCell ref="W170:Y170"/>
    <mergeCell ref="G167:J167"/>
    <mergeCell ref="K167:M167"/>
    <mergeCell ref="Q167:S167"/>
    <mergeCell ref="T167:V167"/>
    <mergeCell ref="W167:Y167"/>
    <mergeCell ref="G168:J168"/>
    <mergeCell ref="K168:M168"/>
    <mergeCell ref="Q168:S168"/>
    <mergeCell ref="T168:V168"/>
    <mergeCell ref="W168:Y168"/>
    <mergeCell ref="G165:J165"/>
    <mergeCell ref="K165:M165"/>
    <mergeCell ref="Q165:S165"/>
    <mergeCell ref="T165:V165"/>
    <mergeCell ref="W165:Y165"/>
    <mergeCell ref="G166:J166"/>
    <mergeCell ref="K166:M166"/>
    <mergeCell ref="Q166:S166"/>
    <mergeCell ref="T166:V166"/>
    <mergeCell ref="W166:Y166"/>
    <mergeCell ref="G163:J163"/>
    <mergeCell ref="K163:M163"/>
    <mergeCell ref="Q163:S163"/>
    <mergeCell ref="T163:V163"/>
    <mergeCell ref="W163:Y163"/>
    <mergeCell ref="K164:M164"/>
    <mergeCell ref="Q164:S164"/>
    <mergeCell ref="T164:V164"/>
    <mergeCell ref="W164:Y164"/>
    <mergeCell ref="G161:J161"/>
    <mergeCell ref="K161:M161"/>
    <mergeCell ref="Q161:S161"/>
    <mergeCell ref="T161:V161"/>
    <mergeCell ref="W161:Y161"/>
    <mergeCell ref="G162:J162"/>
    <mergeCell ref="K162:M162"/>
    <mergeCell ref="Q162:S162"/>
    <mergeCell ref="T162:V162"/>
    <mergeCell ref="W162:Y162"/>
    <mergeCell ref="G159:J159"/>
    <mergeCell ref="K159:M159"/>
    <mergeCell ref="Q159:S159"/>
    <mergeCell ref="T159:V159"/>
    <mergeCell ref="W159:Y159"/>
    <mergeCell ref="K160:M160"/>
    <mergeCell ref="Q160:S160"/>
    <mergeCell ref="T160:V160"/>
    <mergeCell ref="W160:Y160"/>
    <mergeCell ref="G157:J157"/>
    <mergeCell ref="K157:M157"/>
    <mergeCell ref="Q157:S157"/>
    <mergeCell ref="T157:V157"/>
    <mergeCell ref="W157:Y157"/>
    <mergeCell ref="G158:J158"/>
    <mergeCell ref="K158:M158"/>
    <mergeCell ref="Q158:S158"/>
    <mergeCell ref="T158:V158"/>
    <mergeCell ref="W158:Y158"/>
    <mergeCell ref="G155:J155"/>
    <mergeCell ref="K155:M155"/>
    <mergeCell ref="Q155:S155"/>
    <mergeCell ref="T155:V155"/>
    <mergeCell ref="W155:Y155"/>
    <mergeCell ref="G156:J156"/>
    <mergeCell ref="K156:M156"/>
    <mergeCell ref="Q156:S156"/>
    <mergeCell ref="T156:V156"/>
    <mergeCell ref="W156:Y156"/>
    <mergeCell ref="G153:J153"/>
    <mergeCell ref="K153:M153"/>
    <mergeCell ref="Q153:S153"/>
    <mergeCell ref="T153:V153"/>
    <mergeCell ref="W153:Y153"/>
    <mergeCell ref="G154:J154"/>
    <mergeCell ref="K154:M154"/>
    <mergeCell ref="Q154:S154"/>
    <mergeCell ref="T154:V154"/>
    <mergeCell ref="W154:Y154"/>
    <mergeCell ref="G151:J151"/>
    <mergeCell ref="K151:M151"/>
    <mergeCell ref="Q151:S151"/>
    <mergeCell ref="T151:V151"/>
    <mergeCell ref="W151:Y151"/>
    <mergeCell ref="G152:J152"/>
    <mergeCell ref="K152:M152"/>
    <mergeCell ref="Q152:S152"/>
    <mergeCell ref="T152:V152"/>
    <mergeCell ref="W152:Y152"/>
    <mergeCell ref="G149:J149"/>
    <mergeCell ref="K149:M149"/>
    <mergeCell ref="Q149:S149"/>
    <mergeCell ref="T149:V149"/>
    <mergeCell ref="W149:Y149"/>
    <mergeCell ref="G150:J150"/>
    <mergeCell ref="K150:M150"/>
    <mergeCell ref="Q150:S150"/>
    <mergeCell ref="T150:V150"/>
    <mergeCell ref="W150:Y150"/>
    <mergeCell ref="G147:J147"/>
    <mergeCell ref="K147:M147"/>
    <mergeCell ref="Q147:S147"/>
    <mergeCell ref="T147:V147"/>
    <mergeCell ref="W147:Y147"/>
    <mergeCell ref="G148:J148"/>
    <mergeCell ref="K148:M148"/>
    <mergeCell ref="Q148:S148"/>
    <mergeCell ref="T148:V148"/>
    <mergeCell ref="W148:Y148"/>
    <mergeCell ref="G145:J145"/>
    <mergeCell ref="K145:M145"/>
    <mergeCell ref="Q145:S145"/>
    <mergeCell ref="T145:V145"/>
    <mergeCell ref="W145:Y145"/>
    <mergeCell ref="G146:J146"/>
    <mergeCell ref="K146:M146"/>
    <mergeCell ref="Q146:S146"/>
    <mergeCell ref="T146:V146"/>
    <mergeCell ref="W146:Y146"/>
    <mergeCell ref="G143:J143"/>
    <mergeCell ref="K143:M143"/>
    <mergeCell ref="Q143:S143"/>
    <mergeCell ref="T143:V143"/>
    <mergeCell ref="W143:Y143"/>
    <mergeCell ref="G144:J144"/>
    <mergeCell ref="K144:M144"/>
    <mergeCell ref="Q144:S144"/>
    <mergeCell ref="T144:V144"/>
    <mergeCell ref="W144:Y144"/>
    <mergeCell ref="G141:J141"/>
    <mergeCell ref="K141:M141"/>
    <mergeCell ref="Q141:S141"/>
    <mergeCell ref="T141:V141"/>
    <mergeCell ref="W141:Y141"/>
    <mergeCell ref="G142:J142"/>
    <mergeCell ref="K142:M142"/>
    <mergeCell ref="Q142:S142"/>
    <mergeCell ref="T142:V142"/>
    <mergeCell ref="W142:Y142"/>
    <mergeCell ref="G139:J139"/>
    <mergeCell ref="K139:M139"/>
    <mergeCell ref="Q139:S139"/>
    <mergeCell ref="T139:V139"/>
    <mergeCell ref="W139:Y139"/>
    <mergeCell ref="G140:J140"/>
    <mergeCell ref="K140:M140"/>
    <mergeCell ref="Q140:S140"/>
    <mergeCell ref="T140:V140"/>
    <mergeCell ref="W140:Y140"/>
    <mergeCell ref="G137:J137"/>
    <mergeCell ref="K137:M137"/>
    <mergeCell ref="Q137:S137"/>
    <mergeCell ref="T137:V137"/>
    <mergeCell ref="W137:Y137"/>
    <mergeCell ref="G138:J138"/>
    <mergeCell ref="K138:M138"/>
    <mergeCell ref="Q138:S138"/>
    <mergeCell ref="T138:V138"/>
    <mergeCell ref="W138:Y138"/>
    <mergeCell ref="G135:J135"/>
    <mergeCell ref="K135:M135"/>
    <mergeCell ref="Q135:S135"/>
    <mergeCell ref="T135:V135"/>
    <mergeCell ref="W135:Y135"/>
    <mergeCell ref="G136:J136"/>
    <mergeCell ref="K136:M136"/>
    <mergeCell ref="Q136:S136"/>
    <mergeCell ref="T136:V136"/>
    <mergeCell ref="W136:Y136"/>
    <mergeCell ref="G133:J133"/>
    <mergeCell ref="K133:M133"/>
    <mergeCell ref="Q133:S133"/>
    <mergeCell ref="T133:V133"/>
    <mergeCell ref="W133:Y133"/>
    <mergeCell ref="G134:J134"/>
    <mergeCell ref="K134:M134"/>
    <mergeCell ref="Q134:S134"/>
    <mergeCell ref="T134:V134"/>
    <mergeCell ref="W134:Y134"/>
    <mergeCell ref="G131:J131"/>
    <mergeCell ref="K131:M131"/>
    <mergeCell ref="Q131:S131"/>
    <mergeCell ref="T131:V131"/>
    <mergeCell ref="W131:Y131"/>
    <mergeCell ref="G132:J132"/>
    <mergeCell ref="K132:M132"/>
    <mergeCell ref="Q132:S132"/>
    <mergeCell ref="T132:V132"/>
    <mergeCell ref="W132:Y132"/>
    <mergeCell ref="G129:J129"/>
    <mergeCell ref="K129:M129"/>
    <mergeCell ref="Q129:S129"/>
    <mergeCell ref="T129:V129"/>
    <mergeCell ref="W129:Y129"/>
    <mergeCell ref="G130:J130"/>
    <mergeCell ref="K130:M130"/>
    <mergeCell ref="Q130:S130"/>
    <mergeCell ref="T130:V130"/>
    <mergeCell ref="W130:Y130"/>
    <mergeCell ref="G127:J127"/>
    <mergeCell ref="K127:M127"/>
    <mergeCell ref="Q127:S127"/>
    <mergeCell ref="T127:V127"/>
    <mergeCell ref="W127:Y127"/>
    <mergeCell ref="G128:J128"/>
    <mergeCell ref="K128:M128"/>
    <mergeCell ref="Q128:S128"/>
    <mergeCell ref="T128:V128"/>
    <mergeCell ref="W128:Y128"/>
    <mergeCell ref="G125:J125"/>
    <mergeCell ref="K125:M125"/>
    <mergeCell ref="Q125:S125"/>
    <mergeCell ref="T125:V125"/>
    <mergeCell ref="W125:Y125"/>
    <mergeCell ref="G126:J126"/>
    <mergeCell ref="K126:M126"/>
    <mergeCell ref="Q126:S126"/>
    <mergeCell ref="T126:V126"/>
    <mergeCell ref="W126:Y126"/>
    <mergeCell ref="G123:J123"/>
    <mergeCell ref="K123:M123"/>
    <mergeCell ref="Q123:S123"/>
    <mergeCell ref="T123:V123"/>
    <mergeCell ref="W123:Y123"/>
    <mergeCell ref="G124:J124"/>
    <mergeCell ref="K124:M124"/>
    <mergeCell ref="Q124:S124"/>
    <mergeCell ref="T124:V124"/>
    <mergeCell ref="W124:Y124"/>
    <mergeCell ref="G121:J121"/>
    <mergeCell ref="K121:M121"/>
    <mergeCell ref="Q121:S121"/>
    <mergeCell ref="T121:V121"/>
    <mergeCell ref="W121:Y121"/>
    <mergeCell ref="G122:J122"/>
    <mergeCell ref="K122:M122"/>
    <mergeCell ref="Q122:S122"/>
    <mergeCell ref="T122:V122"/>
    <mergeCell ref="W122:Y122"/>
    <mergeCell ref="G119:J119"/>
    <mergeCell ref="K119:M119"/>
    <mergeCell ref="Q119:S119"/>
    <mergeCell ref="T119:V119"/>
    <mergeCell ref="W119:Y119"/>
    <mergeCell ref="G120:J120"/>
    <mergeCell ref="K120:M120"/>
    <mergeCell ref="Q120:S120"/>
    <mergeCell ref="T120:V120"/>
    <mergeCell ref="W120:Y120"/>
    <mergeCell ref="G117:J117"/>
    <mergeCell ref="K117:M117"/>
    <mergeCell ref="Q117:S117"/>
    <mergeCell ref="T117:V117"/>
    <mergeCell ref="W117:Y117"/>
    <mergeCell ref="G118:J118"/>
    <mergeCell ref="K118:M118"/>
    <mergeCell ref="Q118:S118"/>
    <mergeCell ref="T118:V118"/>
    <mergeCell ref="W118:Y118"/>
    <mergeCell ref="G115:J115"/>
    <mergeCell ref="K115:M115"/>
    <mergeCell ref="Q115:S115"/>
    <mergeCell ref="T115:V115"/>
    <mergeCell ref="W115:Y115"/>
    <mergeCell ref="G116:J116"/>
    <mergeCell ref="K116:M116"/>
    <mergeCell ref="Q116:S116"/>
    <mergeCell ref="T116:V116"/>
    <mergeCell ref="W116:Y116"/>
    <mergeCell ref="G113:J113"/>
    <mergeCell ref="K113:M113"/>
    <mergeCell ref="Q113:S113"/>
    <mergeCell ref="T113:V113"/>
    <mergeCell ref="W113:Y113"/>
    <mergeCell ref="G114:J114"/>
    <mergeCell ref="K114:M114"/>
    <mergeCell ref="Q114:S114"/>
    <mergeCell ref="T114:V114"/>
    <mergeCell ref="W114:Y114"/>
    <mergeCell ref="G111:J111"/>
    <mergeCell ref="K111:M111"/>
    <mergeCell ref="Q111:S111"/>
    <mergeCell ref="T111:V111"/>
    <mergeCell ref="W111:Y111"/>
    <mergeCell ref="G112:J112"/>
    <mergeCell ref="K112:M112"/>
    <mergeCell ref="Q112:S112"/>
    <mergeCell ref="T112:V112"/>
    <mergeCell ref="W112:Y112"/>
    <mergeCell ref="G109:J109"/>
    <mergeCell ref="K109:M109"/>
    <mergeCell ref="Q109:S109"/>
    <mergeCell ref="T109:V109"/>
    <mergeCell ref="W109:Y109"/>
    <mergeCell ref="G110:J110"/>
    <mergeCell ref="K110:M110"/>
    <mergeCell ref="Q110:S110"/>
    <mergeCell ref="T110:V110"/>
    <mergeCell ref="W110:Y110"/>
    <mergeCell ref="G107:J107"/>
    <mergeCell ref="K107:M107"/>
    <mergeCell ref="Q107:S107"/>
    <mergeCell ref="T107:V107"/>
    <mergeCell ref="W107:Y107"/>
    <mergeCell ref="G108:J108"/>
    <mergeCell ref="K108:M108"/>
    <mergeCell ref="Q108:S108"/>
    <mergeCell ref="T108:V108"/>
    <mergeCell ref="W108:Y108"/>
    <mergeCell ref="G105:J105"/>
    <mergeCell ref="K105:M105"/>
    <mergeCell ref="Q105:S105"/>
    <mergeCell ref="T105:V105"/>
    <mergeCell ref="W105:Y105"/>
    <mergeCell ref="G106:J106"/>
    <mergeCell ref="K106:M106"/>
    <mergeCell ref="Q106:S106"/>
    <mergeCell ref="T106:V106"/>
    <mergeCell ref="W106:Y106"/>
    <mergeCell ref="G103:J103"/>
    <mergeCell ref="K103:M103"/>
    <mergeCell ref="Q103:S103"/>
    <mergeCell ref="T103:V103"/>
    <mergeCell ref="W103:Y103"/>
    <mergeCell ref="G104:J104"/>
    <mergeCell ref="K104:M104"/>
    <mergeCell ref="Q104:S104"/>
    <mergeCell ref="T104:V104"/>
    <mergeCell ref="W104:Y104"/>
    <mergeCell ref="G101:J101"/>
    <mergeCell ref="K101:M101"/>
    <mergeCell ref="Q101:S101"/>
    <mergeCell ref="T101:V101"/>
    <mergeCell ref="W101:Y101"/>
    <mergeCell ref="G102:J102"/>
    <mergeCell ref="K102:M102"/>
    <mergeCell ref="Q102:S102"/>
    <mergeCell ref="T102:V102"/>
    <mergeCell ref="W102:Y102"/>
    <mergeCell ref="G99:J99"/>
    <mergeCell ref="K99:M99"/>
    <mergeCell ref="Q99:S99"/>
    <mergeCell ref="T99:V99"/>
    <mergeCell ref="W99:Y99"/>
    <mergeCell ref="G100:J100"/>
    <mergeCell ref="K100:M100"/>
    <mergeCell ref="Q100:S100"/>
    <mergeCell ref="T100:V100"/>
    <mergeCell ref="W100:Y100"/>
    <mergeCell ref="G97:J97"/>
    <mergeCell ref="K97:M97"/>
    <mergeCell ref="Q97:S97"/>
    <mergeCell ref="T97:V97"/>
    <mergeCell ref="W97:Y97"/>
    <mergeCell ref="G98:J98"/>
    <mergeCell ref="K98:M98"/>
    <mergeCell ref="Q98:S98"/>
    <mergeCell ref="T98:V98"/>
    <mergeCell ref="W98:Y98"/>
    <mergeCell ref="G95:J95"/>
    <mergeCell ref="K95:M95"/>
    <mergeCell ref="Q95:S95"/>
    <mergeCell ref="T95:V95"/>
    <mergeCell ref="W95:Y95"/>
    <mergeCell ref="G96:J96"/>
    <mergeCell ref="K96:M96"/>
    <mergeCell ref="Q96:S96"/>
    <mergeCell ref="T96:V96"/>
    <mergeCell ref="W96:Y96"/>
    <mergeCell ref="G93:J93"/>
    <mergeCell ref="K93:M93"/>
    <mergeCell ref="Q93:S93"/>
    <mergeCell ref="T93:V93"/>
    <mergeCell ref="W93:Y93"/>
    <mergeCell ref="G94:J94"/>
    <mergeCell ref="K94:M94"/>
    <mergeCell ref="Q94:S94"/>
    <mergeCell ref="T94:V94"/>
    <mergeCell ref="W94:Y94"/>
    <mergeCell ref="G91:J91"/>
    <mergeCell ref="K91:M91"/>
    <mergeCell ref="Q91:S91"/>
    <mergeCell ref="T91:V91"/>
    <mergeCell ref="W91:Y91"/>
    <mergeCell ref="G92:J92"/>
    <mergeCell ref="K92:M92"/>
    <mergeCell ref="Q92:S92"/>
    <mergeCell ref="T92:V92"/>
    <mergeCell ref="W92:Y92"/>
    <mergeCell ref="G89:J89"/>
    <mergeCell ref="K89:M89"/>
    <mergeCell ref="Q89:S89"/>
    <mergeCell ref="T89:V89"/>
    <mergeCell ref="W89:Y89"/>
    <mergeCell ref="G90:J90"/>
    <mergeCell ref="K90:M90"/>
    <mergeCell ref="Q90:S90"/>
    <mergeCell ref="T90:V90"/>
    <mergeCell ref="W90:Y90"/>
    <mergeCell ref="G87:J87"/>
    <mergeCell ref="K87:M87"/>
    <mergeCell ref="Q87:S87"/>
    <mergeCell ref="T87:V87"/>
    <mergeCell ref="W87:Y87"/>
    <mergeCell ref="G88:J88"/>
    <mergeCell ref="K88:M88"/>
    <mergeCell ref="Q88:S88"/>
    <mergeCell ref="T88:V88"/>
    <mergeCell ref="W88:Y88"/>
    <mergeCell ref="G85:J85"/>
    <mergeCell ref="K85:M85"/>
    <mergeCell ref="Q85:S85"/>
    <mergeCell ref="T85:V85"/>
    <mergeCell ref="W85:Y85"/>
    <mergeCell ref="G86:J86"/>
    <mergeCell ref="K86:M86"/>
    <mergeCell ref="Q86:S86"/>
    <mergeCell ref="T86:V86"/>
    <mergeCell ref="W86:Y86"/>
    <mergeCell ref="G83:J83"/>
    <mergeCell ref="K83:M83"/>
    <mergeCell ref="Q83:S83"/>
    <mergeCell ref="T83:V83"/>
    <mergeCell ref="W83:Y83"/>
    <mergeCell ref="G84:J84"/>
    <mergeCell ref="K84:M84"/>
    <mergeCell ref="Q84:S84"/>
    <mergeCell ref="T84:V84"/>
    <mergeCell ref="W84:Y84"/>
    <mergeCell ref="G81:J81"/>
    <mergeCell ref="K81:M81"/>
    <mergeCell ref="Q81:S81"/>
    <mergeCell ref="T81:V81"/>
    <mergeCell ref="W81:Y81"/>
    <mergeCell ref="G82:J82"/>
    <mergeCell ref="K82:M82"/>
    <mergeCell ref="Q82:S82"/>
    <mergeCell ref="T82:V82"/>
    <mergeCell ref="W82:Y82"/>
    <mergeCell ref="G79:J79"/>
    <mergeCell ref="K79:M79"/>
    <mergeCell ref="Q79:S79"/>
    <mergeCell ref="T79:V79"/>
    <mergeCell ref="W79:Y79"/>
    <mergeCell ref="G80:J80"/>
    <mergeCell ref="K80:M80"/>
    <mergeCell ref="Q80:S80"/>
    <mergeCell ref="T80:V80"/>
    <mergeCell ref="W80:Y80"/>
    <mergeCell ref="G77:J77"/>
    <mergeCell ref="K77:M77"/>
    <mergeCell ref="Q77:S77"/>
    <mergeCell ref="T77:V77"/>
    <mergeCell ref="W77:Y77"/>
    <mergeCell ref="G78:J78"/>
    <mergeCell ref="K78:M78"/>
    <mergeCell ref="Q78:S78"/>
    <mergeCell ref="T78:V78"/>
    <mergeCell ref="W78:Y78"/>
    <mergeCell ref="G75:J75"/>
    <mergeCell ref="K75:M75"/>
    <mergeCell ref="Q75:S75"/>
    <mergeCell ref="T75:V75"/>
    <mergeCell ref="W76:Y76"/>
    <mergeCell ref="G76:J76"/>
    <mergeCell ref="K76:M76"/>
    <mergeCell ref="Q76:S76"/>
    <mergeCell ref="T76:V76"/>
    <mergeCell ref="G73:J73"/>
    <mergeCell ref="K73:M73"/>
    <mergeCell ref="Q73:S73"/>
    <mergeCell ref="T73:V73"/>
    <mergeCell ref="W73:Y73"/>
    <mergeCell ref="G74:J74"/>
    <mergeCell ref="K74:M74"/>
    <mergeCell ref="Q74:S74"/>
    <mergeCell ref="T74:V74"/>
    <mergeCell ref="W74:Y74"/>
    <mergeCell ref="G71:J71"/>
    <mergeCell ref="K71:M71"/>
    <mergeCell ref="Q71:S71"/>
    <mergeCell ref="T71:V71"/>
    <mergeCell ref="W71:Y71"/>
    <mergeCell ref="G72:J72"/>
    <mergeCell ref="K72:M72"/>
    <mergeCell ref="Q72:S72"/>
    <mergeCell ref="T72:V72"/>
    <mergeCell ref="W72:Y72"/>
    <mergeCell ref="N1:P1"/>
    <mergeCell ref="Q1:S1"/>
    <mergeCell ref="N2:P2"/>
    <mergeCell ref="Q2:S2"/>
    <mergeCell ref="G65:J65"/>
    <mergeCell ref="K65:M65"/>
    <mergeCell ref="Q65:S65"/>
    <mergeCell ref="G69:J69"/>
    <mergeCell ref="K69:M69"/>
    <mergeCell ref="Q69:S69"/>
    <mergeCell ref="T69:V69"/>
    <mergeCell ref="W69:Y69"/>
    <mergeCell ref="G70:J70"/>
    <mergeCell ref="K70:M70"/>
    <mergeCell ref="Q70:S70"/>
    <mergeCell ref="T70:V70"/>
    <mergeCell ref="W70:Y70"/>
    <mergeCell ref="G67:J67"/>
    <mergeCell ref="K67:M67"/>
    <mergeCell ref="Q67:S67"/>
    <mergeCell ref="T67:V67"/>
    <mergeCell ref="W67:Y67"/>
    <mergeCell ref="G68:J68"/>
    <mergeCell ref="K68:M68"/>
    <mergeCell ref="Q68:S68"/>
    <mergeCell ref="T68:V68"/>
    <mergeCell ref="W68:Y68"/>
    <mergeCell ref="AG66:AJ66"/>
    <mergeCell ref="AK66:AL66"/>
    <mergeCell ref="Z67:AA67"/>
    <mergeCell ref="AG67:AJ67"/>
    <mergeCell ref="AK67:AL67"/>
    <mergeCell ref="Z68:AA68"/>
    <mergeCell ref="AG68:AJ68"/>
    <mergeCell ref="AK68:AL68"/>
    <mergeCell ref="Z69:AA69"/>
    <mergeCell ref="AG69:AJ69"/>
    <mergeCell ref="AK69:AL69"/>
    <mergeCell ref="Z70:AA70"/>
    <mergeCell ref="AG70:AJ70"/>
    <mergeCell ref="AK70:AL70"/>
    <mergeCell ref="T65:V65"/>
    <mergeCell ref="W65:Y65"/>
    <mergeCell ref="G66:J66"/>
    <mergeCell ref="K66:M66"/>
    <mergeCell ref="Q66:S66"/>
    <mergeCell ref="W66:Y66"/>
    <mergeCell ref="Z81:AA81"/>
    <mergeCell ref="AB24:AC24"/>
    <mergeCell ref="Z75:AA75"/>
    <mergeCell ref="AG75:AJ75"/>
    <mergeCell ref="AK75:AL75"/>
    <mergeCell ref="Z76:AA76"/>
    <mergeCell ref="AG76:AJ76"/>
    <mergeCell ref="AK76:AL76"/>
    <mergeCell ref="Z77:AA77"/>
    <mergeCell ref="AG77:AJ77"/>
    <mergeCell ref="AK77:AL77"/>
    <mergeCell ref="Z78:AA78"/>
    <mergeCell ref="Z79:AA79"/>
    <mergeCell ref="Z80:AA80"/>
    <mergeCell ref="Z71:AA71"/>
    <mergeCell ref="AG71:AJ71"/>
    <mergeCell ref="AK71:AL71"/>
    <mergeCell ref="Z72:AA72"/>
    <mergeCell ref="AG72:AJ72"/>
    <mergeCell ref="AK72:AL72"/>
    <mergeCell ref="Z73:AA73"/>
    <mergeCell ref="AG73:AJ73"/>
    <mergeCell ref="AK73:AL73"/>
    <mergeCell ref="Z74:AA74"/>
    <mergeCell ref="AG74:AJ74"/>
    <mergeCell ref="AK74:AL74"/>
    <mergeCell ref="Z64:AC64"/>
    <mergeCell ref="AE64:AK64"/>
    <mergeCell ref="Z65:AA65"/>
    <mergeCell ref="AG65:AJ65"/>
    <mergeCell ref="AK65:AL65"/>
    <mergeCell ref="Z66:AA66"/>
  </mergeCells>
  <phoneticPr fontId="49"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E2A5-B158-41A4-801A-8C06ACCA0D2D}">
  <sheetPr>
    <tabColor theme="1"/>
  </sheetPr>
  <dimension ref="A1:BF1517"/>
  <sheetViews>
    <sheetView zoomScale="90" zoomScaleNormal="90" workbookViewId="0">
      <selection activeCell="Q80" sqref="Q80:Y80"/>
    </sheetView>
  </sheetViews>
  <sheetFormatPr defaultRowHeight="12.75"/>
  <cols>
    <col min="1" max="1" width="5.42578125" customWidth="1"/>
    <col min="2" max="2" width="22.7109375" customWidth="1"/>
    <col min="3" max="5" width="7.140625" customWidth="1"/>
    <col min="6" max="6" width="9.42578125" customWidth="1"/>
    <col min="7" max="7" width="8.7109375" customWidth="1"/>
    <col min="8" max="21" width="7.140625" customWidth="1"/>
    <col min="22" max="22" width="7.7109375" customWidth="1"/>
    <col min="23" max="23" width="7.85546875" customWidth="1"/>
    <col min="24" max="25" width="7.140625" customWidth="1"/>
    <col min="26" max="27" width="8.42578125" customWidth="1"/>
    <col min="28" max="28" width="22.140625" customWidth="1"/>
    <col min="29" max="29" width="23.5703125" customWidth="1"/>
    <col min="30" max="41" width="5.85546875" customWidth="1"/>
    <col min="42" max="45" width="6.140625" customWidth="1"/>
    <col min="46" max="50" width="6.85546875" customWidth="1"/>
  </cols>
  <sheetData>
    <row r="1" spans="1:58" ht="23.25">
      <c r="A1" s="30"/>
      <c r="B1" s="31" t="s">
        <v>11</v>
      </c>
      <c r="C1" s="32" t="s">
        <v>314</v>
      </c>
      <c r="D1" s="31"/>
      <c r="E1" s="31"/>
      <c r="F1" s="33"/>
      <c r="G1" s="31"/>
      <c r="H1" s="31"/>
      <c r="I1" s="31"/>
      <c r="J1" s="31"/>
      <c r="K1" s="31"/>
      <c r="L1" s="31"/>
      <c r="M1" s="31"/>
      <c r="N1" s="759" t="s">
        <v>172</v>
      </c>
      <c r="O1" s="759"/>
      <c r="P1" s="759"/>
      <c r="Q1" s="759" t="s">
        <v>173</v>
      </c>
      <c r="R1" s="759"/>
      <c r="S1" s="759"/>
      <c r="T1" s="31"/>
      <c r="U1" s="31"/>
      <c r="V1" s="31"/>
      <c r="W1" s="31"/>
      <c r="X1" s="31"/>
      <c r="Y1" s="34"/>
    </row>
    <row r="2" spans="1:58" ht="58.5">
      <c r="A2" s="30"/>
      <c r="B2" s="31"/>
      <c r="C2" s="59" t="s">
        <v>8</v>
      </c>
      <c r="D2" s="30"/>
      <c r="E2" s="31"/>
      <c r="F2" s="33"/>
      <c r="G2" s="31"/>
      <c r="H2" s="31"/>
      <c r="I2" s="31"/>
      <c r="J2" s="31"/>
      <c r="K2" s="31"/>
      <c r="L2" s="31"/>
      <c r="M2" s="31"/>
      <c r="N2" s="760">
        <v>6</v>
      </c>
      <c r="O2" s="760"/>
      <c r="P2" s="760"/>
      <c r="Q2" s="760">
        <v>5</v>
      </c>
      <c r="R2" s="760"/>
      <c r="S2" s="760"/>
      <c r="T2" s="31"/>
      <c r="U2" s="31"/>
      <c r="V2" s="31"/>
      <c r="W2" s="31"/>
      <c r="X2" s="31"/>
      <c r="Y2" s="34"/>
    </row>
    <row r="3" spans="1:58" ht="15" customHeight="1" thickBot="1">
      <c r="A3" s="30"/>
      <c r="B3" s="31"/>
      <c r="C3" s="59"/>
      <c r="D3" s="30"/>
      <c r="E3" s="31"/>
      <c r="F3" s="33"/>
      <c r="G3" s="31"/>
      <c r="H3" s="31"/>
      <c r="I3" s="31"/>
      <c r="J3" s="31"/>
      <c r="K3" s="31"/>
      <c r="L3" s="31"/>
      <c r="M3" s="31"/>
      <c r="N3" s="129"/>
      <c r="O3" s="129"/>
      <c r="P3" s="129"/>
      <c r="Q3" s="129"/>
      <c r="R3" s="129"/>
      <c r="S3" s="129"/>
      <c r="T3" s="31"/>
      <c r="U3" s="31"/>
      <c r="V3" s="31"/>
      <c r="W3" s="31"/>
      <c r="X3" s="31"/>
      <c r="Y3" s="34"/>
    </row>
    <row r="4" spans="1:58" ht="15" customHeight="1" thickBot="1">
      <c r="A4" t="s">
        <v>174</v>
      </c>
      <c r="B4" s="130"/>
      <c r="C4" s="256" t="s">
        <v>117</v>
      </c>
      <c r="D4" s="257" t="s">
        <v>118</v>
      </c>
      <c r="E4" s="257" t="s">
        <v>119</v>
      </c>
      <c r="F4" s="257" t="s">
        <v>120</v>
      </c>
      <c r="G4" s="257" t="s">
        <v>121</v>
      </c>
      <c r="H4" s="257" t="s">
        <v>122</v>
      </c>
      <c r="I4" s="257" t="s">
        <v>123</v>
      </c>
      <c r="J4" s="257" t="s">
        <v>124</v>
      </c>
      <c r="K4" s="257" t="s">
        <v>125</v>
      </c>
      <c r="L4" s="257" t="s">
        <v>126</v>
      </c>
      <c r="M4" s="257" t="s">
        <v>127</v>
      </c>
      <c r="N4" s="257" t="s">
        <v>128</v>
      </c>
      <c r="O4" s="257" t="s">
        <v>129</v>
      </c>
      <c r="P4" s="257" t="s">
        <v>130</v>
      </c>
      <c r="Q4" s="257" t="s">
        <v>131</v>
      </c>
      <c r="R4" s="257" t="s">
        <v>132</v>
      </c>
      <c r="S4" s="257" t="s">
        <v>163</v>
      </c>
      <c r="T4" s="257" t="s">
        <v>164</v>
      </c>
      <c r="U4" s="501" t="s">
        <v>176</v>
      </c>
      <c r="V4" s="257" t="s">
        <v>365</v>
      </c>
      <c r="W4" s="257" t="s">
        <v>133</v>
      </c>
      <c r="X4" s="552" t="s">
        <v>134</v>
      </c>
      <c r="Y4" s="133" t="s">
        <v>165</v>
      </c>
      <c r="Z4" s="134" t="s">
        <v>166</v>
      </c>
      <c r="AA4" s="135"/>
      <c r="AB4" s="794" t="s">
        <v>175</v>
      </c>
      <c r="AC4" s="761"/>
      <c r="AD4" s="493" t="s">
        <v>117</v>
      </c>
      <c r="AE4" s="493" t="s">
        <v>118</v>
      </c>
      <c r="AF4" s="493" t="s">
        <v>119</v>
      </c>
      <c r="AG4" s="493" t="s">
        <v>120</v>
      </c>
      <c r="AH4" s="493" t="s">
        <v>121</v>
      </c>
      <c r="AI4" s="493" t="s">
        <v>122</v>
      </c>
      <c r="AJ4" s="493" t="s">
        <v>123</v>
      </c>
      <c r="AK4" s="493" t="s">
        <v>124</v>
      </c>
      <c r="AL4" s="493" t="s">
        <v>125</v>
      </c>
      <c r="AM4" s="493" t="s">
        <v>126</v>
      </c>
      <c r="AN4" s="493" t="s">
        <v>127</v>
      </c>
      <c r="AO4" s="493" t="s">
        <v>128</v>
      </c>
      <c r="AP4" s="493" t="s">
        <v>129</v>
      </c>
      <c r="AQ4" s="493" t="s">
        <v>130</v>
      </c>
      <c r="AR4" s="493" t="s">
        <v>131</v>
      </c>
      <c r="AS4" s="493" t="s">
        <v>132</v>
      </c>
      <c r="AT4" s="572" t="s">
        <v>163</v>
      </c>
      <c r="AU4" s="572" t="s">
        <v>164</v>
      </c>
      <c r="AV4" s="493" t="s">
        <v>176</v>
      </c>
      <c r="AW4" s="493" t="s">
        <v>365</v>
      </c>
      <c r="AX4" s="493" t="s">
        <v>133</v>
      </c>
      <c r="BF4">
        <v>6</v>
      </c>
    </row>
    <row r="5" spans="1:58" ht="15" customHeight="1" thickBot="1">
      <c r="A5" s="136" t="s">
        <v>176</v>
      </c>
      <c r="B5" s="258" t="s">
        <v>315</v>
      </c>
      <c r="C5" s="66">
        <v>4</v>
      </c>
      <c r="D5" s="66">
        <v>2</v>
      </c>
      <c r="E5" s="66">
        <v>0</v>
      </c>
      <c r="F5" s="66">
        <v>1</v>
      </c>
      <c r="G5" s="66">
        <v>0</v>
      </c>
      <c r="H5" s="66">
        <v>0</v>
      </c>
      <c r="I5" s="66">
        <v>0</v>
      </c>
      <c r="J5" s="66">
        <v>1</v>
      </c>
      <c r="K5" s="66">
        <v>2</v>
      </c>
      <c r="L5" s="66">
        <v>0</v>
      </c>
      <c r="M5" s="66">
        <v>0</v>
      </c>
      <c r="N5" s="66">
        <v>0</v>
      </c>
      <c r="O5" s="66">
        <v>0</v>
      </c>
      <c r="P5" s="66">
        <v>0</v>
      </c>
      <c r="Q5" s="66">
        <v>0</v>
      </c>
      <c r="R5" s="66">
        <v>0</v>
      </c>
      <c r="S5" s="66">
        <v>-3</v>
      </c>
      <c r="T5" s="66">
        <v>1</v>
      </c>
      <c r="U5" s="549">
        <v>0</v>
      </c>
      <c r="V5" s="66">
        <v>9</v>
      </c>
      <c r="W5" s="66">
        <v>0</v>
      </c>
      <c r="X5" s="538">
        <f t="shared" ref="X5:X20" si="0">IF(D5=0,0,F5/D5)</f>
        <v>0.5</v>
      </c>
      <c r="Y5" s="137">
        <f t="shared" ref="Y5:Y20" si="1">IF(D5&gt;0,((F5-G5-H5-I5)+(G5*2)+(H5*3)+(I5*4))/D5,0)</f>
        <v>0.5</v>
      </c>
      <c r="Z5" s="138">
        <f t="shared" ref="Z5:Z20" si="2">(F5+K5+Q5+P5)/(D5+K5+Q5)</f>
        <v>0.75</v>
      </c>
      <c r="AA5" s="202"/>
      <c r="AB5" s="258" t="s">
        <v>315</v>
      </c>
      <c r="AC5" s="675"/>
      <c r="AD5" s="675"/>
      <c r="AE5" s="675"/>
      <c r="AF5" s="675"/>
      <c r="AG5" s="675"/>
      <c r="AH5" s="675"/>
      <c r="AI5" s="675"/>
      <c r="AJ5" s="675"/>
      <c r="AK5" s="675"/>
      <c r="AL5" s="675"/>
      <c r="AM5" s="675"/>
      <c r="AN5" s="675"/>
      <c r="AO5" s="675"/>
      <c r="AP5" s="675"/>
      <c r="AQ5" s="675"/>
      <c r="AR5" s="675"/>
      <c r="AS5" s="675"/>
      <c r="AT5" s="675"/>
      <c r="AU5" s="675"/>
      <c r="AV5" s="675"/>
      <c r="AW5" s="675"/>
      <c r="AX5" s="675"/>
    </row>
    <row r="6" spans="1:58" s="495" customFormat="1" ht="15" customHeight="1">
      <c r="A6" s="136" t="s">
        <v>176</v>
      </c>
      <c r="B6" s="458" t="s">
        <v>499</v>
      </c>
      <c r="C6" s="66">
        <v>2</v>
      </c>
      <c r="D6" s="66">
        <v>4</v>
      </c>
      <c r="E6" s="66">
        <v>0</v>
      </c>
      <c r="F6" s="66">
        <v>0</v>
      </c>
      <c r="G6" s="66">
        <v>0</v>
      </c>
      <c r="H6" s="66">
        <v>0</v>
      </c>
      <c r="I6" s="66">
        <v>0</v>
      </c>
      <c r="J6" s="66">
        <v>1</v>
      </c>
      <c r="K6" s="66">
        <v>0</v>
      </c>
      <c r="L6" s="66">
        <v>0</v>
      </c>
      <c r="M6" s="66">
        <v>0</v>
      </c>
      <c r="N6" s="66">
        <v>0</v>
      </c>
      <c r="O6" s="66">
        <v>0</v>
      </c>
      <c r="P6" s="66">
        <v>1</v>
      </c>
      <c r="Q6" s="66">
        <v>0</v>
      </c>
      <c r="R6" s="66">
        <v>0</v>
      </c>
      <c r="S6" s="66">
        <v>-3</v>
      </c>
      <c r="T6" s="66">
        <v>0</v>
      </c>
      <c r="U6" s="549">
        <v>0</v>
      </c>
      <c r="V6" s="66">
        <v>4</v>
      </c>
      <c r="W6" s="66">
        <v>0</v>
      </c>
      <c r="X6" s="538">
        <f t="shared" si="0"/>
        <v>0</v>
      </c>
      <c r="Y6" s="137">
        <f t="shared" si="1"/>
        <v>0</v>
      </c>
      <c r="Z6" s="138">
        <f t="shared" si="2"/>
        <v>0.25</v>
      </c>
      <c r="AA6" s="202"/>
      <c r="AB6" s="458" t="s">
        <v>490</v>
      </c>
      <c r="AC6" s="675"/>
      <c r="AD6" s="675"/>
      <c r="AE6" s="675"/>
      <c r="AF6" s="675"/>
      <c r="AG6" s="675"/>
      <c r="AH6" s="675"/>
      <c r="AI6" s="675"/>
      <c r="AJ6" s="675"/>
      <c r="AK6" s="675"/>
      <c r="AL6" s="675"/>
      <c r="AM6" s="675"/>
      <c r="AN6" s="675"/>
      <c r="AO6" s="675"/>
      <c r="AP6" s="675"/>
      <c r="AQ6" s="675"/>
      <c r="AR6" s="675"/>
      <c r="AS6" s="675"/>
      <c r="AT6" s="675"/>
      <c r="AU6" s="675"/>
      <c r="AV6" s="675"/>
      <c r="AW6" s="675"/>
      <c r="AX6" s="675"/>
      <c r="AY6"/>
    </row>
    <row r="7" spans="1:58" ht="15" customHeight="1">
      <c r="A7" s="136" t="s">
        <v>176</v>
      </c>
      <c r="B7" s="250" t="s">
        <v>325</v>
      </c>
      <c r="C7" s="66">
        <v>10</v>
      </c>
      <c r="D7" s="66">
        <v>40</v>
      </c>
      <c r="E7" s="66">
        <v>5</v>
      </c>
      <c r="F7" s="66">
        <v>9</v>
      </c>
      <c r="G7" s="66">
        <v>2</v>
      </c>
      <c r="H7" s="66">
        <v>0</v>
      </c>
      <c r="I7" s="66">
        <v>0</v>
      </c>
      <c r="J7" s="66">
        <v>6</v>
      </c>
      <c r="K7" s="66">
        <v>3</v>
      </c>
      <c r="L7" s="66">
        <v>5</v>
      </c>
      <c r="M7" s="66">
        <v>0</v>
      </c>
      <c r="N7" s="66">
        <v>0</v>
      </c>
      <c r="O7" s="66">
        <v>0</v>
      </c>
      <c r="P7" s="66">
        <v>0</v>
      </c>
      <c r="Q7" s="66">
        <v>0</v>
      </c>
      <c r="R7" s="66">
        <v>4</v>
      </c>
      <c r="S7" s="66">
        <v>3</v>
      </c>
      <c r="T7" s="66">
        <v>3</v>
      </c>
      <c r="U7" s="549">
        <v>7</v>
      </c>
      <c r="V7" s="66">
        <v>62</v>
      </c>
      <c r="W7" s="66">
        <v>0</v>
      </c>
      <c r="X7" s="538">
        <f t="shared" si="0"/>
        <v>0.22500000000000001</v>
      </c>
      <c r="Y7" s="137">
        <f t="shared" si="1"/>
        <v>0.27500000000000002</v>
      </c>
      <c r="Z7" s="139">
        <f t="shared" si="2"/>
        <v>0.27906976744186046</v>
      </c>
      <c r="AA7" s="202"/>
      <c r="AB7" s="250" t="s">
        <v>325</v>
      </c>
      <c r="AC7" s="675"/>
      <c r="AD7" s="675"/>
      <c r="AE7" s="675"/>
      <c r="AF7" s="675"/>
      <c r="AG7" s="675"/>
      <c r="AH7" s="675"/>
      <c r="AI7" s="675"/>
      <c r="AJ7" s="675"/>
      <c r="AK7" s="675"/>
      <c r="AL7" s="675"/>
      <c r="AM7" s="675"/>
      <c r="AN7" s="675"/>
      <c r="AO7" s="675"/>
      <c r="AP7" s="675"/>
      <c r="AQ7" s="675"/>
      <c r="AR7" s="675"/>
      <c r="AS7" s="675"/>
      <c r="AT7" s="675"/>
      <c r="AU7" s="675"/>
      <c r="AV7" s="675"/>
      <c r="AW7" s="675"/>
      <c r="AX7" s="675"/>
    </row>
    <row r="8" spans="1:58" ht="15" customHeight="1">
      <c r="A8" s="136" t="s">
        <v>176</v>
      </c>
      <c r="B8" s="250" t="s">
        <v>318</v>
      </c>
      <c r="C8" s="66">
        <v>2</v>
      </c>
      <c r="D8" s="66">
        <v>6</v>
      </c>
      <c r="E8" s="66">
        <v>1</v>
      </c>
      <c r="F8" s="66">
        <v>2</v>
      </c>
      <c r="G8" s="66">
        <v>0</v>
      </c>
      <c r="H8" s="66">
        <v>0</v>
      </c>
      <c r="I8" s="66">
        <v>0</v>
      </c>
      <c r="J8" s="66">
        <v>0</v>
      </c>
      <c r="K8" s="66">
        <v>0</v>
      </c>
      <c r="L8" s="66">
        <v>2</v>
      </c>
      <c r="M8" s="66">
        <v>0</v>
      </c>
      <c r="N8" s="66">
        <v>0</v>
      </c>
      <c r="O8" s="66">
        <v>0</v>
      </c>
      <c r="P8" s="66">
        <v>0</v>
      </c>
      <c r="Q8" s="66">
        <v>0</v>
      </c>
      <c r="R8" s="66">
        <v>0</v>
      </c>
      <c r="S8" s="66">
        <v>2</v>
      </c>
      <c r="T8" s="66">
        <v>2</v>
      </c>
      <c r="U8" s="549">
        <v>0</v>
      </c>
      <c r="V8" s="66">
        <v>1</v>
      </c>
      <c r="W8" s="66">
        <v>0</v>
      </c>
      <c r="X8" s="538">
        <f t="shared" si="0"/>
        <v>0.33333333333333331</v>
      </c>
      <c r="Y8" s="137">
        <f t="shared" si="1"/>
        <v>0.33333333333333331</v>
      </c>
      <c r="Z8" s="139">
        <f t="shared" si="2"/>
        <v>0.33333333333333331</v>
      </c>
      <c r="AA8" s="202"/>
      <c r="AB8" s="250" t="s">
        <v>318</v>
      </c>
      <c r="AC8" s="675"/>
      <c r="AD8" s="675"/>
      <c r="AE8" s="675"/>
      <c r="AF8" s="675"/>
      <c r="AG8" s="675"/>
      <c r="AH8" s="675"/>
      <c r="AI8" s="675"/>
      <c r="AJ8" s="675"/>
      <c r="AK8" s="675"/>
      <c r="AL8" s="675"/>
      <c r="AM8" s="675"/>
      <c r="AN8" s="675"/>
      <c r="AO8" s="675"/>
      <c r="AP8" s="675"/>
      <c r="AQ8" s="675"/>
      <c r="AR8" s="675"/>
      <c r="AS8" s="675"/>
      <c r="AT8" s="675"/>
      <c r="AU8" s="675"/>
      <c r="AV8" s="675"/>
      <c r="AW8" s="675"/>
      <c r="AX8" s="675"/>
    </row>
    <row r="9" spans="1:58" ht="15" customHeight="1">
      <c r="A9" s="136" t="s">
        <v>176</v>
      </c>
      <c r="B9" s="250" t="s">
        <v>324</v>
      </c>
      <c r="C9" s="66">
        <v>11</v>
      </c>
      <c r="D9" s="66">
        <v>41</v>
      </c>
      <c r="E9" s="66">
        <v>4</v>
      </c>
      <c r="F9" s="66">
        <v>11</v>
      </c>
      <c r="G9" s="66">
        <v>3</v>
      </c>
      <c r="H9" s="66">
        <v>0</v>
      </c>
      <c r="I9" s="66">
        <v>0</v>
      </c>
      <c r="J9" s="66">
        <v>1</v>
      </c>
      <c r="K9" s="66">
        <v>4</v>
      </c>
      <c r="L9" s="66">
        <v>6</v>
      </c>
      <c r="M9" s="66">
        <v>0</v>
      </c>
      <c r="N9" s="66">
        <v>0</v>
      </c>
      <c r="O9" s="66">
        <v>0</v>
      </c>
      <c r="P9" s="66">
        <v>0</v>
      </c>
      <c r="Q9" s="66">
        <v>0</v>
      </c>
      <c r="R9" s="66">
        <v>1</v>
      </c>
      <c r="S9" s="66">
        <v>1</v>
      </c>
      <c r="T9" s="66">
        <v>2</v>
      </c>
      <c r="U9" s="549">
        <v>22</v>
      </c>
      <c r="V9" s="66">
        <v>9</v>
      </c>
      <c r="W9" s="66">
        <v>0</v>
      </c>
      <c r="X9" s="538">
        <f t="shared" si="0"/>
        <v>0.26829268292682928</v>
      </c>
      <c r="Y9" s="137">
        <f t="shared" si="1"/>
        <v>0.34146341463414637</v>
      </c>
      <c r="Z9" s="139">
        <f t="shared" si="2"/>
        <v>0.33333333333333331</v>
      </c>
      <c r="AA9" s="202"/>
      <c r="AB9" s="250" t="s">
        <v>324</v>
      </c>
      <c r="AC9" s="675"/>
      <c r="AD9" s="675"/>
      <c r="AE9" s="675"/>
      <c r="AF9" s="675"/>
      <c r="AG9" s="675"/>
      <c r="AH9" s="675"/>
      <c r="AI9" s="675"/>
      <c r="AJ9" s="675"/>
      <c r="AK9" s="675"/>
      <c r="AL9" s="675"/>
      <c r="AM9" s="675"/>
      <c r="AN9" s="675"/>
      <c r="AO9" s="675"/>
      <c r="AP9" s="675"/>
      <c r="AQ9" s="675"/>
      <c r="AR9" s="675"/>
      <c r="AS9" s="675"/>
      <c r="AT9" s="675"/>
      <c r="AU9" s="675"/>
      <c r="AV9" s="675"/>
      <c r="AW9" s="675"/>
      <c r="AX9" s="675"/>
    </row>
    <row r="10" spans="1:58" ht="15" customHeight="1">
      <c r="A10" s="136" t="s">
        <v>176</v>
      </c>
      <c r="B10" s="250" t="s">
        <v>322</v>
      </c>
      <c r="C10" s="66">
        <v>2</v>
      </c>
      <c r="D10" s="66">
        <v>8</v>
      </c>
      <c r="E10" s="66">
        <v>1</v>
      </c>
      <c r="F10" s="66">
        <v>2</v>
      </c>
      <c r="G10" s="66">
        <v>0</v>
      </c>
      <c r="H10" s="66">
        <v>0</v>
      </c>
      <c r="I10" s="66">
        <v>0</v>
      </c>
      <c r="J10" s="66">
        <v>0</v>
      </c>
      <c r="K10" s="66">
        <v>0</v>
      </c>
      <c r="L10" s="66">
        <v>3</v>
      </c>
      <c r="M10" s="66">
        <v>0</v>
      </c>
      <c r="N10" s="66">
        <v>0</v>
      </c>
      <c r="O10" s="66">
        <v>0</v>
      </c>
      <c r="P10" s="66">
        <v>0</v>
      </c>
      <c r="Q10" s="66">
        <v>0</v>
      </c>
      <c r="R10" s="66">
        <v>0</v>
      </c>
      <c r="S10" s="66">
        <v>0</v>
      </c>
      <c r="T10" s="66">
        <v>1</v>
      </c>
      <c r="U10" s="549">
        <v>3</v>
      </c>
      <c r="V10" s="66">
        <v>1</v>
      </c>
      <c r="W10" s="66">
        <v>0</v>
      </c>
      <c r="X10" s="538">
        <f t="shared" si="0"/>
        <v>0.25</v>
      </c>
      <c r="Y10" s="137">
        <f t="shared" si="1"/>
        <v>0.25</v>
      </c>
      <c r="Z10" s="139">
        <f t="shared" si="2"/>
        <v>0.25</v>
      </c>
      <c r="AA10" s="202"/>
      <c r="AB10" s="250" t="s">
        <v>322</v>
      </c>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row>
    <row r="11" spans="1:58" ht="15" customHeight="1">
      <c r="A11" s="136" t="s">
        <v>176</v>
      </c>
      <c r="B11" s="250" t="s">
        <v>323</v>
      </c>
      <c r="C11" s="66">
        <v>9</v>
      </c>
      <c r="D11" s="66">
        <v>39</v>
      </c>
      <c r="E11" s="66">
        <v>4</v>
      </c>
      <c r="F11" s="66">
        <v>12</v>
      </c>
      <c r="G11" s="66">
        <v>3</v>
      </c>
      <c r="H11" s="66">
        <v>0</v>
      </c>
      <c r="I11" s="66">
        <v>1</v>
      </c>
      <c r="J11" s="66">
        <v>4</v>
      </c>
      <c r="K11" s="66">
        <v>3</v>
      </c>
      <c r="L11" s="66">
        <v>12</v>
      </c>
      <c r="M11" s="66">
        <v>0</v>
      </c>
      <c r="N11" s="66">
        <v>0</v>
      </c>
      <c r="O11" s="66">
        <v>0</v>
      </c>
      <c r="P11" s="66">
        <v>0</v>
      </c>
      <c r="Q11" s="66">
        <v>0</v>
      </c>
      <c r="R11" s="66">
        <v>1</v>
      </c>
      <c r="S11" s="66">
        <v>2</v>
      </c>
      <c r="T11" s="66">
        <v>4</v>
      </c>
      <c r="U11" s="549">
        <v>1</v>
      </c>
      <c r="V11" s="66">
        <v>22</v>
      </c>
      <c r="W11" s="66">
        <v>0</v>
      </c>
      <c r="X11" s="538">
        <f t="shared" si="0"/>
        <v>0.30769230769230771</v>
      </c>
      <c r="Y11" s="137">
        <f t="shared" si="1"/>
        <v>0.46153846153846156</v>
      </c>
      <c r="Z11" s="139">
        <f t="shared" si="2"/>
        <v>0.35714285714285715</v>
      </c>
      <c r="AA11" s="202"/>
      <c r="AB11" s="250" t="s">
        <v>323</v>
      </c>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row>
    <row r="12" spans="1:58" ht="15" customHeight="1">
      <c r="A12" s="136" t="s">
        <v>176</v>
      </c>
      <c r="B12" s="250" t="s">
        <v>326</v>
      </c>
      <c r="C12" s="66">
        <v>11</v>
      </c>
      <c r="D12" s="66">
        <v>43</v>
      </c>
      <c r="E12" s="66">
        <v>7</v>
      </c>
      <c r="F12" s="66">
        <v>12</v>
      </c>
      <c r="G12" s="66">
        <v>3</v>
      </c>
      <c r="H12" s="66">
        <v>0</v>
      </c>
      <c r="I12" s="66">
        <v>1</v>
      </c>
      <c r="J12" s="66">
        <v>7</v>
      </c>
      <c r="K12" s="66">
        <v>5</v>
      </c>
      <c r="L12" s="66">
        <v>16</v>
      </c>
      <c r="M12" s="66">
        <v>0</v>
      </c>
      <c r="N12" s="66">
        <v>0</v>
      </c>
      <c r="O12" s="66">
        <v>0</v>
      </c>
      <c r="P12" s="66">
        <v>1</v>
      </c>
      <c r="Q12" s="66">
        <v>0</v>
      </c>
      <c r="R12" s="66">
        <v>0</v>
      </c>
      <c r="S12" s="66">
        <v>3</v>
      </c>
      <c r="T12" s="66">
        <v>3</v>
      </c>
      <c r="U12" s="549">
        <v>21</v>
      </c>
      <c r="V12" s="66">
        <v>11</v>
      </c>
      <c r="W12" s="66">
        <v>1</v>
      </c>
      <c r="X12" s="538">
        <f t="shared" si="0"/>
        <v>0.27906976744186046</v>
      </c>
      <c r="Y12" s="137">
        <f t="shared" si="1"/>
        <v>0.41860465116279072</v>
      </c>
      <c r="Z12" s="139">
        <f t="shared" si="2"/>
        <v>0.375</v>
      </c>
      <c r="AA12" s="202"/>
      <c r="AB12" s="250" t="s">
        <v>326</v>
      </c>
      <c r="AC12" s="675"/>
      <c r="AD12" s="675"/>
      <c r="AE12" s="675"/>
      <c r="AF12" s="675"/>
      <c r="AG12" s="675"/>
      <c r="AH12" s="675"/>
      <c r="AI12" s="675"/>
      <c r="AJ12" s="675"/>
      <c r="AK12" s="675"/>
      <c r="AL12" s="675"/>
      <c r="AM12" s="675"/>
      <c r="AN12" s="675"/>
      <c r="AO12" s="675"/>
      <c r="AP12" s="675"/>
      <c r="AQ12" s="675"/>
      <c r="AR12" s="675"/>
      <c r="AS12" s="675"/>
      <c r="AT12" s="675"/>
      <c r="AU12" s="675"/>
      <c r="AV12" s="675"/>
      <c r="AW12" s="675"/>
      <c r="AX12" s="675"/>
    </row>
    <row r="13" spans="1:58" ht="15" customHeight="1">
      <c r="A13" s="136" t="s">
        <v>176</v>
      </c>
      <c r="B13" s="250" t="s">
        <v>327</v>
      </c>
      <c r="C13" s="66">
        <v>10</v>
      </c>
      <c r="D13" s="66">
        <v>37</v>
      </c>
      <c r="E13" s="66">
        <v>2</v>
      </c>
      <c r="F13" s="66">
        <v>5</v>
      </c>
      <c r="G13" s="66">
        <v>1</v>
      </c>
      <c r="H13" s="66">
        <v>0</v>
      </c>
      <c r="I13" s="66">
        <v>0</v>
      </c>
      <c r="J13" s="66">
        <v>2</v>
      </c>
      <c r="K13" s="66">
        <v>2</v>
      </c>
      <c r="L13" s="66">
        <v>12</v>
      </c>
      <c r="M13" s="66">
        <v>0</v>
      </c>
      <c r="N13" s="66">
        <v>0</v>
      </c>
      <c r="O13" s="66">
        <v>0</v>
      </c>
      <c r="P13" s="66">
        <v>0</v>
      </c>
      <c r="Q13" s="66">
        <v>0</v>
      </c>
      <c r="R13" s="66">
        <v>0</v>
      </c>
      <c r="S13" s="66">
        <v>1</v>
      </c>
      <c r="T13" s="66">
        <v>1</v>
      </c>
      <c r="U13" s="549">
        <v>1</v>
      </c>
      <c r="V13" s="66">
        <v>19</v>
      </c>
      <c r="W13" s="66">
        <v>0</v>
      </c>
      <c r="X13" s="538">
        <f t="shared" si="0"/>
        <v>0.13513513513513514</v>
      </c>
      <c r="Y13" s="137">
        <f t="shared" si="1"/>
        <v>0.16216216216216217</v>
      </c>
      <c r="Z13" s="139">
        <f t="shared" si="2"/>
        <v>0.17948717948717949</v>
      </c>
      <c r="AA13" s="202"/>
      <c r="AB13" s="250" t="s">
        <v>327</v>
      </c>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row>
    <row r="14" spans="1:58" ht="15" customHeight="1">
      <c r="A14" s="136" t="s">
        <v>176</v>
      </c>
      <c r="B14" s="250" t="s">
        <v>329</v>
      </c>
      <c r="C14" s="66">
        <v>10</v>
      </c>
      <c r="D14" s="66">
        <v>42</v>
      </c>
      <c r="E14" s="66">
        <v>3</v>
      </c>
      <c r="F14" s="66">
        <v>10</v>
      </c>
      <c r="G14" s="66">
        <v>1</v>
      </c>
      <c r="H14" s="66">
        <v>0</v>
      </c>
      <c r="I14" s="66">
        <v>1</v>
      </c>
      <c r="J14" s="66">
        <v>2</v>
      </c>
      <c r="K14" s="66">
        <v>2</v>
      </c>
      <c r="L14" s="66">
        <v>8</v>
      </c>
      <c r="M14" s="66">
        <v>0</v>
      </c>
      <c r="N14" s="66">
        <v>0</v>
      </c>
      <c r="O14" s="66">
        <v>0</v>
      </c>
      <c r="P14" s="66">
        <v>1</v>
      </c>
      <c r="Q14" s="66">
        <v>0</v>
      </c>
      <c r="R14" s="66">
        <v>0</v>
      </c>
      <c r="S14" s="66">
        <v>1</v>
      </c>
      <c r="T14" s="66">
        <v>3</v>
      </c>
      <c r="U14" s="549">
        <v>13</v>
      </c>
      <c r="V14" s="66">
        <v>10</v>
      </c>
      <c r="W14" s="66">
        <v>0</v>
      </c>
      <c r="X14" s="538">
        <f t="shared" si="0"/>
        <v>0.23809523809523808</v>
      </c>
      <c r="Y14" s="137">
        <f t="shared" si="1"/>
        <v>0.33333333333333331</v>
      </c>
      <c r="Z14" s="139">
        <f t="shared" si="2"/>
        <v>0.29545454545454547</v>
      </c>
      <c r="AA14" s="202"/>
      <c r="AB14" s="250" t="s">
        <v>329</v>
      </c>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row>
    <row r="15" spans="1:58" ht="15" customHeight="1">
      <c r="A15" s="164" t="s">
        <v>202</v>
      </c>
      <c r="B15" s="250" t="s">
        <v>320</v>
      </c>
      <c r="C15" s="66">
        <v>4</v>
      </c>
      <c r="D15" s="66">
        <v>4</v>
      </c>
      <c r="E15" s="66">
        <v>0</v>
      </c>
      <c r="F15" s="66">
        <v>0</v>
      </c>
      <c r="G15" s="66">
        <v>0</v>
      </c>
      <c r="H15" s="66">
        <v>0</v>
      </c>
      <c r="I15" s="66">
        <v>0</v>
      </c>
      <c r="J15" s="66">
        <v>0</v>
      </c>
      <c r="K15" s="66">
        <v>0</v>
      </c>
      <c r="L15" s="66">
        <v>3</v>
      </c>
      <c r="M15" s="66">
        <v>0</v>
      </c>
      <c r="N15" s="66">
        <v>0</v>
      </c>
      <c r="O15" s="66">
        <v>0</v>
      </c>
      <c r="P15" s="66">
        <v>0</v>
      </c>
      <c r="Q15" s="66">
        <v>0</v>
      </c>
      <c r="R15" s="66">
        <v>0</v>
      </c>
      <c r="S15" s="66">
        <v>-3</v>
      </c>
      <c r="T15" s="66">
        <v>0</v>
      </c>
      <c r="U15" s="549">
        <v>0</v>
      </c>
      <c r="V15" s="66">
        <v>1</v>
      </c>
      <c r="W15" s="66">
        <v>0</v>
      </c>
      <c r="X15" s="538">
        <f t="shared" si="0"/>
        <v>0</v>
      </c>
      <c r="Y15" s="137">
        <f t="shared" si="1"/>
        <v>0</v>
      </c>
      <c r="Z15" s="139">
        <f t="shared" si="2"/>
        <v>0</v>
      </c>
      <c r="AA15" s="202"/>
      <c r="AB15" s="250" t="s">
        <v>320</v>
      </c>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row>
    <row r="16" spans="1:58" ht="15" customHeight="1">
      <c r="A16" s="136" t="s">
        <v>176</v>
      </c>
      <c r="B16" s="250" t="s">
        <v>328</v>
      </c>
      <c r="C16" s="66">
        <v>5</v>
      </c>
      <c r="D16" s="66">
        <v>19</v>
      </c>
      <c r="E16" s="66">
        <v>0</v>
      </c>
      <c r="F16" s="66">
        <v>6</v>
      </c>
      <c r="G16" s="66">
        <v>1</v>
      </c>
      <c r="H16" s="66">
        <v>0</v>
      </c>
      <c r="I16" s="66">
        <v>0</v>
      </c>
      <c r="J16" s="66">
        <v>2</v>
      </c>
      <c r="K16" s="66">
        <v>2</v>
      </c>
      <c r="L16" s="66">
        <v>4</v>
      </c>
      <c r="M16" s="66">
        <v>2</v>
      </c>
      <c r="N16" s="66">
        <v>0</v>
      </c>
      <c r="O16" s="66">
        <v>0</v>
      </c>
      <c r="P16" s="66">
        <v>0</v>
      </c>
      <c r="Q16" s="66">
        <v>0</v>
      </c>
      <c r="R16" s="66">
        <v>0</v>
      </c>
      <c r="S16" s="66">
        <v>1</v>
      </c>
      <c r="T16" s="66">
        <v>3</v>
      </c>
      <c r="U16" s="549">
        <v>1</v>
      </c>
      <c r="V16" s="66">
        <v>15</v>
      </c>
      <c r="W16" s="66">
        <v>0</v>
      </c>
      <c r="X16" s="538">
        <f t="shared" si="0"/>
        <v>0.31578947368421051</v>
      </c>
      <c r="Y16" s="137">
        <f t="shared" si="1"/>
        <v>0.36842105263157893</v>
      </c>
      <c r="Z16" s="139">
        <f t="shared" si="2"/>
        <v>0.38095238095238093</v>
      </c>
      <c r="AA16" s="202"/>
      <c r="AB16" s="250" t="s">
        <v>328</v>
      </c>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row>
    <row r="17" spans="1:51" ht="15" customHeight="1">
      <c r="A17" s="136" t="s">
        <v>176</v>
      </c>
      <c r="B17" s="250" t="s">
        <v>321</v>
      </c>
      <c r="C17" s="66">
        <v>10</v>
      </c>
      <c r="D17" s="66">
        <v>34</v>
      </c>
      <c r="E17" s="66">
        <v>3</v>
      </c>
      <c r="F17" s="66">
        <v>8</v>
      </c>
      <c r="G17" s="66">
        <v>2</v>
      </c>
      <c r="H17" s="66">
        <v>0</v>
      </c>
      <c r="I17" s="66">
        <v>1</v>
      </c>
      <c r="J17" s="66">
        <v>1</v>
      </c>
      <c r="K17" s="66">
        <v>5</v>
      </c>
      <c r="L17" s="66">
        <v>10</v>
      </c>
      <c r="M17" s="66">
        <v>0</v>
      </c>
      <c r="N17" s="66">
        <v>0</v>
      </c>
      <c r="O17" s="66">
        <v>0</v>
      </c>
      <c r="P17" s="66">
        <v>0</v>
      </c>
      <c r="Q17" s="66">
        <v>0</v>
      </c>
      <c r="R17" s="66">
        <v>3</v>
      </c>
      <c r="S17" s="66">
        <v>3</v>
      </c>
      <c r="T17" s="66">
        <v>3</v>
      </c>
      <c r="U17" s="549">
        <v>7</v>
      </c>
      <c r="V17" s="66">
        <v>65</v>
      </c>
      <c r="W17" s="66">
        <v>0</v>
      </c>
      <c r="X17" s="538">
        <f t="shared" si="0"/>
        <v>0.23529411764705882</v>
      </c>
      <c r="Y17" s="137">
        <f t="shared" si="1"/>
        <v>0.38235294117647056</v>
      </c>
      <c r="Z17" s="139">
        <f t="shared" si="2"/>
        <v>0.33333333333333331</v>
      </c>
      <c r="AA17" s="202"/>
      <c r="AB17" s="250" t="s">
        <v>321</v>
      </c>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row>
    <row r="18" spans="1:51" ht="15" customHeight="1">
      <c r="A18" s="136" t="s">
        <v>176</v>
      </c>
      <c r="B18" s="250" t="s">
        <v>316</v>
      </c>
      <c r="C18" s="66">
        <v>1</v>
      </c>
      <c r="D18" s="66">
        <v>0</v>
      </c>
      <c r="E18" s="66">
        <v>1</v>
      </c>
      <c r="F18" s="66">
        <v>0</v>
      </c>
      <c r="G18" s="66">
        <v>0</v>
      </c>
      <c r="H18" s="66">
        <v>0</v>
      </c>
      <c r="I18" s="66">
        <v>0</v>
      </c>
      <c r="J18" s="66">
        <v>0</v>
      </c>
      <c r="K18" s="66">
        <v>0</v>
      </c>
      <c r="L18" s="66">
        <v>0</v>
      </c>
      <c r="M18" s="66">
        <v>0</v>
      </c>
      <c r="N18" s="66">
        <v>0</v>
      </c>
      <c r="O18" s="66">
        <v>0</v>
      </c>
      <c r="P18" s="66">
        <v>0</v>
      </c>
      <c r="Q18" s="66">
        <v>0</v>
      </c>
      <c r="R18" s="66">
        <v>0</v>
      </c>
      <c r="S18" s="66">
        <v>0</v>
      </c>
      <c r="T18" s="66">
        <v>0</v>
      </c>
      <c r="U18" s="549">
        <v>0</v>
      </c>
      <c r="V18" s="66">
        <v>0</v>
      </c>
      <c r="W18" s="66">
        <v>0</v>
      </c>
      <c r="X18" s="538">
        <f t="shared" si="0"/>
        <v>0</v>
      </c>
      <c r="Y18" s="137">
        <f t="shared" si="1"/>
        <v>0</v>
      </c>
      <c r="Z18" s="139" t="e">
        <f t="shared" si="2"/>
        <v>#DIV/0!</v>
      </c>
      <c r="AA18" s="202"/>
      <c r="AB18" s="250" t="s">
        <v>316</v>
      </c>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row>
    <row r="19" spans="1:51" ht="15" customHeight="1">
      <c r="A19" s="136" t="s">
        <v>176</v>
      </c>
      <c r="B19" s="250" t="s">
        <v>317</v>
      </c>
      <c r="C19" s="66">
        <v>4</v>
      </c>
      <c r="D19" s="66">
        <v>10</v>
      </c>
      <c r="E19" s="66">
        <v>0</v>
      </c>
      <c r="F19" s="66">
        <v>1</v>
      </c>
      <c r="G19" s="66">
        <v>0</v>
      </c>
      <c r="H19" s="66">
        <v>0</v>
      </c>
      <c r="I19" s="66">
        <v>0</v>
      </c>
      <c r="J19" s="66">
        <v>1</v>
      </c>
      <c r="K19" s="66">
        <v>0</v>
      </c>
      <c r="L19" s="66">
        <v>3</v>
      </c>
      <c r="M19" s="66">
        <v>0</v>
      </c>
      <c r="N19" s="66">
        <v>0</v>
      </c>
      <c r="O19" s="66">
        <v>0</v>
      </c>
      <c r="P19" s="66">
        <v>0</v>
      </c>
      <c r="Q19" s="66">
        <v>0</v>
      </c>
      <c r="R19" s="66">
        <v>1</v>
      </c>
      <c r="S19" s="66">
        <v>0</v>
      </c>
      <c r="T19" s="66">
        <v>1</v>
      </c>
      <c r="U19" s="549">
        <v>5</v>
      </c>
      <c r="V19" s="66">
        <v>20</v>
      </c>
      <c r="W19" s="66">
        <v>0</v>
      </c>
      <c r="X19" s="538">
        <f t="shared" si="0"/>
        <v>0.1</v>
      </c>
      <c r="Y19" s="137">
        <f t="shared" si="1"/>
        <v>0.1</v>
      </c>
      <c r="Z19" s="139">
        <f t="shared" si="2"/>
        <v>0.1</v>
      </c>
      <c r="AA19" s="202"/>
      <c r="AB19" s="250" t="s">
        <v>317</v>
      </c>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row>
    <row r="20" spans="1:51" ht="15" customHeight="1">
      <c r="A20" s="136" t="s">
        <v>176</v>
      </c>
      <c r="B20" s="250" t="s">
        <v>319</v>
      </c>
      <c r="C20" s="66">
        <v>10</v>
      </c>
      <c r="D20" s="66">
        <v>33</v>
      </c>
      <c r="E20" s="66">
        <v>3</v>
      </c>
      <c r="F20" s="66">
        <v>7</v>
      </c>
      <c r="G20" s="66">
        <v>2</v>
      </c>
      <c r="H20" s="66">
        <v>0</v>
      </c>
      <c r="I20" s="66">
        <v>0</v>
      </c>
      <c r="J20" s="66">
        <v>1</v>
      </c>
      <c r="K20" s="66">
        <v>1</v>
      </c>
      <c r="L20" s="66">
        <v>5</v>
      </c>
      <c r="M20" s="66">
        <v>1</v>
      </c>
      <c r="N20" s="66">
        <v>0</v>
      </c>
      <c r="O20" s="66">
        <v>0</v>
      </c>
      <c r="P20" s="66">
        <v>0</v>
      </c>
      <c r="Q20" s="66">
        <v>0</v>
      </c>
      <c r="R20" s="66">
        <v>1</v>
      </c>
      <c r="S20" s="66">
        <v>1</v>
      </c>
      <c r="T20" s="66">
        <v>2</v>
      </c>
      <c r="U20" s="549">
        <v>0</v>
      </c>
      <c r="V20" s="66">
        <v>11</v>
      </c>
      <c r="W20" s="66">
        <v>0</v>
      </c>
      <c r="X20" s="538">
        <f t="shared" si="0"/>
        <v>0.21212121212121213</v>
      </c>
      <c r="Y20" s="137">
        <f t="shared" si="1"/>
        <v>0.27272727272727271</v>
      </c>
      <c r="Z20" s="139">
        <f t="shared" si="2"/>
        <v>0.23529411764705882</v>
      </c>
      <c r="AA20" s="202"/>
      <c r="AB20" s="250" t="s">
        <v>319</v>
      </c>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495"/>
    </row>
    <row r="21" spans="1:51" ht="15" customHeight="1">
      <c r="A21" s="171"/>
      <c r="B21" s="261"/>
      <c r="C21" s="66"/>
      <c r="D21" s="66"/>
      <c r="E21" s="66"/>
      <c r="F21" s="66"/>
      <c r="G21" s="66"/>
      <c r="H21" s="66"/>
      <c r="I21" s="66"/>
      <c r="J21" s="66"/>
      <c r="K21" s="66"/>
      <c r="L21" s="66"/>
      <c r="M21" s="66"/>
      <c r="N21" s="66"/>
      <c r="O21" s="66"/>
      <c r="P21" s="66"/>
      <c r="Q21" s="66"/>
      <c r="R21" s="66"/>
      <c r="S21" s="66"/>
      <c r="T21" s="66"/>
      <c r="U21" s="549"/>
      <c r="V21" s="66"/>
      <c r="W21" s="66"/>
      <c r="X21" s="538"/>
      <c r="Y21" s="137"/>
      <c r="Z21" s="139"/>
      <c r="AA21" s="202"/>
      <c r="AB21" s="250"/>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row>
    <row r="22" spans="1:51" ht="15" customHeight="1">
      <c r="A22" s="171"/>
      <c r="B22" s="261"/>
      <c r="C22" s="66"/>
      <c r="D22" s="66"/>
      <c r="E22" s="66"/>
      <c r="F22" s="66"/>
      <c r="G22" s="66"/>
      <c r="H22" s="66"/>
      <c r="I22" s="66"/>
      <c r="J22" s="66"/>
      <c r="K22" s="66"/>
      <c r="L22" s="66"/>
      <c r="M22" s="66"/>
      <c r="N22" s="66"/>
      <c r="O22" s="66"/>
      <c r="P22" s="66"/>
      <c r="Q22" s="66"/>
      <c r="R22" s="66"/>
      <c r="S22" s="66"/>
      <c r="T22" s="66"/>
      <c r="U22" s="549"/>
      <c r="V22" s="66"/>
      <c r="W22" s="66"/>
      <c r="X22" s="538"/>
      <c r="Y22" s="137"/>
      <c r="Z22" s="139"/>
      <c r="AA22" s="202"/>
      <c r="AB22" s="250"/>
    </row>
    <row r="23" spans="1:51" ht="15" customHeight="1">
      <c r="A23" s="171"/>
      <c r="B23" s="261"/>
      <c r="C23" s="66"/>
      <c r="D23" s="66"/>
      <c r="E23" s="66"/>
      <c r="F23" s="66"/>
      <c r="G23" s="66"/>
      <c r="H23" s="66"/>
      <c r="I23" s="66"/>
      <c r="J23" s="66"/>
      <c r="K23" s="66"/>
      <c r="L23" s="66"/>
      <c r="M23" s="66"/>
      <c r="N23" s="66"/>
      <c r="O23" s="66"/>
      <c r="P23" s="66"/>
      <c r="Q23" s="66"/>
      <c r="R23" s="66"/>
      <c r="S23" s="66"/>
      <c r="T23" s="66"/>
      <c r="U23" s="549"/>
      <c r="V23" s="66"/>
      <c r="W23" s="66"/>
      <c r="X23" s="538"/>
      <c r="Y23" s="137"/>
      <c r="Z23" s="139"/>
      <c r="AA23" s="202"/>
      <c r="AB23" s="250"/>
    </row>
    <row r="24" spans="1:51" ht="15" customHeight="1">
      <c r="A24" s="171"/>
      <c r="B24" s="261"/>
      <c r="C24" s="66"/>
      <c r="D24" s="66"/>
      <c r="E24" s="66"/>
      <c r="F24" s="66"/>
      <c r="G24" s="66"/>
      <c r="H24" s="66"/>
      <c r="I24" s="66"/>
      <c r="J24" s="66"/>
      <c r="K24" s="66"/>
      <c r="L24" s="66"/>
      <c r="M24" s="66"/>
      <c r="N24" s="66"/>
      <c r="O24" s="66"/>
      <c r="P24" s="66"/>
      <c r="Q24" s="66"/>
      <c r="R24" s="66"/>
      <c r="S24" s="66"/>
      <c r="T24" s="66"/>
      <c r="U24" s="549"/>
      <c r="V24" s="66"/>
      <c r="W24" s="66"/>
      <c r="X24" s="538"/>
      <c r="Y24" s="137"/>
      <c r="Z24" s="139"/>
      <c r="AA24" s="202"/>
      <c r="AB24" s="250"/>
    </row>
    <row r="25" spans="1:51" ht="15" customHeight="1">
      <c r="A25" s="171"/>
      <c r="B25" s="261"/>
      <c r="C25" s="66"/>
      <c r="D25" s="66"/>
      <c r="E25" s="66"/>
      <c r="F25" s="66"/>
      <c r="G25" s="66"/>
      <c r="H25" s="66"/>
      <c r="I25" s="66"/>
      <c r="J25" s="66"/>
      <c r="K25" s="66"/>
      <c r="L25" s="66"/>
      <c r="M25" s="66"/>
      <c r="N25" s="66"/>
      <c r="O25" s="66"/>
      <c r="P25" s="66"/>
      <c r="Q25" s="66"/>
      <c r="R25" s="66"/>
      <c r="S25" s="66"/>
      <c r="T25" s="66"/>
      <c r="U25" s="549"/>
      <c r="V25" s="66"/>
      <c r="W25" s="66"/>
      <c r="X25" s="538"/>
      <c r="Y25" s="137"/>
      <c r="Z25" s="139"/>
      <c r="AA25" s="202"/>
      <c r="AB25" s="250"/>
    </row>
    <row r="26" spans="1:51" ht="15" customHeight="1" thickBot="1">
      <c r="A26" s="171"/>
      <c r="B26" s="19" t="s">
        <v>442</v>
      </c>
      <c r="C26" s="66">
        <f>C40</f>
        <v>11</v>
      </c>
      <c r="D26" s="66">
        <f>SUM(D5:D25)</f>
        <v>362</v>
      </c>
      <c r="E26" s="66">
        <f t="shared" ref="E26:W26" si="3">SUM(E5:E25)</f>
        <v>34</v>
      </c>
      <c r="F26" s="66">
        <f t="shared" si="3"/>
        <v>86</v>
      </c>
      <c r="G26" s="66">
        <f t="shared" si="3"/>
        <v>18</v>
      </c>
      <c r="H26" s="66">
        <f t="shared" si="3"/>
        <v>0</v>
      </c>
      <c r="I26" s="66">
        <f t="shared" si="3"/>
        <v>4</v>
      </c>
      <c r="J26" s="66">
        <f t="shared" si="3"/>
        <v>29</v>
      </c>
      <c r="K26" s="66">
        <f t="shared" si="3"/>
        <v>29</v>
      </c>
      <c r="L26" s="66">
        <f t="shared" si="3"/>
        <v>89</v>
      </c>
      <c r="M26" s="66">
        <f t="shared" si="3"/>
        <v>3</v>
      </c>
      <c r="N26" s="66">
        <f t="shared" si="3"/>
        <v>0</v>
      </c>
      <c r="O26" s="66">
        <f t="shared" si="3"/>
        <v>0</v>
      </c>
      <c r="P26" s="66">
        <f t="shared" si="3"/>
        <v>3</v>
      </c>
      <c r="Q26" s="66">
        <f t="shared" si="3"/>
        <v>0</v>
      </c>
      <c r="R26" s="66">
        <f t="shared" si="3"/>
        <v>11</v>
      </c>
      <c r="S26" s="66" t="s">
        <v>11</v>
      </c>
      <c r="T26" s="66"/>
      <c r="U26" s="549">
        <f t="shared" si="3"/>
        <v>81</v>
      </c>
      <c r="V26" s="66">
        <f t="shared" si="3"/>
        <v>260</v>
      </c>
      <c r="W26" s="66">
        <f t="shared" si="3"/>
        <v>1</v>
      </c>
      <c r="X26" s="538">
        <f>IF(D26=0,0,F26/D26)</f>
        <v>0.23756906077348067</v>
      </c>
      <c r="Y26" s="137">
        <f>IF(D26&gt;0,((F26-G26-H26-I26)+(G26*2)+(H26*3)+(I26*4))/D26,0)</f>
        <v>0.32044198895027626</v>
      </c>
      <c r="Z26" s="139">
        <f>(F26+K26+Q26+P26)/(D26+K26+Q26)</f>
        <v>0.30179028132992325</v>
      </c>
      <c r="AA26" s="202"/>
      <c r="AB26" s="253"/>
    </row>
    <row r="27" spans="1:51" ht="15" customHeight="1" thickBot="1">
      <c r="A27" s="171"/>
      <c r="B27" s="278" t="s">
        <v>191</v>
      </c>
      <c r="C27" s="262" t="s">
        <v>117</v>
      </c>
      <c r="D27" s="262" t="s">
        <v>118</v>
      </c>
      <c r="E27" s="262" t="s">
        <v>119</v>
      </c>
      <c r="F27" s="262" t="s">
        <v>120</v>
      </c>
      <c r="G27" s="262" t="s">
        <v>121</v>
      </c>
      <c r="H27" s="262" t="s">
        <v>122</v>
      </c>
      <c r="I27" s="262" t="s">
        <v>123</v>
      </c>
      <c r="J27" s="262" t="s">
        <v>124</v>
      </c>
      <c r="K27" s="262" t="s">
        <v>125</v>
      </c>
      <c r="L27" s="262" t="s">
        <v>126</v>
      </c>
      <c r="M27" s="262" t="s">
        <v>127</v>
      </c>
      <c r="N27" s="262" t="s">
        <v>128</v>
      </c>
      <c r="O27" s="262" t="s">
        <v>129</v>
      </c>
      <c r="P27" s="262" t="s">
        <v>130</v>
      </c>
      <c r="Q27" s="262" t="s">
        <v>131</v>
      </c>
      <c r="R27" s="262" t="s">
        <v>132</v>
      </c>
      <c r="S27" s="262" t="s">
        <v>163</v>
      </c>
      <c r="T27" s="262" t="s">
        <v>164</v>
      </c>
      <c r="U27" s="550" t="s">
        <v>176</v>
      </c>
      <c r="V27" s="262" t="s">
        <v>365</v>
      </c>
      <c r="W27" s="262" t="s">
        <v>133</v>
      </c>
      <c r="X27" s="539" t="s">
        <v>134</v>
      </c>
      <c r="Y27" s="276" t="s">
        <v>165</v>
      </c>
      <c r="Z27" s="277" t="s">
        <v>166</v>
      </c>
      <c r="AA27" s="202"/>
      <c r="AB27" s="764" t="s">
        <v>191</v>
      </c>
      <c r="AC27" s="765"/>
      <c r="AD27" s="262" t="s">
        <v>117</v>
      </c>
      <c r="AE27" s="262" t="s">
        <v>118</v>
      </c>
      <c r="AF27" s="262" t="s">
        <v>119</v>
      </c>
      <c r="AG27" s="262" t="s">
        <v>120</v>
      </c>
      <c r="AH27" s="262" t="s">
        <v>121</v>
      </c>
      <c r="AI27" s="262" t="s">
        <v>122</v>
      </c>
      <c r="AJ27" s="262" t="s">
        <v>123</v>
      </c>
      <c r="AK27" s="262" t="s">
        <v>124</v>
      </c>
      <c r="AL27" s="262" t="s">
        <v>125</v>
      </c>
      <c r="AM27" s="262" t="s">
        <v>126</v>
      </c>
      <c r="AN27" s="262" t="s">
        <v>127</v>
      </c>
      <c r="AO27" s="262" t="s">
        <v>128</v>
      </c>
      <c r="AP27" s="262" t="s">
        <v>129</v>
      </c>
      <c r="AQ27" s="262" t="s">
        <v>130</v>
      </c>
      <c r="AR27" s="262" t="s">
        <v>131</v>
      </c>
      <c r="AS27" s="262" t="s">
        <v>132</v>
      </c>
      <c r="AT27" s="588"/>
      <c r="AU27" s="588"/>
      <c r="AV27" s="262" t="s">
        <v>176</v>
      </c>
      <c r="AW27" s="262" t="s">
        <v>365</v>
      </c>
      <c r="AX27" s="262" t="s">
        <v>133</v>
      </c>
    </row>
    <row r="28" spans="1:51" ht="15" customHeight="1">
      <c r="A28" s="136" t="s">
        <v>176</v>
      </c>
      <c r="B28" s="250" t="s">
        <v>339</v>
      </c>
      <c r="C28" s="66">
        <v>3</v>
      </c>
      <c r="D28" s="66">
        <v>7</v>
      </c>
      <c r="E28" s="66">
        <v>0</v>
      </c>
      <c r="F28" s="66">
        <v>2</v>
      </c>
      <c r="G28" s="66">
        <v>1</v>
      </c>
      <c r="H28" s="66">
        <v>0</v>
      </c>
      <c r="I28" s="66">
        <v>0</v>
      </c>
      <c r="J28" s="66">
        <v>1</v>
      </c>
      <c r="K28" s="66">
        <v>0</v>
      </c>
      <c r="L28" s="66">
        <v>2</v>
      </c>
      <c r="M28" s="66">
        <v>0</v>
      </c>
      <c r="N28" s="66">
        <v>0</v>
      </c>
      <c r="O28" s="66">
        <v>0</v>
      </c>
      <c r="P28" s="66">
        <v>0</v>
      </c>
      <c r="Q28" s="66">
        <v>0</v>
      </c>
      <c r="R28" s="66">
        <v>0</v>
      </c>
      <c r="S28" s="66">
        <v>1</v>
      </c>
      <c r="T28" s="66">
        <v>1</v>
      </c>
      <c r="U28" s="549">
        <v>2</v>
      </c>
      <c r="V28" s="66">
        <v>3</v>
      </c>
      <c r="W28" s="66">
        <v>0</v>
      </c>
      <c r="X28" s="561">
        <f t="shared" ref="X28:X37" si="4">IF(D28=0,0,F28/D28)</f>
        <v>0.2857142857142857</v>
      </c>
      <c r="Y28" s="435">
        <f t="shared" ref="Y28:Y37" si="5">IF(D28&gt;0,((F28-G28-H28-I28)+(G28*2)+(H28*3)+(I28*4))/D28,0)</f>
        <v>0.42857142857142855</v>
      </c>
      <c r="Z28" s="436">
        <f t="shared" ref="Z28:Z38" si="6">(F28+K28+Q28+P28)/(D28+K28+Q28)</f>
        <v>0.2857142857142857</v>
      </c>
      <c r="AA28" s="202"/>
      <c r="AB28" s="250" t="s">
        <v>339</v>
      </c>
      <c r="AC28" s="659"/>
      <c r="AD28" s="656"/>
      <c r="AE28" s="656"/>
      <c r="AF28" s="656"/>
      <c r="AG28" s="656"/>
      <c r="AH28" s="656"/>
      <c r="AI28" s="656"/>
      <c r="AJ28" s="656"/>
      <c r="AK28" s="656"/>
      <c r="AL28" s="656"/>
      <c r="AM28" s="656"/>
      <c r="AN28" s="656"/>
      <c r="AO28" s="656"/>
      <c r="AP28" s="656"/>
      <c r="AQ28" s="656"/>
      <c r="AR28" s="656"/>
      <c r="AS28" s="656"/>
      <c r="AT28" s="656"/>
      <c r="AU28" s="656"/>
      <c r="AV28" s="656"/>
      <c r="AW28" s="656"/>
      <c r="AX28" s="656"/>
    </row>
    <row r="29" spans="1:51" ht="15" customHeight="1">
      <c r="A29" s="136" t="s">
        <v>176</v>
      </c>
      <c r="B29" s="250" t="s">
        <v>338</v>
      </c>
      <c r="C29" s="66">
        <v>2</v>
      </c>
      <c r="D29" s="66">
        <v>5</v>
      </c>
      <c r="E29" s="66">
        <v>0</v>
      </c>
      <c r="F29" s="66">
        <v>1</v>
      </c>
      <c r="G29" s="66">
        <v>0</v>
      </c>
      <c r="H29" s="66">
        <v>0</v>
      </c>
      <c r="I29" s="66">
        <v>0</v>
      </c>
      <c r="J29" s="66">
        <v>2</v>
      </c>
      <c r="K29" s="66">
        <v>0</v>
      </c>
      <c r="L29" s="66">
        <v>2</v>
      </c>
      <c r="M29" s="66">
        <v>0</v>
      </c>
      <c r="N29" s="66">
        <v>0</v>
      </c>
      <c r="O29" s="66">
        <v>0</v>
      </c>
      <c r="P29" s="66">
        <v>0</v>
      </c>
      <c r="Q29" s="66">
        <v>0</v>
      </c>
      <c r="R29" s="66">
        <v>0</v>
      </c>
      <c r="S29" s="66">
        <v>-2</v>
      </c>
      <c r="T29" s="66">
        <v>0</v>
      </c>
      <c r="U29" s="549">
        <v>2</v>
      </c>
      <c r="V29" s="66">
        <v>0</v>
      </c>
      <c r="W29" s="66">
        <v>0</v>
      </c>
      <c r="X29" s="537">
        <f t="shared" si="4"/>
        <v>0.2</v>
      </c>
      <c r="Y29" s="269">
        <f t="shared" si="5"/>
        <v>0.2</v>
      </c>
      <c r="Z29" s="269">
        <f t="shared" si="6"/>
        <v>0.2</v>
      </c>
      <c r="AA29" s="263"/>
      <c r="AB29" s="250" t="s">
        <v>338</v>
      </c>
      <c r="AC29" s="659"/>
      <c r="AD29" s="659"/>
      <c r="AE29" s="656"/>
      <c r="AF29" s="656"/>
      <c r="AG29" s="656"/>
      <c r="AH29" s="656"/>
      <c r="AI29" s="656"/>
      <c r="AJ29" s="656"/>
      <c r="AK29" s="656"/>
      <c r="AL29" s="656"/>
      <c r="AM29" s="656"/>
      <c r="AN29" s="656"/>
      <c r="AO29" s="656"/>
      <c r="AP29" s="656"/>
      <c r="AQ29" s="656"/>
      <c r="AR29" s="656"/>
      <c r="AS29" s="656"/>
      <c r="AT29" s="656"/>
      <c r="AU29" s="656"/>
      <c r="AV29" s="656"/>
      <c r="AW29" s="656"/>
      <c r="AX29" s="656"/>
    </row>
    <row r="30" spans="1:51" ht="15" customHeight="1">
      <c r="A30" s="136" t="s">
        <v>176</v>
      </c>
      <c r="B30" s="250" t="s">
        <v>337</v>
      </c>
      <c r="C30" s="66">
        <v>4</v>
      </c>
      <c r="D30" s="66">
        <v>0</v>
      </c>
      <c r="E30" s="66">
        <v>0</v>
      </c>
      <c r="F30" s="66">
        <v>0</v>
      </c>
      <c r="G30" s="66">
        <v>0</v>
      </c>
      <c r="H30" s="66">
        <v>0</v>
      </c>
      <c r="I30" s="66">
        <v>0</v>
      </c>
      <c r="J30" s="66">
        <v>0</v>
      </c>
      <c r="K30" s="66">
        <v>0</v>
      </c>
      <c r="L30" s="66">
        <v>0</v>
      </c>
      <c r="M30" s="66">
        <v>0</v>
      </c>
      <c r="N30" s="66">
        <v>0</v>
      </c>
      <c r="O30" s="66">
        <v>0</v>
      </c>
      <c r="P30" s="66">
        <v>0</v>
      </c>
      <c r="Q30" s="66">
        <v>0</v>
      </c>
      <c r="R30" s="66">
        <v>0</v>
      </c>
      <c r="S30" s="66">
        <v>0</v>
      </c>
      <c r="T30" s="66">
        <v>0</v>
      </c>
      <c r="U30" s="549">
        <v>0</v>
      </c>
      <c r="V30" s="66">
        <v>0</v>
      </c>
      <c r="W30" s="66">
        <v>0</v>
      </c>
      <c r="X30" s="537">
        <f t="shared" si="4"/>
        <v>0</v>
      </c>
      <c r="Y30" s="269">
        <f t="shared" si="5"/>
        <v>0</v>
      </c>
      <c r="Z30" s="269" t="e">
        <f t="shared" si="6"/>
        <v>#DIV/0!</v>
      </c>
      <c r="AA30" s="263"/>
      <c r="AB30" s="250" t="s">
        <v>337</v>
      </c>
      <c r="AC30" s="676"/>
      <c r="AD30" s="676"/>
      <c r="AE30" s="675"/>
      <c r="AF30" s="675"/>
      <c r="AG30" s="675"/>
      <c r="AH30" s="675"/>
      <c r="AI30" s="675"/>
      <c r="AJ30" s="675"/>
      <c r="AK30" s="675"/>
      <c r="AL30" s="675"/>
      <c r="AM30" s="675"/>
      <c r="AN30" s="675"/>
      <c r="AO30" s="675"/>
      <c r="AP30" s="675"/>
      <c r="AQ30" s="675"/>
      <c r="AR30" s="675"/>
      <c r="AS30" s="675"/>
      <c r="AT30" s="675"/>
      <c r="AU30" s="675"/>
      <c r="AV30" s="675"/>
      <c r="AW30" s="675"/>
      <c r="AX30" s="675"/>
    </row>
    <row r="31" spans="1:51" ht="15" customHeight="1">
      <c r="A31" s="136" t="s">
        <v>176</v>
      </c>
      <c r="B31" s="250" t="s">
        <v>335</v>
      </c>
      <c r="C31" s="66">
        <v>2</v>
      </c>
      <c r="D31" s="66">
        <v>2</v>
      </c>
      <c r="E31" s="66">
        <v>0</v>
      </c>
      <c r="F31" s="66">
        <v>1</v>
      </c>
      <c r="G31" s="66">
        <v>1</v>
      </c>
      <c r="H31" s="66">
        <v>0</v>
      </c>
      <c r="I31" s="66">
        <v>0</v>
      </c>
      <c r="J31" s="66">
        <v>0</v>
      </c>
      <c r="K31" s="66">
        <v>1</v>
      </c>
      <c r="L31" s="66">
        <v>1</v>
      </c>
      <c r="M31" s="66">
        <v>0</v>
      </c>
      <c r="N31" s="66">
        <v>0</v>
      </c>
      <c r="O31" s="66">
        <v>1</v>
      </c>
      <c r="P31" s="66">
        <v>0</v>
      </c>
      <c r="Q31" s="66">
        <v>0</v>
      </c>
      <c r="R31" s="66">
        <v>0</v>
      </c>
      <c r="S31" s="66">
        <v>0</v>
      </c>
      <c r="T31" s="66">
        <v>1</v>
      </c>
      <c r="U31" s="549">
        <v>0</v>
      </c>
      <c r="V31" s="66">
        <v>1</v>
      </c>
      <c r="W31" s="66">
        <v>0</v>
      </c>
      <c r="X31" s="537">
        <f t="shared" si="4"/>
        <v>0.5</v>
      </c>
      <c r="Y31" s="269">
        <f t="shared" si="5"/>
        <v>1</v>
      </c>
      <c r="Z31" s="269">
        <f t="shared" si="6"/>
        <v>0.66666666666666663</v>
      </c>
      <c r="AA31" s="263"/>
      <c r="AB31" s="250" t="s">
        <v>335</v>
      </c>
      <c r="AC31" s="676"/>
      <c r="AD31" s="675"/>
      <c r="AE31" s="675"/>
      <c r="AF31" s="675"/>
      <c r="AG31" s="675"/>
      <c r="AH31" s="675"/>
      <c r="AI31" s="675"/>
      <c r="AJ31" s="675"/>
      <c r="AK31" s="675"/>
      <c r="AL31" s="675"/>
      <c r="AM31" s="675"/>
      <c r="AN31" s="675"/>
      <c r="AO31" s="675"/>
      <c r="AP31" s="675"/>
      <c r="AQ31" s="675"/>
      <c r="AR31" s="675"/>
      <c r="AS31" s="675"/>
      <c r="AT31" s="675"/>
      <c r="AU31" s="675"/>
      <c r="AV31" s="675"/>
      <c r="AW31" s="675"/>
      <c r="AX31" s="675"/>
    </row>
    <row r="32" spans="1:51" ht="15" customHeight="1">
      <c r="A32" s="136" t="s">
        <v>176</v>
      </c>
      <c r="B32" s="250" t="s">
        <v>331</v>
      </c>
      <c r="C32" s="66">
        <v>5</v>
      </c>
      <c r="D32" s="66">
        <v>3</v>
      </c>
      <c r="E32" s="66">
        <v>0</v>
      </c>
      <c r="F32" s="66">
        <v>1</v>
      </c>
      <c r="G32" s="66">
        <v>0</v>
      </c>
      <c r="H32" s="66">
        <v>0</v>
      </c>
      <c r="I32" s="66">
        <v>0</v>
      </c>
      <c r="J32" s="66">
        <v>0</v>
      </c>
      <c r="K32" s="66">
        <v>0</v>
      </c>
      <c r="L32" s="66">
        <v>1</v>
      </c>
      <c r="M32" s="66">
        <v>0</v>
      </c>
      <c r="N32" s="66">
        <v>0</v>
      </c>
      <c r="O32" s="66">
        <v>0</v>
      </c>
      <c r="P32" s="66">
        <v>0</v>
      </c>
      <c r="Q32" s="66">
        <v>0</v>
      </c>
      <c r="R32" s="66">
        <v>0</v>
      </c>
      <c r="S32" s="66">
        <v>0</v>
      </c>
      <c r="T32" s="66">
        <v>1</v>
      </c>
      <c r="U32" s="549">
        <v>0</v>
      </c>
      <c r="V32" s="66">
        <v>0</v>
      </c>
      <c r="W32" s="66">
        <v>0</v>
      </c>
      <c r="X32" s="537">
        <f t="shared" si="4"/>
        <v>0.33333333333333331</v>
      </c>
      <c r="Y32" s="269">
        <f t="shared" si="5"/>
        <v>0.33333333333333331</v>
      </c>
      <c r="Z32" s="269">
        <f t="shared" si="6"/>
        <v>0.33333333333333331</v>
      </c>
      <c r="AA32" s="263"/>
      <c r="AB32" s="250" t="s">
        <v>331</v>
      </c>
      <c r="AC32" s="676"/>
      <c r="AD32" s="676"/>
      <c r="AE32" s="675"/>
      <c r="AF32" s="675"/>
      <c r="AG32" s="675"/>
      <c r="AH32" s="675"/>
      <c r="AI32" s="675"/>
      <c r="AJ32" s="675"/>
      <c r="AK32" s="675"/>
      <c r="AL32" s="675"/>
      <c r="AM32" s="675"/>
      <c r="AN32" s="675"/>
      <c r="AO32" s="675"/>
      <c r="AP32" s="675"/>
      <c r="AQ32" s="675"/>
      <c r="AR32" s="675"/>
      <c r="AS32" s="675"/>
      <c r="AT32" s="675"/>
      <c r="AU32" s="675"/>
      <c r="AV32" s="675"/>
      <c r="AW32" s="675"/>
      <c r="AX32" s="675"/>
    </row>
    <row r="33" spans="1:50" ht="15" customHeight="1">
      <c r="A33" s="136" t="s">
        <v>176</v>
      </c>
      <c r="B33" s="250" t="s">
        <v>333</v>
      </c>
      <c r="C33" s="66">
        <v>0</v>
      </c>
      <c r="D33" s="66">
        <v>0</v>
      </c>
      <c r="E33" s="66">
        <v>0</v>
      </c>
      <c r="F33" s="66">
        <v>0</v>
      </c>
      <c r="G33" s="66">
        <v>0</v>
      </c>
      <c r="H33" s="66">
        <v>0</v>
      </c>
      <c r="I33" s="66">
        <v>0</v>
      </c>
      <c r="J33" s="66">
        <v>0</v>
      </c>
      <c r="K33" s="66">
        <v>0</v>
      </c>
      <c r="L33" s="66">
        <v>0</v>
      </c>
      <c r="M33" s="66">
        <v>0</v>
      </c>
      <c r="N33" s="66">
        <v>0</v>
      </c>
      <c r="O33" s="66">
        <v>0</v>
      </c>
      <c r="P33" s="66">
        <v>0</v>
      </c>
      <c r="Q33" s="66">
        <v>0</v>
      </c>
      <c r="R33" s="66">
        <v>0</v>
      </c>
      <c r="S33" s="66">
        <v>1</v>
      </c>
      <c r="T33" s="66">
        <v>1</v>
      </c>
      <c r="U33" s="549">
        <v>0</v>
      </c>
      <c r="V33" s="66">
        <v>0</v>
      </c>
      <c r="W33" s="66">
        <v>0</v>
      </c>
      <c r="X33" s="537">
        <f t="shared" si="4"/>
        <v>0</v>
      </c>
      <c r="Y33" s="269">
        <f t="shared" si="5"/>
        <v>0</v>
      </c>
      <c r="Z33" s="269" t="e">
        <f t="shared" si="6"/>
        <v>#DIV/0!</v>
      </c>
      <c r="AA33" s="263"/>
      <c r="AB33" s="250" t="s">
        <v>333</v>
      </c>
      <c r="AC33" s="676"/>
      <c r="AD33" s="675"/>
      <c r="AE33" s="675"/>
      <c r="AF33" s="675"/>
      <c r="AG33" s="675"/>
      <c r="AH33" s="675"/>
      <c r="AI33" s="675"/>
      <c r="AJ33" s="675"/>
      <c r="AK33" s="675"/>
      <c r="AL33" s="675"/>
      <c r="AM33" s="675"/>
      <c r="AN33" s="675"/>
      <c r="AO33" s="675"/>
      <c r="AP33" s="675"/>
      <c r="AQ33" s="675"/>
      <c r="AR33" s="675"/>
      <c r="AS33" s="675"/>
      <c r="AT33" s="675"/>
      <c r="AU33" s="675"/>
      <c r="AV33" s="675"/>
      <c r="AW33" s="675"/>
      <c r="AX33" s="675"/>
    </row>
    <row r="34" spans="1:50" ht="15" customHeight="1">
      <c r="A34" s="136" t="s">
        <v>176</v>
      </c>
      <c r="B34" s="250" t="s">
        <v>330</v>
      </c>
      <c r="C34" s="66">
        <v>4</v>
      </c>
      <c r="D34" s="66">
        <v>0</v>
      </c>
      <c r="E34" s="66">
        <v>0</v>
      </c>
      <c r="F34" s="66">
        <v>0</v>
      </c>
      <c r="G34" s="66">
        <v>0</v>
      </c>
      <c r="H34" s="66">
        <v>0</v>
      </c>
      <c r="I34" s="66">
        <v>0</v>
      </c>
      <c r="J34" s="66">
        <v>0</v>
      </c>
      <c r="K34" s="66">
        <v>0</v>
      </c>
      <c r="L34" s="66">
        <v>0</v>
      </c>
      <c r="M34" s="66">
        <v>0</v>
      </c>
      <c r="N34" s="66">
        <v>0</v>
      </c>
      <c r="O34" s="66">
        <v>0</v>
      </c>
      <c r="P34" s="66">
        <v>0</v>
      </c>
      <c r="Q34" s="66">
        <v>0</v>
      </c>
      <c r="R34" s="66">
        <v>0</v>
      </c>
      <c r="S34" s="66">
        <v>0</v>
      </c>
      <c r="T34" s="66">
        <v>0</v>
      </c>
      <c r="U34" s="549">
        <v>0</v>
      </c>
      <c r="V34" s="66">
        <v>1</v>
      </c>
      <c r="W34" s="66">
        <v>0</v>
      </c>
      <c r="X34" s="537">
        <f t="shared" si="4"/>
        <v>0</v>
      </c>
      <c r="Y34" s="269">
        <f t="shared" si="5"/>
        <v>0</v>
      </c>
      <c r="Z34" s="269" t="e">
        <f t="shared" si="6"/>
        <v>#DIV/0!</v>
      </c>
      <c r="AA34" s="263"/>
      <c r="AB34" s="250" t="s">
        <v>330</v>
      </c>
      <c r="AC34" s="676"/>
      <c r="AD34" s="676"/>
      <c r="AE34" s="675"/>
      <c r="AF34" s="675"/>
      <c r="AG34" s="675"/>
      <c r="AH34" s="675"/>
      <c r="AI34" s="675"/>
      <c r="AJ34" s="675"/>
      <c r="AK34" s="675"/>
      <c r="AL34" s="675"/>
      <c r="AM34" s="675"/>
      <c r="AN34" s="675"/>
      <c r="AO34" s="675"/>
      <c r="AP34" s="675"/>
      <c r="AQ34" s="675"/>
      <c r="AR34" s="675"/>
      <c r="AS34" s="675"/>
      <c r="AT34" s="675"/>
      <c r="AU34" s="675"/>
      <c r="AV34" s="675"/>
      <c r="AW34" s="675"/>
      <c r="AX34" s="675"/>
    </row>
    <row r="35" spans="1:50" ht="15" customHeight="1">
      <c r="A35" s="136" t="s">
        <v>176</v>
      </c>
      <c r="B35" s="250" t="s">
        <v>334</v>
      </c>
      <c r="C35" s="66">
        <v>3</v>
      </c>
      <c r="D35" s="66">
        <v>3</v>
      </c>
      <c r="E35" s="66">
        <v>0</v>
      </c>
      <c r="F35" s="66">
        <v>1</v>
      </c>
      <c r="G35" s="66">
        <v>0</v>
      </c>
      <c r="H35" s="66">
        <v>0</v>
      </c>
      <c r="I35" s="66">
        <v>0</v>
      </c>
      <c r="J35" s="66">
        <v>1</v>
      </c>
      <c r="K35" s="66">
        <v>0</v>
      </c>
      <c r="L35" s="66">
        <v>0</v>
      </c>
      <c r="M35" s="66">
        <v>0</v>
      </c>
      <c r="N35" s="66">
        <v>0</v>
      </c>
      <c r="O35" s="66">
        <v>0</v>
      </c>
      <c r="P35" s="66">
        <v>0</v>
      </c>
      <c r="Q35" s="66">
        <v>0</v>
      </c>
      <c r="R35" s="66">
        <v>0</v>
      </c>
      <c r="S35" s="66">
        <v>1</v>
      </c>
      <c r="T35" s="66">
        <v>1</v>
      </c>
      <c r="U35" s="549">
        <v>0</v>
      </c>
      <c r="V35" s="66">
        <v>2</v>
      </c>
      <c r="W35" s="66">
        <v>0</v>
      </c>
      <c r="X35" s="537">
        <f t="shared" si="4"/>
        <v>0.33333333333333331</v>
      </c>
      <c r="Y35" s="269">
        <f t="shared" si="5"/>
        <v>0.33333333333333331</v>
      </c>
      <c r="Z35" s="269">
        <f t="shared" si="6"/>
        <v>0.33333333333333331</v>
      </c>
      <c r="AA35" s="263"/>
      <c r="AB35" s="250" t="s">
        <v>334</v>
      </c>
      <c r="AC35" s="676"/>
      <c r="AD35" s="675"/>
      <c r="AE35" s="675"/>
      <c r="AF35" s="675"/>
      <c r="AG35" s="675"/>
      <c r="AH35" s="675"/>
      <c r="AI35" s="675"/>
      <c r="AJ35" s="675"/>
      <c r="AK35" s="675"/>
      <c r="AL35" s="675"/>
      <c r="AM35" s="675"/>
      <c r="AN35" s="675"/>
      <c r="AO35" s="675"/>
      <c r="AP35" s="675"/>
      <c r="AQ35" s="675"/>
      <c r="AR35" s="675"/>
      <c r="AS35" s="675"/>
      <c r="AT35" s="675"/>
      <c r="AU35" s="675"/>
      <c r="AV35" s="675"/>
      <c r="AW35" s="675"/>
      <c r="AX35" s="675"/>
    </row>
    <row r="36" spans="1:50" ht="15" customHeight="1">
      <c r="A36" s="136" t="s">
        <v>176</v>
      </c>
      <c r="B36" s="250" t="s">
        <v>332</v>
      </c>
      <c r="C36" s="66">
        <v>2</v>
      </c>
      <c r="D36" s="66">
        <v>1</v>
      </c>
      <c r="E36" s="66">
        <v>0</v>
      </c>
      <c r="F36" s="66">
        <v>1</v>
      </c>
      <c r="G36" s="66">
        <v>0</v>
      </c>
      <c r="H36" s="66">
        <v>0</v>
      </c>
      <c r="I36" s="66">
        <v>0</v>
      </c>
      <c r="J36" s="66">
        <v>0</v>
      </c>
      <c r="K36" s="66">
        <v>1</v>
      </c>
      <c r="L36" s="66">
        <v>0</v>
      </c>
      <c r="M36" s="66">
        <v>0</v>
      </c>
      <c r="N36" s="66">
        <v>0</v>
      </c>
      <c r="O36" s="66">
        <v>0</v>
      </c>
      <c r="P36" s="66">
        <v>0</v>
      </c>
      <c r="Q36" s="66">
        <v>0</v>
      </c>
      <c r="R36" s="66">
        <v>0</v>
      </c>
      <c r="S36" s="66">
        <v>1</v>
      </c>
      <c r="T36" s="66">
        <v>1</v>
      </c>
      <c r="U36" s="549">
        <v>1</v>
      </c>
      <c r="V36" s="66">
        <v>1</v>
      </c>
      <c r="W36" s="66">
        <v>0</v>
      </c>
      <c r="X36" s="537">
        <f t="shared" si="4"/>
        <v>1</v>
      </c>
      <c r="Y36" s="269">
        <f t="shared" si="5"/>
        <v>1</v>
      </c>
      <c r="Z36" s="269">
        <f t="shared" si="6"/>
        <v>1</v>
      </c>
      <c r="AA36" s="263"/>
      <c r="AB36" s="250" t="s">
        <v>332</v>
      </c>
      <c r="AC36" s="676"/>
      <c r="AD36" s="676"/>
      <c r="AE36" s="675"/>
      <c r="AF36" s="675"/>
      <c r="AG36" s="675"/>
      <c r="AH36" s="675"/>
      <c r="AI36" s="675"/>
      <c r="AJ36" s="675"/>
      <c r="AK36" s="675"/>
      <c r="AL36" s="675"/>
      <c r="AM36" s="675"/>
      <c r="AN36" s="675"/>
      <c r="AO36" s="675"/>
      <c r="AP36" s="675"/>
      <c r="AQ36" s="675"/>
      <c r="AR36" s="675"/>
      <c r="AS36" s="675"/>
      <c r="AT36" s="675"/>
      <c r="AU36" s="675"/>
      <c r="AV36" s="675"/>
      <c r="AW36" s="675"/>
      <c r="AX36" s="675"/>
    </row>
    <row r="37" spans="1:50" ht="15" customHeight="1">
      <c r="A37" s="136" t="s">
        <v>176</v>
      </c>
      <c r="B37" s="250" t="s">
        <v>336</v>
      </c>
      <c r="C37" s="66">
        <v>5</v>
      </c>
      <c r="D37" s="66">
        <v>0</v>
      </c>
      <c r="E37" s="66">
        <v>0</v>
      </c>
      <c r="F37" s="66">
        <v>0</v>
      </c>
      <c r="G37" s="66">
        <v>0</v>
      </c>
      <c r="H37" s="66">
        <v>0</v>
      </c>
      <c r="I37" s="66">
        <v>0</v>
      </c>
      <c r="J37" s="66">
        <v>0</v>
      </c>
      <c r="K37" s="66">
        <v>0</v>
      </c>
      <c r="L37" s="66">
        <v>0</v>
      </c>
      <c r="M37" s="66">
        <v>0</v>
      </c>
      <c r="N37" s="66">
        <v>0</v>
      </c>
      <c r="O37" s="66">
        <v>0</v>
      </c>
      <c r="P37" s="66">
        <v>0</v>
      </c>
      <c r="Q37" s="66">
        <v>0</v>
      </c>
      <c r="R37" s="66">
        <v>0</v>
      </c>
      <c r="S37" s="66">
        <v>0</v>
      </c>
      <c r="T37" s="66">
        <v>0</v>
      </c>
      <c r="U37" s="549">
        <v>0</v>
      </c>
      <c r="V37" s="66">
        <v>0</v>
      </c>
      <c r="W37" s="66">
        <v>0</v>
      </c>
      <c r="X37" s="537">
        <f t="shared" si="4"/>
        <v>0</v>
      </c>
      <c r="Y37" s="269">
        <f t="shared" si="5"/>
        <v>0</v>
      </c>
      <c r="Z37" s="269" t="e">
        <f t="shared" si="6"/>
        <v>#DIV/0!</v>
      </c>
      <c r="AA37" s="263"/>
      <c r="AB37" s="250" t="s">
        <v>336</v>
      </c>
      <c r="AC37" s="676"/>
      <c r="AD37" s="675"/>
      <c r="AE37" s="675"/>
      <c r="AF37" s="675"/>
      <c r="AG37" s="675"/>
      <c r="AH37" s="675"/>
      <c r="AI37" s="675"/>
      <c r="AJ37" s="675"/>
      <c r="AK37" s="675"/>
      <c r="AL37" s="675"/>
      <c r="AM37" s="675"/>
      <c r="AN37" s="675"/>
      <c r="AO37" s="675"/>
      <c r="AP37" s="675"/>
      <c r="AQ37" s="675"/>
      <c r="AR37" s="675"/>
      <c r="AS37" s="675"/>
      <c r="AT37" s="675"/>
      <c r="AU37" s="675"/>
      <c r="AV37" s="675"/>
      <c r="AW37" s="675"/>
      <c r="AX37" s="675"/>
    </row>
    <row r="38" spans="1:50" ht="15" customHeight="1">
      <c r="A38" s="290" t="s">
        <v>176</v>
      </c>
      <c r="C38" s="66"/>
      <c r="D38" s="66"/>
      <c r="E38" s="66"/>
      <c r="F38" s="66"/>
      <c r="G38" s="66"/>
      <c r="H38" s="66"/>
      <c r="I38" s="66"/>
      <c r="J38" s="66"/>
      <c r="K38" s="66"/>
      <c r="L38" s="66"/>
      <c r="M38" s="66"/>
      <c r="N38" s="66"/>
      <c r="O38" s="66"/>
      <c r="P38" s="66"/>
      <c r="Q38" s="66"/>
      <c r="R38" s="66"/>
      <c r="S38" s="66"/>
      <c r="T38" s="66"/>
      <c r="U38" s="549"/>
      <c r="V38" s="66"/>
      <c r="W38" s="66"/>
      <c r="X38" s="537">
        <f>IF(D38=0,0,G38/D38)</f>
        <v>0</v>
      </c>
      <c r="Y38" s="269">
        <f>IF(D38&gt;0,((F38-G38-H38-I38)+(G38*2)+(H38*3)+(#REF!*4))/D38,0)</f>
        <v>0</v>
      </c>
      <c r="Z38" s="269" t="e">
        <f t="shared" si="6"/>
        <v>#DIV/0!</v>
      </c>
      <c r="AA38" s="263"/>
      <c r="AB38" s="254"/>
      <c r="AC38" s="676"/>
      <c r="AD38" s="676"/>
      <c r="AE38" s="675"/>
      <c r="AF38" s="675"/>
      <c r="AG38" s="675"/>
      <c r="AH38" s="675"/>
      <c r="AI38" s="675"/>
      <c r="AJ38" s="675"/>
      <c r="AK38" s="675"/>
      <c r="AL38" s="675"/>
      <c r="AM38" s="675"/>
      <c r="AN38" s="675"/>
      <c r="AO38" s="675"/>
      <c r="AP38" s="675"/>
      <c r="AQ38" s="675"/>
      <c r="AR38" s="675"/>
      <c r="AS38" s="675"/>
      <c r="AT38" s="675"/>
      <c r="AU38" s="675"/>
      <c r="AV38" s="675"/>
      <c r="AW38" s="675"/>
      <c r="AX38" s="675"/>
    </row>
    <row r="39" spans="1:50" ht="15" customHeight="1" thickBot="1">
      <c r="A39" s="290"/>
      <c r="B39" s="19"/>
      <c r="C39" s="66"/>
      <c r="D39" s="66"/>
      <c r="E39" s="66"/>
      <c r="F39" s="66"/>
      <c r="G39" s="66"/>
      <c r="H39" s="66"/>
      <c r="I39" s="66"/>
      <c r="J39" s="66"/>
      <c r="K39" s="66"/>
      <c r="L39" s="66"/>
      <c r="M39" s="66"/>
      <c r="N39" s="66"/>
      <c r="O39" s="66"/>
      <c r="P39" s="66"/>
      <c r="Q39" s="66"/>
      <c r="R39" s="66"/>
      <c r="S39" s="66"/>
      <c r="T39" s="66"/>
      <c r="U39" s="549"/>
      <c r="V39" s="66"/>
      <c r="W39" s="66"/>
      <c r="X39" s="562"/>
      <c r="Y39" s="438"/>
      <c r="Z39" s="266"/>
      <c r="AA39" s="437"/>
      <c r="AB39" s="254"/>
      <c r="AC39" s="255"/>
    </row>
    <row r="40" spans="1:50" ht="15" customHeight="1" thickBot="1">
      <c r="A40" s="433" t="s">
        <v>176</v>
      </c>
      <c r="B40" s="677" t="s">
        <v>447</v>
      </c>
      <c r="C40" s="446">
        <f>D64</f>
        <v>11</v>
      </c>
      <c r="D40" s="447">
        <f>SUM(D28:D37)</f>
        <v>21</v>
      </c>
      <c r="E40" s="447">
        <f t="shared" ref="E40:W40" si="7">SUM(E28:E37)</f>
        <v>0</v>
      </c>
      <c r="F40" s="447">
        <f t="shared" si="7"/>
        <v>7</v>
      </c>
      <c r="G40" s="447">
        <f t="shared" si="7"/>
        <v>2</v>
      </c>
      <c r="H40" s="447">
        <f t="shared" si="7"/>
        <v>0</v>
      </c>
      <c r="I40" s="447">
        <f t="shared" si="7"/>
        <v>0</v>
      </c>
      <c r="J40" s="447">
        <f t="shared" si="7"/>
        <v>4</v>
      </c>
      <c r="K40" s="447">
        <f t="shared" si="7"/>
        <v>2</v>
      </c>
      <c r="L40" s="447">
        <f t="shared" si="7"/>
        <v>6</v>
      </c>
      <c r="M40" s="447">
        <f t="shared" si="7"/>
        <v>0</v>
      </c>
      <c r="N40" s="447">
        <f t="shared" si="7"/>
        <v>0</v>
      </c>
      <c r="O40" s="447">
        <f t="shared" si="7"/>
        <v>1</v>
      </c>
      <c r="P40" s="447">
        <f t="shared" si="7"/>
        <v>0</v>
      </c>
      <c r="Q40" s="447">
        <f t="shared" si="7"/>
        <v>0</v>
      </c>
      <c r="R40" s="447">
        <f t="shared" si="7"/>
        <v>0</v>
      </c>
      <c r="S40" s="425"/>
      <c r="T40" s="425"/>
      <c r="U40" s="558">
        <f t="shared" si="7"/>
        <v>5</v>
      </c>
      <c r="V40" s="447">
        <f t="shared" si="7"/>
        <v>8</v>
      </c>
      <c r="W40" s="447">
        <f t="shared" si="7"/>
        <v>0</v>
      </c>
      <c r="X40" s="563">
        <f>IF(D40=0,0,F40/D40)</f>
        <v>0.33333333333333331</v>
      </c>
      <c r="Y40" s="448">
        <f>IF(D40&gt;0,((F40-G40-H40-I40)+(G40*2)+(H40*3)+(I40*4))/D40,0)</f>
        <v>0.42857142857142855</v>
      </c>
      <c r="Z40" s="449">
        <f>(F40+K40+Q40+W40)/(D40+K40+Q40+P40)</f>
        <v>0.39130434782608697</v>
      </c>
      <c r="AA40" s="430"/>
      <c r="AB40" s="255"/>
      <c r="AC40" s="255"/>
      <c r="AD40" s="255"/>
    </row>
    <row r="41" spans="1:50" ht="15" customHeight="1" thickBot="1">
      <c r="A41" s="290"/>
      <c r="B41" s="442" t="s">
        <v>443</v>
      </c>
      <c r="C41" s="153">
        <f>D64</f>
        <v>11</v>
      </c>
      <c r="D41" s="444">
        <f t="shared" ref="D41:R41" si="8">D26</f>
        <v>362</v>
      </c>
      <c r="E41" s="444">
        <f t="shared" si="8"/>
        <v>34</v>
      </c>
      <c r="F41" s="444">
        <f t="shared" si="8"/>
        <v>86</v>
      </c>
      <c r="G41" s="444">
        <f t="shared" si="8"/>
        <v>18</v>
      </c>
      <c r="H41" s="444">
        <f t="shared" si="8"/>
        <v>0</v>
      </c>
      <c r="I41" s="444">
        <f t="shared" si="8"/>
        <v>4</v>
      </c>
      <c r="J41" s="444">
        <f t="shared" si="8"/>
        <v>29</v>
      </c>
      <c r="K41" s="444">
        <f t="shared" si="8"/>
        <v>29</v>
      </c>
      <c r="L41" s="444">
        <f t="shared" si="8"/>
        <v>89</v>
      </c>
      <c r="M41" s="444">
        <f t="shared" si="8"/>
        <v>3</v>
      </c>
      <c r="N41" s="444">
        <f t="shared" si="8"/>
        <v>0</v>
      </c>
      <c r="O41" s="444">
        <f t="shared" si="8"/>
        <v>0</v>
      </c>
      <c r="P41" s="444">
        <f t="shared" si="8"/>
        <v>3</v>
      </c>
      <c r="Q41" s="444">
        <f t="shared" si="8"/>
        <v>0</v>
      </c>
      <c r="R41" s="444">
        <f t="shared" si="8"/>
        <v>11</v>
      </c>
      <c r="S41" s="443"/>
      <c r="T41" s="443"/>
      <c r="U41" s="559">
        <f>U26</f>
        <v>81</v>
      </c>
      <c r="V41" s="444">
        <f>V26</f>
        <v>260</v>
      </c>
      <c r="W41" s="444">
        <f>W26</f>
        <v>1</v>
      </c>
      <c r="X41" s="542">
        <f>IF(D41=0,0,F41/D41)</f>
        <v>0.23756906077348067</v>
      </c>
      <c r="Y41" s="427">
        <f>IF(D41&gt;0,((F41-G41-H41-I41)+(G41*2)+(H41*3)+(I41*4))/D41,0)</f>
        <v>0.32044198895027626</v>
      </c>
      <c r="Z41" s="428">
        <f>(F41+K41+Q41+P41)/(D41+K41+Q41)</f>
        <v>0.30179028132992325</v>
      </c>
      <c r="AA41" s="430"/>
      <c r="AB41" s="441"/>
      <c r="AC41" s="441"/>
      <c r="AD41" s="441"/>
    </row>
    <row r="42" spans="1:50" ht="15" customHeight="1" thickBot="1">
      <c r="A42" s="290"/>
      <c r="B42" s="403" t="s">
        <v>447</v>
      </c>
      <c r="C42" s="153">
        <f t="shared" ref="C42:R42" si="9">C40</f>
        <v>11</v>
      </c>
      <c r="D42" s="153">
        <f t="shared" si="9"/>
        <v>21</v>
      </c>
      <c r="E42" s="153">
        <f t="shared" si="9"/>
        <v>0</v>
      </c>
      <c r="F42" s="153">
        <f t="shared" si="9"/>
        <v>7</v>
      </c>
      <c r="G42" s="153">
        <f t="shared" si="9"/>
        <v>2</v>
      </c>
      <c r="H42" s="153">
        <f t="shared" si="9"/>
        <v>0</v>
      </c>
      <c r="I42" s="153">
        <f t="shared" si="9"/>
        <v>0</v>
      </c>
      <c r="J42" s="153">
        <f t="shared" si="9"/>
        <v>4</v>
      </c>
      <c r="K42" s="153">
        <f t="shared" si="9"/>
        <v>2</v>
      </c>
      <c r="L42" s="153">
        <f t="shared" si="9"/>
        <v>6</v>
      </c>
      <c r="M42" s="153">
        <f t="shared" si="9"/>
        <v>0</v>
      </c>
      <c r="N42" s="153">
        <f t="shared" si="9"/>
        <v>0</v>
      </c>
      <c r="O42" s="153">
        <f t="shared" si="9"/>
        <v>1</v>
      </c>
      <c r="P42" s="153">
        <f t="shared" si="9"/>
        <v>0</v>
      </c>
      <c r="Q42" s="153">
        <f t="shared" si="9"/>
        <v>0</v>
      </c>
      <c r="R42" s="153">
        <f t="shared" si="9"/>
        <v>0</v>
      </c>
      <c r="S42" s="443"/>
      <c r="T42" s="443"/>
      <c r="U42" s="545">
        <f>U40</f>
        <v>5</v>
      </c>
      <c r="V42" s="153">
        <f>V40</f>
        <v>8</v>
      </c>
      <c r="W42" s="153">
        <f>W40</f>
        <v>0</v>
      </c>
      <c r="X42" s="542">
        <f>IF(D42=0,0,F42/D42)</f>
        <v>0.33333333333333331</v>
      </c>
      <c r="Y42" s="427">
        <f>IF(D42&gt;0,((F42-G42-H42-I42)+(G42*2)+(H42*3)+(I42*4))/D42,0)</f>
        <v>0.42857142857142855</v>
      </c>
      <c r="Z42" s="428">
        <f>(F42+K42+Q42+P42)/(D42+K42+Q42)</f>
        <v>0.39130434782608697</v>
      </c>
      <c r="AA42" s="430"/>
      <c r="AB42" s="441"/>
      <c r="AC42" s="441"/>
      <c r="AD42" s="441"/>
    </row>
    <row r="43" spans="1:50" ht="15" customHeight="1" thickBot="1">
      <c r="A43" s="290" t="s">
        <v>176</v>
      </c>
      <c r="B43" s="424" t="s">
        <v>444</v>
      </c>
      <c r="C43" s="412">
        <f>D64</f>
        <v>11</v>
      </c>
      <c r="D43" s="426">
        <f t="shared" ref="D43:W43" si="10">SUM(D41:D42)</f>
        <v>383</v>
      </c>
      <c r="E43" s="426">
        <f t="shared" si="10"/>
        <v>34</v>
      </c>
      <c r="F43" s="426">
        <f t="shared" si="10"/>
        <v>93</v>
      </c>
      <c r="G43" s="426">
        <f t="shared" si="10"/>
        <v>20</v>
      </c>
      <c r="H43" s="426">
        <f t="shared" si="10"/>
        <v>0</v>
      </c>
      <c r="I43" s="426">
        <f t="shared" si="10"/>
        <v>4</v>
      </c>
      <c r="J43" s="426">
        <f t="shared" si="10"/>
        <v>33</v>
      </c>
      <c r="K43" s="426">
        <f t="shared" si="10"/>
        <v>31</v>
      </c>
      <c r="L43" s="426">
        <f t="shared" si="10"/>
        <v>95</v>
      </c>
      <c r="M43" s="426">
        <f t="shared" si="10"/>
        <v>3</v>
      </c>
      <c r="N43" s="426">
        <f t="shared" si="10"/>
        <v>0</v>
      </c>
      <c r="O43" s="426">
        <f t="shared" si="10"/>
        <v>1</v>
      </c>
      <c r="P43" s="426">
        <f t="shared" si="10"/>
        <v>3</v>
      </c>
      <c r="Q43" s="426">
        <f t="shared" si="10"/>
        <v>0</v>
      </c>
      <c r="R43" s="426">
        <f t="shared" si="10"/>
        <v>11</v>
      </c>
      <c r="S43" s="425"/>
      <c r="T43" s="425"/>
      <c r="U43" s="560">
        <f t="shared" si="10"/>
        <v>86</v>
      </c>
      <c r="V43" s="426">
        <f t="shared" si="10"/>
        <v>268</v>
      </c>
      <c r="W43" s="426">
        <f t="shared" si="10"/>
        <v>1</v>
      </c>
      <c r="X43" s="542">
        <f>IF(D43=0,0,F43/D43)</f>
        <v>0.24281984334203655</v>
      </c>
      <c r="Y43" s="427">
        <f>IF(D43&gt;0,((F43-G43-H43-I43)+(G43*2)+(H43*3)+(I43*4))/D43,0)</f>
        <v>0.32637075718015668</v>
      </c>
      <c r="Z43" s="428">
        <f>(F43+K43+Q43+P43)/(D43+K43+Q43)</f>
        <v>0.30676328502415456</v>
      </c>
      <c r="AA43" s="430"/>
      <c r="AB43" s="429"/>
      <c r="AC43" s="429"/>
      <c r="AD43" s="429"/>
    </row>
    <row r="44" spans="1:50" ht="15" customHeight="1" thickBot="1">
      <c r="A44" s="164" t="s">
        <v>202</v>
      </c>
      <c r="B44" s="14"/>
      <c r="C44" s="153"/>
      <c r="D44" s="14"/>
      <c r="E44" s="14"/>
      <c r="F44" s="153"/>
      <c r="G44" s="14"/>
      <c r="H44" s="14"/>
      <c r="I44" s="14"/>
      <c r="J44" s="14"/>
      <c r="K44" s="14"/>
      <c r="L44" s="14"/>
      <c r="M44" s="14"/>
      <c r="N44" s="14"/>
      <c r="O44" s="14"/>
      <c r="P44" s="14"/>
      <c r="Q44" s="14"/>
      <c r="R44" s="14"/>
      <c r="S44" s="14"/>
      <c r="T44" s="14"/>
      <c r="U44" s="14"/>
      <c r="V44" s="14"/>
      <c r="W44" s="154"/>
      <c r="X44" s="154"/>
      <c r="Y44" s="154"/>
      <c r="Z44" s="440"/>
      <c r="AA44" s="440"/>
      <c r="AB44" s="440"/>
      <c r="AC44" s="43"/>
    </row>
    <row r="45" spans="1:50" ht="15" customHeight="1" thickBot="1">
      <c r="A45" s="140" t="s">
        <v>203</v>
      </c>
      <c r="B45" s="155" t="s">
        <v>168</v>
      </c>
      <c r="C45" s="156" t="s">
        <v>117</v>
      </c>
      <c r="D45" s="156" t="s">
        <v>149</v>
      </c>
      <c r="E45" s="156" t="s">
        <v>150</v>
      </c>
      <c r="F45" s="157" t="s">
        <v>151</v>
      </c>
      <c r="G45" s="158" t="s">
        <v>120</v>
      </c>
      <c r="H45" s="158" t="s">
        <v>119</v>
      </c>
      <c r="I45" s="158" t="s">
        <v>152</v>
      </c>
      <c r="J45" s="158" t="s">
        <v>125</v>
      </c>
      <c r="K45" s="158" t="s">
        <v>153</v>
      </c>
      <c r="L45" s="158" t="s">
        <v>123</v>
      </c>
      <c r="M45" s="158" t="s">
        <v>12</v>
      </c>
      <c r="N45" s="158" t="s">
        <v>13</v>
      </c>
      <c r="O45" s="310" t="s">
        <v>154</v>
      </c>
      <c r="P45" s="310" t="s">
        <v>155</v>
      </c>
      <c r="Q45" s="310" t="s">
        <v>156</v>
      </c>
      <c r="R45" s="310" t="s">
        <v>157</v>
      </c>
      <c r="S45" s="158" t="s">
        <v>158</v>
      </c>
      <c r="T45" s="158" t="s">
        <v>368</v>
      </c>
      <c r="U45" s="159" t="s">
        <v>159</v>
      </c>
      <c r="V45" s="160" t="s">
        <v>169</v>
      </c>
      <c r="W45" s="161"/>
      <c r="X45" s="161"/>
      <c r="Y45" s="161"/>
      <c r="Z45" s="161"/>
      <c r="AA45" s="154"/>
      <c r="AB45" s="842" t="s">
        <v>168</v>
      </c>
      <c r="AC45" s="843"/>
      <c r="AD45" s="156" t="s">
        <v>117</v>
      </c>
      <c r="AE45" s="156" t="s">
        <v>149</v>
      </c>
      <c r="AF45" s="156" t="s">
        <v>150</v>
      </c>
      <c r="AG45" s="157" t="s">
        <v>151</v>
      </c>
      <c r="AH45" s="158" t="s">
        <v>120</v>
      </c>
      <c r="AI45" s="158" t="s">
        <v>119</v>
      </c>
      <c r="AJ45" s="158" t="s">
        <v>152</v>
      </c>
      <c r="AK45" s="158" t="s">
        <v>125</v>
      </c>
      <c r="AL45" s="158" t="s">
        <v>153</v>
      </c>
      <c r="AM45" s="158" t="s">
        <v>123</v>
      </c>
      <c r="AN45" s="158" t="s">
        <v>12</v>
      </c>
      <c r="AO45" s="158" t="s">
        <v>13</v>
      </c>
      <c r="AP45" s="158" t="s">
        <v>154</v>
      </c>
      <c r="AQ45" s="158" t="s">
        <v>156</v>
      </c>
      <c r="AR45" s="158" t="s">
        <v>155</v>
      </c>
      <c r="AS45" s="158" t="s">
        <v>157</v>
      </c>
      <c r="AT45" s="158" t="s">
        <v>158</v>
      </c>
      <c r="AU45" s="158" t="s">
        <v>368</v>
      </c>
    </row>
    <row r="46" spans="1:50" ht="15" customHeight="1">
      <c r="A46" s="136" t="s">
        <v>176</v>
      </c>
      <c r="B46" s="250" t="s">
        <v>339</v>
      </c>
      <c r="C46">
        <v>3</v>
      </c>
      <c r="D46">
        <v>3</v>
      </c>
      <c r="E46" s="191">
        <v>0</v>
      </c>
      <c r="F46" s="192">
        <v>22.333333333333332</v>
      </c>
      <c r="G46" s="191">
        <v>20</v>
      </c>
      <c r="H46" s="191">
        <v>2</v>
      </c>
      <c r="I46" s="191">
        <v>2</v>
      </c>
      <c r="J46" s="191">
        <v>6</v>
      </c>
      <c r="K46" s="191">
        <v>18</v>
      </c>
      <c r="L46" s="191">
        <v>0</v>
      </c>
      <c r="M46" s="193">
        <v>1</v>
      </c>
      <c r="N46" s="193">
        <v>1</v>
      </c>
      <c r="O46" s="191">
        <v>0</v>
      </c>
      <c r="P46" s="191">
        <v>0</v>
      </c>
      <c r="Q46" s="191">
        <v>0</v>
      </c>
      <c r="R46" s="191">
        <v>1</v>
      </c>
      <c r="S46" s="191">
        <v>0</v>
      </c>
      <c r="T46" s="191">
        <v>93</v>
      </c>
      <c r="U46" s="165">
        <f t="shared" ref="U46:U64" si="11">(I46*9)/F46</f>
        <v>0.80597014925373134</v>
      </c>
      <c r="V46" s="166">
        <f t="shared" ref="V46:V64" si="12">(G46+J46)/F46</f>
        <v>1.164179104477612</v>
      </c>
      <c r="W46" s="167"/>
      <c r="X46" s="167"/>
      <c r="Y46" s="167"/>
      <c r="Z46" s="167"/>
      <c r="AA46" s="200"/>
      <c r="AB46" s="250" t="s">
        <v>339</v>
      </c>
      <c r="AC46" s="656"/>
      <c r="AD46" s="656"/>
      <c r="AE46" s="656"/>
      <c r="AF46" s="656"/>
      <c r="AG46" s="656"/>
      <c r="AH46" s="656"/>
      <c r="AI46" s="656"/>
      <c r="AJ46" s="656"/>
      <c r="AK46" s="656"/>
      <c r="AL46" s="656"/>
      <c r="AM46" s="656"/>
      <c r="AN46" s="656"/>
      <c r="AO46" s="656"/>
      <c r="AP46" s="656"/>
      <c r="AQ46" s="656"/>
      <c r="AR46" s="656"/>
      <c r="AS46" s="656"/>
      <c r="AT46" s="656"/>
      <c r="AU46" s="656"/>
      <c r="AV46" s="656"/>
    </row>
    <row r="47" spans="1:50" ht="15" customHeight="1">
      <c r="A47" s="136" t="s">
        <v>176</v>
      </c>
      <c r="B47" s="250" t="s">
        <v>338</v>
      </c>
      <c r="C47">
        <v>2</v>
      </c>
      <c r="D47">
        <v>2</v>
      </c>
      <c r="E47" s="66">
        <v>0</v>
      </c>
      <c r="F47" s="194">
        <v>12.666666666666668</v>
      </c>
      <c r="G47" s="66">
        <v>10</v>
      </c>
      <c r="H47" s="66">
        <v>4</v>
      </c>
      <c r="I47" s="66">
        <v>4</v>
      </c>
      <c r="J47" s="66">
        <v>3</v>
      </c>
      <c r="K47" s="66">
        <v>12</v>
      </c>
      <c r="L47" s="66">
        <v>2</v>
      </c>
      <c r="M47" s="195">
        <v>0</v>
      </c>
      <c r="N47" s="195">
        <v>1</v>
      </c>
      <c r="O47" s="66">
        <v>0</v>
      </c>
      <c r="P47" s="66">
        <v>0</v>
      </c>
      <c r="Q47" s="66">
        <v>0</v>
      </c>
      <c r="R47" s="66">
        <v>1</v>
      </c>
      <c r="S47" s="66">
        <v>0</v>
      </c>
      <c r="T47" s="66">
        <v>51</v>
      </c>
      <c r="U47" s="165">
        <f t="shared" si="11"/>
        <v>2.8421052631578947</v>
      </c>
      <c r="V47" s="168">
        <f t="shared" si="12"/>
        <v>1.0263157894736841</v>
      </c>
      <c r="W47" s="167"/>
      <c r="X47" s="167"/>
      <c r="Y47" s="167"/>
      <c r="Z47" s="167"/>
      <c r="AA47" s="200"/>
      <c r="AB47" s="250" t="s">
        <v>338</v>
      </c>
      <c r="AC47" s="656"/>
      <c r="AD47" s="656"/>
      <c r="AE47" s="656"/>
      <c r="AF47" s="656"/>
      <c r="AG47" s="656"/>
      <c r="AH47" s="656"/>
      <c r="AI47" s="656"/>
      <c r="AJ47" s="656"/>
      <c r="AK47" s="656"/>
      <c r="AL47" s="656"/>
      <c r="AM47" s="656"/>
      <c r="AN47" s="656"/>
      <c r="AO47" s="656"/>
      <c r="AP47" s="656"/>
      <c r="AQ47" s="656"/>
      <c r="AR47" s="656"/>
      <c r="AS47" s="656"/>
      <c r="AT47" s="656"/>
      <c r="AU47" s="656"/>
      <c r="AV47" s="656"/>
    </row>
    <row r="48" spans="1:50" ht="15" customHeight="1">
      <c r="A48" s="136" t="s">
        <v>176</v>
      </c>
      <c r="B48" s="250" t="s">
        <v>337</v>
      </c>
      <c r="C48">
        <v>5</v>
      </c>
      <c r="D48">
        <v>0</v>
      </c>
      <c r="E48" s="66">
        <v>0</v>
      </c>
      <c r="F48" s="194">
        <v>6</v>
      </c>
      <c r="G48" s="66">
        <v>6</v>
      </c>
      <c r="H48" s="66">
        <v>2</v>
      </c>
      <c r="I48" s="66">
        <v>1</v>
      </c>
      <c r="J48" s="66">
        <v>3</v>
      </c>
      <c r="K48" s="66">
        <v>8</v>
      </c>
      <c r="L48" s="66">
        <v>0</v>
      </c>
      <c r="M48" s="195">
        <v>1</v>
      </c>
      <c r="N48" s="195">
        <v>0</v>
      </c>
      <c r="O48" s="66">
        <v>1</v>
      </c>
      <c r="P48" s="66">
        <v>1</v>
      </c>
      <c r="Q48" s="66">
        <v>0</v>
      </c>
      <c r="R48" s="66">
        <v>0</v>
      </c>
      <c r="S48" s="66">
        <v>0</v>
      </c>
      <c r="T48" s="66">
        <v>22</v>
      </c>
      <c r="U48" s="165">
        <f t="shared" si="11"/>
        <v>1.5</v>
      </c>
      <c r="V48" s="168">
        <f t="shared" si="12"/>
        <v>1.5</v>
      </c>
      <c r="W48" s="167"/>
      <c r="X48" s="167"/>
      <c r="Y48" s="167"/>
      <c r="Z48" s="167"/>
      <c r="AA48" s="200"/>
      <c r="AB48" s="250" t="s">
        <v>337</v>
      </c>
      <c r="AC48" s="675"/>
      <c r="AD48" s="675"/>
      <c r="AE48" s="675"/>
      <c r="AF48" s="675"/>
      <c r="AG48" s="675"/>
      <c r="AH48" s="675"/>
      <c r="AI48" s="675"/>
      <c r="AJ48" s="675"/>
      <c r="AK48" s="675"/>
      <c r="AL48" s="675"/>
      <c r="AM48" s="675"/>
      <c r="AN48" s="675"/>
      <c r="AO48" s="675"/>
      <c r="AP48" s="675"/>
      <c r="AQ48" s="675"/>
      <c r="AR48" s="675"/>
      <c r="AS48" s="675"/>
      <c r="AT48" s="675"/>
      <c r="AU48" s="675"/>
    </row>
    <row r="49" spans="1:48" ht="15" customHeight="1">
      <c r="A49" s="136" t="s">
        <v>176</v>
      </c>
      <c r="B49" s="250" t="s">
        <v>335</v>
      </c>
      <c r="C49">
        <v>2</v>
      </c>
      <c r="D49">
        <v>2</v>
      </c>
      <c r="E49" s="66">
        <v>0</v>
      </c>
      <c r="F49" s="194">
        <v>10.333333333333332</v>
      </c>
      <c r="G49" s="66">
        <v>17</v>
      </c>
      <c r="H49" s="66">
        <v>7</v>
      </c>
      <c r="I49" s="66">
        <v>7</v>
      </c>
      <c r="J49" s="66">
        <v>1</v>
      </c>
      <c r="K49" s="66">
        <v>6</v>
      </c>
      <c r="L49" s="66">
        <v>1</v>
      </c>
      <c r="M49" s="195">
        <v>0</v>
      </c>
      <c r="N49" s="195">
        <v>2</v>
      </c>
      <c r="O49" s="66">
        <v>0</v>
      </c>
      <c r="P49" s="66">
        <v>0</v>
      </c>
      <c r="Q49" s="66">
        <v>0</v>
      </c>
      <c r="R49" s="66">
        <v>0</v>
      </c>
      <c r="S49" s="66">
        <v>0</v>
      </c>
      <c r="T49" s="66">
        <v>47</v>
      </c>
      <c r="U49" s="165">
        <f t="shared" si="11"/>
        <v>6.0967741935483879</v>
      </c>
      <c r="V49" s="168">
        <f t="shared" si="12"/>
        <v>1.741935483870968</v>
      </c>
      <c r="W49" s="167"/>
      <c r="X49" s="167"/>
      <c r="Y49" s="167"/>
      <c r="Z49" s="167"/>
      <c r="AA49" s="200"/>
      <c r="AB49" s="250" t="s">
        <v>335</v>
      </c>
      <c r="AC49" s="675"/>
      <c r="AD49" s="675"/>
      <c r="AE49" s="675"/>
      <c r="AF49" s="675"/>
      <c r="AG49" s="675"/>
      <c r="AH49" s="675"/>
      <c r="AI49" s="675"/>
      <c r="AJ49" s="675"/>
      <c r="AK49" s="675"/>
      <c r="AL49" s="675"/>
      <c r="AM49" s="675"/>
      <c r="AN49" s="675"/>
      <c r="AO49" s="675"/>
      <c r="AP49" s="675"/>
      <c r="AQ49" s="675"/>
      <c r="AR49" s="675"/>
      <c r="AS49" s="675"/>
      <c r="AT49" s="675"/>
      <c r="AU49" s="675"/>
      <c r="AV49" s="656"/>
    </row>
    <row r="50" spans="1:48" ht="15" customHeight="1">
      <c r="A50" s="136" t="s">
        <v>176</v>
      </c>
      <c r="B50" s="250" t="s">
        <v>331</v>
      </c>
      <c r="C50">
        <v>6</v>
      </c>
      <c r="D50">
        <v>0</v>
      </c>
      <c r="E50" s="66">
        <v>0</v>
      </c>
      <c r="F50" s="194">
        <v>7.666666666666667</v>
      </c>
      <c r="G50" s="66">
        <v>8</v>
      </c>
      <c r="H50" s="66">
        <v>3</v>
      </c>
      <c r="I50" s="66">
        <v>3</v>
      </c>
      <c r="J50" s="66">
        <v>1</v>
      </c>
      <c r="K50" s="66">
        <v>9</v>
      </c>
      <c r="L50" s="66">
        <v>0</v>
      </c>
      <c r="M50" s="195">
        <v>1</v>
      </c>
      <c r="N50" s="195">
        <v>0</v>
      </c>
      <c r="O50" s="66">
        <v>0</v>
      </c>
      <c r="P50" s="66">
        <v>0</v>
      </c>
      <c r="Q50" s="66">
        <v>0</v>
      </c>
      <c r="R50" s="66">
        <v>0</v>
      </c>
      <c r="S50" s="66">
        <v>0</v>
      </c>
      <c r="T50" s="66">
        <v>22</v>
      </c>
      <c r="U50" s="165">
        <f t="shared" si="11"/>
        <v>3.5217391304347823</v>
      </c>
      <c r="V50" s="168">
        <f t="shared" si="12"/>
        <v>1.1739130434782608</v>
      </c>
      <c r="W50" s="167"/>
      <c r="X50" s="167"/>
      <c r="Y50" s="167"/>
      <c r="Z50" s="167"/>
      <c r="AA50" s="200"/>
      <c r="AB50" s="250" t="s">
        <v>331</v>
      </c>
      <c r="AC50" s="675"/>
      <c r="AD50" s="675"/>
      <c r="AE50" s="675"/>
      <c r="AF50" s="675"/>
      <c r="AG50" s="675"/>
      <c r="AH50" s="675"/>
      <c r="AI50" s="675"/>
      <c r="AJ50" s="675"/>
      <c r="AK50" s="675"/>
      <c r="AL50" s="675"/>
      <c r="AM50" s="675"/>
      <c r="AN50" s="675"/>
      <c r="AO50" s="675"/>
      <c r="AP50" s="675"/>
      <c r="AQ50" s="675"/>
      <c r="AR50" s="675"/>
      <c r="AS50" s="675"/>
      <c r="AT50" s="675"/>
      <c r="AU50" s="675"/>
    </row>
    <row r="51" spans="1:48" ht="15" customHeight="1">
      <c r="A51" s="136" t="s">
        <v>176</v>
      </c>
      <c r="B51" s="250" t="s">
        <v>333</v>
      </c>
      <c r="C51">
        <v>2</v>
      </c>
      <c r="D51">
        <v>1</v>
      </c>
      <c r="E51" s="66">
        <v>0</v>
      </c>
      <c r="F51" s="194">
        <v>7</v>
      </c>
      <c r="G51" s="66">
        <v>3</v>
      </c>
      <c r="H51" s="66">
        <v>2</v>
      </c>
      <c r="I51" s="66">
        <v>2</v>
      </c>
      <c r="J51" s="66">
        <v>1</v>
      </c>
      <c r="K51" s="66">
        <v>6</v>
      </c>
      <c r="L51" s="66">
        <v>0</v>
      </c>
      <c r="M51" s="195">
        <v>0</v>
      </c>
      <c r="N51" s="195">
        <v>1</v>
      </c>
      <c r="O51" s="66">
        <v>0</v>
      </c>
      <c r="P51" s="66">
        <v>0</v>
      </c>
      <c r="Q51" s="66">
        <v>0</v>
      </c>
      <c r="R51" s="66">
        <v>0</v>
      </c>
      <c r="S51" s="66">
        <v>0</v>
      </c>
      <c r="T51" s="66">
        <v>3</v>
      </c>
      <c r="U51" s="165">
        <f t="shared" si="11"/>
        <v>2.5714285714285716</v>
      </c>
      <c r="V51" s="168">
        <f t="shared" si="12"/>
        <v>0.5714285714285714</v>
      </c>
      <c r="W51" s="167"/>
      <c r="X51" s="167"/>
      <c r="Y51" s="167"/>
      <c r="Z51" s="167"/>
      <c r="AA51" s="200"/>
      <c r="AB51" s="250" t="s">
        <v>333</v>
      </c>
      <c r="AC51" s="675"/>
      <c r="AD51" s="675"/>
      <c r="AE51" s="675"/>
      <c r="AF51" s="675"/>
      <c r="AG51" s="675"/>
      <c r="AH51" s="675"/>
      <c r="AI51" s="675"/>
      <c r="AJ51" s="675"/>
      <c r="AK51" s="675"/>
      <c r="AL51" s="675"/>
      <c r="AM51" s="675"/>
      <c r="AN51" s="675"/>
      <c r="AO51" s="675"/>
      <c r="AP51" s="675"/>
      <c r="AQ51" s="675"/>
      <c r="AR51" s="675"/>
      <c r="AS51" s="675"/>
      <c r="AT51" s="675"/>
      <c r="AU51" s="675"/>
    </row>
    <row r="52" spans="1:48" ht="15" customHeight="1">
      <c r="A52" s="136" t="s">
        <v>176</v>
      </c>
      <c r="B52" s="250" t="s">
        <v>330</v>
      </c>
      <c r="C52">
        <v>5</v>
      </c>
      <c r="D52">
        <v>0</v>
      </c>
      <c r="E52" s="66">
        <v>0</v>
      </c>
      <c r="F52" s="194">
        <v>6</v>
      </c>
      <c r="G52" s="66">
        <v>10</v>
      </c>
      <c r="H52" s="66">
        <v>1</v>
      </c>
      <c r="I52" s="66">
        <v>1</v>
      </c>
      <c r="J52" s="66">
        <v>3</v>
      </c>
      <c r="K52" s="66">
        <v>7</v>
      </c>
      <c r="L52" s="66">
        <v>1</v>
      </c>
      <c r="M52" s="195">
        <v>1</v>
      </c>
      <c r="N52" s="195">
        <v>0</v>
      </c>
      <c r="O52" s="66">
        <v>0</v>
      </c>
      <c r="P52" s="66">
        <v>1</v>
      </c>
      <c r="Q52" s="66">
        <v>0</v>
      </c>
      <c r="R52" s="66">
        <v>0</v>
      </c>
      <c r="S52" s="66">
        <v>0</v>
      </c>
      <c r="T52" s="66">
        <v>18</v>
      </c>
      <c r="U52" s="165">
        <f t="shared" si="11"/>
        <v>1.5</v>
      </c>
      <c r="V52" s="168">
        <f t="shared" si="12"/>
        <v>2.1666666666666665</v>
      </c>
      <c r="W52" s="167"/>
      <c r="X52" s="167"/>
      <c r="Y52" s="167"/>
      <c r="Z52" s="167"/>
      <c r="AA52" s="200"/>
      <c r="AB52" s="250" t="s">
        <v>330</v>
      </c>
      <c r="AC52" s="675"/>
      <c r="AD52" s="675"/>
      <c r="AE52" s="675"/>
      <c r="AF52" s="675"/>
      <c r="AG52" s="675"/>
      <c r="AH52" s="675"/>
      <c r="AI52" s="675"/>
      <c r="AJ52" s="675"/>
      <c r="AK52" s="675"/>
      <c r="AL52" s="675"/>
      <c r="AM52" s="675"/>
      <c r="AN52" s="675"/>
      <c r="AO52" s="675"/>
      <c r="AP52" s="675"/>
      <c r="AQ52" s="675"/>
      <c r="AR52" s="675"/>
      <c r="AS52" s="675"/>
      <c r="AT52" s="675"/>
      <c r="AU52" s="675"/>
    </row>
    <row r="53" spans="1:48" ht="15" customHeight="1">
      <c r="A53" s="136" t="s">
        <v>176</v>
      </c>
      <c r="B53" s="250" t="s">
        <v>334</v>
      </c>
      <c r="C53">
        <v>3</v>
      </c>
      <c r="D53">
        <v>1</v>
      </c>
      <c r="E53" s="66">
        <v>0</v>
      </c>
      <c r="F53" s="194">
        <v>9.6666666666666661</v>
      </c>
      <c r="G53" s="66">
        <v>7</v>
      </c>
      <c r="H53" s="66">
        <v>2</v>
      </c>
      <c r="I53" s="66">
        <v>2</v>
      </c>
      <c r="J53" s="66">
        <v>0</v>
      </c>
      <c r="K53" s="66">
        <v>5</v>
      </c>
      <c r="L53" s="66">
        <v>1</v>
      </c>
      <c r="M53" s="195">
        <v>1</v>
      </c>
      <c r="N53" s="195">
        <v>0</v>
      </c>
      <c r="O53" s="66">
        <v>0</v>
      </c>
      <c r="P53" s="66">
        <v>0</v>
      </c>
      <c r="Q53" s="66">
        <v>0</v>
      </c>
      <c r="R53" s="66">
        <v>0</v>
      </c>
      <c r="S53" s="66">
        <v>0</v>
      </c>
      <c r="T53" s="66">
        <v>30</v>
      </c>
      <c r="U53" s="165">
        <f t="shared" si="11"/>
        <v>1.8620689655172415</v>
      </c>
      <c r="V53" s="168">
        <f t="shared" si="12"/>
        <v>0.72413793103448276</v>
      </c>
      <c r="W53" s="167"/>
      <c r="X53" s="167"/>
      <c r="Y53" s="167"/>
      <c r="Z53" s="167"/>
      <c r="AA53" s="200"/>
      <c r="AB53" s="250" t="s">
        <v>334</v>
      </c>
      <c r="AC53" s="675"/>
      <c r="AD53" s="675"/>
      <c r="AE53" s="675"/>
      <c r="AF53" s="675"/>
      <c r="AG53" s="675"/>
      <c r="AH53" s="675"/>
      <c r="AI53" s="675"/>
      <c r="AJ53" s="675"/>
      <c r="AK53" s="675"/>
      <c r="AL53" s="675"/>
      <c r="AM53" s="675"/>
      <c r="AN53" s="675"/>
      <c r="AO53" s="675"/>
      <c r="AP53" s="675"/>
      <c r="AQ53" s="675"/>
      <c r="AR53" s="675"/>
      <c r="AS53" s="675"/>
      <c r="AT53" s="675"/>
      <c r="AU53" s="675"/>
    </row>
    <row r="54" spans="1:48" ht="15" customHeight="1">
      <c r="A54" s="136" t="s">
        <v>176</v>
      </c>
      <c r="B54" s="250" t="s">
        <v>332</v>
      </c>
      <c r="C54">
        <v>2</v>
      </c>
      <c r="D54">
        <v>2</v>
      </c>
      <c r="E54" s="66">
        <v>0</v>
      </c>
      <c r="F54" s="194">
        <v>12</v>
      </c>
      <c r="G54" s="66">
        <v>11</v>
      </c>
      <c r="H54" s="66">
        <v>3</v>
      </c>
      <c r="I54" s="66">
        <v>3</v>
      </c>
      <c r="J54" s="66">
        <v>0</v>
      </c>
      <c r="K54" s="66">
        <v>13</v>
      </c>
      <c r="L54" s="66">
        <v>1</v>
      </c>
      <c r="M54" s="195">
        <v>0</v>
      </c>
      <c r="N54" s="195">
        <v>0</v>
      </c>
      <c r="O54" s="66">
        <v>0</v>
      </c>
      <c r="P54" s="66">
        <v>0</v>
      </c>
      <c r="Q54" s="66">
        <v>0</v>
      </c>
      <c r="R54" s="66">
        <v>2</v>
      </c>
      <c r="S54" s="66">
        <v>0</v>
      </c>
      <c r="T54" s="66">
        <v>20</v>
      </c>
      <c r="U54" s="165">
        <f t="shared" si="11"/>
        <v>2.25</v>
      </c>
      <c r="V54" s="168">
        <f t="shared" si="12"/>
        <v>0.91666666666666663</v>
      </c>
      <c r="W54" s="167"/>
      <c r="X54" s="167"/>
      <c r="Y54" s="167"/>
      <c r="Z54" s="167"/>
      <c r="AA54" s="200"/>
      <c r="AB54" s="250" t="s">
        <v>332</v>
      </c>
      <c r="AC54" s="675"/>
      <c r="AD54" s="675"/>
      <c r="AE54" s="675"/>
      <c r="AF54" s="675"/>
      <c r="AG54" s="675"/>
      <c r="AH54" s="675"/>
      <c r="AI54" s="675"/>
      <c r="AJ54" s="675"/>
      <c r="AK54" s="675"/>
      <c r="AL54" s="675"/>
      <c r="AM54" s="675"/>
      <c r="AN54" s="675"/>
      <c r="AO54" s="675"/>
      <c r="AP54" s="675"/>
      <c r="AQ54" s="675"/>
      <c r="AR54" s="675"/>
      <c r="AS54" s="675"/>
      <c r="AT54" s="675"/>
      <c r="AU54" s="675"/>
    </row>
    <row r="55" spans="1:48" ht="15" customHeight="1">
      <c r="A55" s="136" t="s">
        <v>176</v>
      </c>
      <c r="B55" s="250" t="s">
        <v>336</v>
      </c>
      <c r="C55">
        <v>5</v>
      </c>
      <c r="D55">
        <v>0</v>
      </c>
      <c r="E55" s="66">
        <v>0</v>
      </c>
      <c r="F55" s="194">
        <v>5.333333333333333</v>
      </c>
      <c r="G55" s="66">
        <v>3</v>
      </c>
      <c r="H55" s="66">
        <v>4</v>
      </c>
      <c r="I55" s="66">
        <v>4</v>
      </c>
      <c r="J55" s="66">
        <v>2</v>
      </c>
      <c r="K55" s="66">
        <v>5</v>
      </c>
      <c r="L55" s="66">
        <v>1</v>
      </c>
      <c r="M55" s="195">
        <v>1</v>
      </c>
      <c r="N55" s="195">
        <v>0</v>
      </c>
      <c r="O55" s="66">
        <v>0</v>
      </c>
      <c r="P55" s="66">
        <v>0</v>
      </c>
      <c r="Q55" s="66">
        <v>0</v>
      </c>
      <c r="R55" s="66">
        <v>0</v>
      </c>
      <c r="S55" s="66">
        <v>0</v>
      </c>
      <c r="T55" s="66">
        <v>17</v>
      </c>
      <c r="U55" s="165">
        <f t="shared" si="11"/>
        <v>6.75</v>
      </c>
      <c r="V55" s="168">
        <f t="shared" si="12"/>
        <v>0.9375</v>
      </c>
      <c r="W55" s="167"/>
      <c r="X55" s="167"/>
      <c r="Y55" s="167"/>
      <c r="Z55" s="167"/>
      <c r="AA55" s="200"/>
      <c r="AB55" s="250" t="s">
        <v>336</v>
      </c>
      <c r="AC55" s="675"/>
      <c r="AD55" s="675"/>
      <c r="AE55" s="675"/>
      <c r="AF55" s="675"/>
      <c r="AG55" s="675"/>
      <c r="AH55" s="675"/>
      <c r="AI55" s="675"/>
      <c r="AJ55" s="675"/>
      <c r="AK55" s="675"/>
      <c r="AL55" s="675"/>
      <c r="AM55" s="675"/>
      <c r="AN55" s="675"/>
      <c r="AO55" s="675"/>
      <c r="AP55" s="675"/>
      <c r="AQ55" s="675"/>
      <c r="AR55" s="675"/>
      <c r="AS55" s="675"/>
      <c r="AT55" s="675"/>
      <c r="AU55" s="675"/>
    </row>
    <row r="56" spans="1:48" ht="15" customHeight="1">
      <c r="A56" s="171"/>
      <c r="B56" s="163"/>
      <c r="C56" s="66"/>
      <c r="D56" s="66"/>
      <c r="E56" s="66"/>
      <c r="F56" s="194"/>
      <c r="G56" s="66"/>
      <c r="H56" s="66"/>
      <c r="I56" s="66"/>
      <c r="J56" s="66"/>
      <c r="K56" s="66"/>
      <c r="L56" s="66"/>
      <c r="M56" s="195"/>
      <c r="N56" s="195"/>
      <c r="O56" s="66"/>
      <c r="P56" s="66"/>
      <c r="Q56" s="66"/>
      <c r="R56" s="66"/>
      <c r="S56" s="66"/>
      <c r="T56" s="66"/>
      <c r="U56" s="165" t="e">
        <f t="shared" si="11"/>
        <v>#DIV/0!</v>
      </c>
      <c r="V56" s="168" t="e">
        <f t="shared" si="12"/>
        <v>#DIV/0!</v>
      </c>
      <c r="W56" s="167"/>
      <c r="X56" s="167"/>
      <c r="Y56" s="167"/>
      <c r="Z56" s="167"/>
      <c r="AA56" s="200"/>
      <c r="AB56" s="252"/>
      <c r="AC56" s="675"/>
      <c r="AD56" s="675"/>
      <c r="AE56" s="675"/>
      <c r="AF56" s="675"/>
      <c r="AG56" s="675"/>
      <c r="AH56" s="675"/>
      <c r="AI56" s="675"/>
      <c r="AJ56" s="675"/>
      <c r="AK56" s="675"/>
      <c r="AL56" s="675"/>
      <c r="AM56" s="675"/>
      <c r="AN56" s="675"/>
      <c r="AO56" s="675"/>
      <c r="AP56" s="675"/>
      <c r="AQ56" s="675"/>
      <c r="AR56" s="675"/>
      <c r="AS56" s="675"/>
      <c r="AT56" s="675"/>
      <c r="AU56" s="675"/>
    </row>
    <row r="57" spans="1:48" ht="15" customHeight="1">
      <c r="A57" s="171"/>
      <c r="B57" s="163"/>
      <c r="C57" s="66"/>
      <c r="D57" s="66"/>
      <c r="E57" s="66"/>
      <c r="F57" s="194"/>
      <c r="G57" s="66"/>
      <c r="H57" s="66"/>
      <c r="I57" s="66"/>
      <c r="J57" s="66"/>
      <c r="K57" s="66"/>
      <c r="L57" s="66"/>
      <c r="M57" s="195"/>
      <c r="N57" s="195"/>
      <c r="O57" s="66"/>
      <c r="P57" s="66"/>
      <c r="Q57" s="66"/>
      <c r="R57" s="66"/>
      <c r="S57" s="66"/>
      <c r="T57" s="66"/>
      <c r="U57" s="165" t="e">
        <f t="shared" si="11"/>
        <v>#DIV/0!</v>
      </c>
      <c r="V57" s="168" t="e">
        <f t="shared" si="12"/>
        <v>#DIV/0!</v>
      </c>
      <c r="W57" s="167"/>
      <c r="X57" s="167"/>
      <c r="Y57" s="167"/>
      <c r="Z57" s="167"/>
      <c r="AA57" s="200"/>
      <c r="AB57" s="252"/>
    </row>
    <row r="58" spans="1:48" ht="15" customHeight="1">
      <c r="A58" s="171"/>
      <c r="B58" s="163"/>
      <c r="C58" s="66"/>
      <c r="D58" s="66"/>
      <c r="E58" s="66"/>
      <c r="F58" s="194"/>
      <c r="G58" s="66"/>
      <c r="H58" s="66"/>
      <c r="I58" s="66"/>
      <c r="J58" s="66"/>
      <c r="K58" s="66"/>
      <c r="L58" s="66"/>
      <c r="M58" s="195"/>
      <c r="N58" s="195"/>
      <c r="O58" s="66"/>
      <c r="P58" s="66"/>
      <c r="Q58" s="66"/>
      <c r="R58" s="66"/>
      <c r="S58" s="66"/>
      <c r="T58" s="66"/>
      <c r="U58" s="165" t="e">
        <f t="shared" si="11"/>
        <v>#DIV/0!</v>
      </c>
      <c r="V58" s="168" t="e">
        <f t="shared" si="12"/>
        <v>#DIV/0!</v>
      </c>
      <c r="W58" s="167"/>
      <c r="X58" s="167"/>
      <c r="Y58" s="167"/>
      <c r="Z58" s="167"/>
      <c r="AA58" s="200"/>
      <c r="AB58" s="252"/>
    </row>
    <row r="59" spans="1:48" ht="15" customHeight="1">
      <c r="A59" s="171"/>
      <c r="B59" s="163"/>
      <c r="C59" s="66"/>
      <c r="D59" s="66"/>
      <c r="E59" s="66"/>
      <c r="F59" s="194"/>
      <c r="G59" s="66"/>
      <c r="H59" s="66"/>
      <c r="I59" s="66"/>
      <c r="J59" s="66"/>
      <c r="K59" s="66"/>
      <c r="L59" s="66"/>
      <c r="M59" s="195"/>
      <c r="N59" s="195"/>
      <c r="O59" s="66"/>
      <c r="P59" s="66"/>
      <c r="Q59" s="66"/>
      <c r="R59" s="66"/>
      <c r="S59" s="66"/>
      <c r="T59" s="66"/>
      <c r="U59" s="165" t="e">
        <f t="shared" si="11"/>
        <v>#DIV/0!</v>
      </c>
      <c r="V59" s="168" t="e">
        <f t="shared" si="12"/>
        <v>#DIV/0!</v>
      </c>
      <c r="W59" s="167"/>
      <c r="X59" s="167"/>
      <c r="Y59" s="167"/>
      <c r="Z59" s="167"/>
      <c r="AA59" s="200"/>
      <c r="AB59" s="252"/>
      <c r="AC59" s="252"/>
      <c r="AD59" s="252"/>
      <c r="AE59" s="43"/>
      <c r="AF59" s="14"/>
      <c r="AG59" s="14"/>
      <c r="AH59" s="14"/>
      <c r="AI59" s="14"/>
      <c r="AJ59" s="14"/>
      <c r="AK59" s="14"/>
      <c r="AL59" s="14"/>
      <c r="AM59" s="14"/>
      <c r="AN59" s="14"/>
      <c r="AO59" s="14"/>
      <c r="AP59" s="14"/>
      <c r="AQ59" s="14"/>
      <c r="AR59" s="169"/>
      <c r="AS59" s="170"/>
      <c r="AT59" s="170"/>
      <c r="AU59" s="170"/>
    </row>
    <row r="60" spans="1:48" ht="15" customHeight="1">
      <c r="A60" s="171"/>
      <c r="B60" s="163"/>
      <c r="C60" s="66"/>
      <c r="D60" s="66"/>
      <c r="E60" s="66"/>
      <c r="F60" s="194"/>
      <c r="G60" s="66"/>
      <c r="H60" s="66"/>
      <c r="I60" s="66"/>
      <c r="J60" s="66"/>
      <c r="K60" s="66"/>
      <c r="L60" s="66"/>
      <c r="M60" s="195"/>
      <c r="N60" s="195"/>
      <c r="O60" s="66"/>
      <c r="P60" s="66"/>
      <c r="Q60" s="66"/>
      <c r="R60" s="66"/>
      <c r="S60" s="66"/>
      <c r="T60" s="66"/>
      <c r="U60" s="165" t="e">
        <f t="shared" si="11"/>
        <v>#DIV/0!</v>
      </c>
      <c r="V60" s="168" t="e">
        <f t="shared" si="12"/>
        <v>#DIV/0!</v>
      </c>
      <c r="W60" s="167"/>
      <c r="X60" s="167"/>
      <c r="Y60" s="167"/>
      <c r="Z60" s="167"/>
      <c r="AA60" s="200"/>
      <c r="AB60" s="252"/>
      <c r="AC60" s="252"/>
      <c r="AD60" s="252"/>
    </row>
    <row r="61" spans="1:48" ht="15" customHeight="1">
      <c r="A61" s="171"/>
      <c r="B61" s="163"/>
      <c r="C61" s="66"/>
      <c r="D61" s="66"/>
      <c r="E61" s="66"/>
      <c r="F61" s="194"/>
      <c r="G61" s="66"/>
      <c r="H61" s="66"/>
      <c r="I61" s="66"/>
      <c r="J61" s="66"/>
      <c r="K61" s="66"/>
      <c r="L61" s="66"/>
      <c r="M61" s="195"/>
      <c r="N61" s="195"/>
      <c r="O61" s="66"/>
      <c r="P61" s="66"/>
      <c r="Q61" s="66"/>
      <c r="R61" s="66"/>
      <c r="S61" s="66"/>
      <c r="T61" s="66"/>
      <c r="U61" s="165" t="e">
        <f t="shared" si="11"/>
        <v>#DIV/0!</v>
      </c>
      <c r="V61" s="168" t="e">
        <f t="shared" si="12"/>
        <v>#DIV/0!</v>
      </c>
      <c r="W61" s="167"/>
      <c r="X61" s="167"/>
      <c r="Y61" s="167"/>
      <c r="Z61" s="167"/>
      <c r="AA61" s="200"/>
      <c r="AB61" s="252"/>
      <c r="AC61" s="252"/>
      <c r="AD61" s="252"/>
      <c r="AE61" s="43"/>
      <c r="AF61" s="14"/>
      <c r="AG61" s="14"/>
      <c r="AH61" s="14"/>
      <c r="AI61" s="14"/>
      <c r="AJ61" s="14"/>
      <c r="AK61" s="14"/>
      <c r="AL61" s="14"/>
      <c r="AM61" s="14"/>
      <c r="AN61" s="14"/>
      <c r="AO61" s="14"/>
      <c r="AP61" s="14"/>
      <c r="AQ61" s="14"/>
      <c r="AR61" s="169"/>
      <c r="AS61" s="170"/>
      <c r="AT61" s="170"/>
      <c r="AU61" s="170"/>
    </row>
    <row r="62" spans="1:48" ht="15" customHeight="1">
      <c r="A62" s="171"/>
      <c r="B62" s="196"/>
      <c r="C62" s="197"/>
      <c r="D62" s="197"/>
      <c r="E62" s="197"/>
      <c r="F62" s="198"/>
      <c r="G62" s="197"/>
      <c r="H62" s="197"/>
      <c r="I62" s="197"/>
      <c r="J62" s="197"/>
      <c r="K62" s="197"/>
      <c r="L62" s="197"/>
      <c r="M62" s="199"/>
      <c r="N62" s="199"/>
      <c r="O62" s="197"/>
      <c r="P62" s="197"/>
      <c r="Q62" s="197"/>
      <c r="R62" s="197"/>
      <c r="S62" s="197"/>
      <c r="T62" s="197"/>
      <c r="U62" s="165" t="e">
        <f t="shared" si="11"/>
        <v>#DIV/0!</v>
      </c>
      <c r="V62" s="168" t="e">
        <f t="shared" si="12"/>
        <v>#DIV/0!</v>
      </c>
      <c r="W62" s="167"/>
      <c r="X62" s="167"/>
      <c r="Y62" s="167"/>
      <c r="Z62" s="167"/>
      <c r="AA62" s="200"/>
      <c r="AB62" s="252"/>
      <c r="AC62" s="252"/>
      <c r="AD62" s="252"/>
    </row>
    <row r="63" spans="1:48" ht="15" customHeight="1" thickBot="1">
      <c r="A63" s="136" t="s">
        <v>176</v>
      </c>
      <c r="B63" s="172"/>
      <c r="C63" s="143"/>
      <c r="D63" s="173"/>
      <c r="E63" s="174"/>
      <c r="F63" s="175"/>
      <c r="G63" s="176"/>
      <c r="H63" s="176"/>
      <c r="I63" s="176"/>
      <c r="J63" s="177"/>
      <c r="K63" s="176"/>
      <c r="L63" s="176"/>
      <c r="M63" s="178"/>
      <c r="N63" s="178"/>
      <c r="O63" s="176"/>
      <c r="P63" s="176"/>
      <c r="Q63" s="176"/>
      <c r="R63" s="179"/>
      <c r="S63" s="179"/>
      <c r="T63" s="179"/>
      <c r="U63" s="180" t="e">
        <f t="shared" si="11"/>
        <v>#DIV/0!</v>
      </c>
      <c r="V63" s="181" t="e">
        <f t="shared" si="12"/>
        <v>#DIV/0!</v>
      </c>
      <c r="W63" s="161"/>
      <c r="X63" s="161"/>
      <c r="Y63" s="161"/>
      <c r="Z63" s="182"/>
      <c r="AA63" s="201"/>
      <c r="AB63" s="252"/>
      <c r="AC63" s="252"/>
      <c r="AD63" s="252"/>
      <c r="AE63" s="43"/>
      <c r="AF63" s="14"/>
      <c r="AG63" s="14"/>
      <c r="AH63" s="14"/>
      <c r="AI63" s="14"/>
      <c r="AJ63" s="14"/>
      <c r="AK63" s="14"/>
      <c r="AL63" s="14"/>
      <c r="AM63" s="14"/>
      <c r="AN63" s="14"/>
      <c r="AO63" s="14"/>
      <c r="AP63" s="14"/>
      <c r="AQ63" s="14"/>
      <c r="AR63" s="169"/>
      <c r="AS63" s="170"/>
      <c r="AT63" s="170"/>
      <c r="AU63" s="170"/>
    </row>
    <row r="64" spans="1:48" ht="15" customHeight="1" thickBot="1">
      <c r="A64" s="164" t="s">
        <v>202</v>
      </c>
      <c r="B64" s="183" t="s">
        <v>148</v>
      </c>
      <c r="C64" s="148"/>
      <c r="D64" s="147">
        <f t="shared" ref="D64:T64" si="13">SUM(D46:D63)</f>
        <v>11</v>
      </c>
      <c r="E64" s="147">
        <f t="shared" si="13"/>
        <v>0</v>
      </c>
      <c r="F64" s="184">
        <f t="shared" si="13"/>
        <v>99</v>
      </c>
      <c r="G64" s="147">
        <f t="shared" si="13"/>
        <v>95</v>
      </c>
      <c r="H64" s="147">
        <f t="shared" si="13"/>
        <v>30</v>
      </c>
      <c r="I64" s="147">
        <f t="shared" si="13"/>
        <v>29</v>
      </c>
      <c r="J64" s="185">
        <f t="shared" si="13"/>
        <v>20</v>
      </c>
      <c r="K64" s="147">
        <f t="shared" si="13"/>
        <v>89</v>
      </c>
      <c r="L64" s="147">
        <f t="shared" si="13"/>
        <v>7</v>
      </c>
      <c r="M64" s="147">
        <f t="shared" si="13"/>
        <v>6</v>
      </c>
      <c r="N64" s="147">
        <f t="shared" si="13"/>
        <v>5</v>
      </c>
      <c r="O64" s="147">
        <f t="shared" si="13"/>
        <v>1</v>
      </c>
      <c r="P64" s="147">
        <f t="shared" si="13"/>
        <v>2</v>
      </c>
      <c r="Q64" s="147"/>
      <c r="R64" s="185">
        <f t="shared" si="13"/>
        <v>4</v>
      </c>
      <c r="S64" s="185">
        <f t="shared" si="13"/>
        <v>0</v>
      </c>
      <c r="T64" s="185">
        <f t="shared" si="13"/>
        <v>323</v>
      </c>
      <c r="U64" s="186">
        <f t="shared" si="11"/>
        <v>2.6363636363636362</v>
      </c>
      <c r="V64" s="187">
        <f t="shared" si="12"/>
        <v>1.1616161616161615</v>
      </c>
      <c r="W64" s="182"/>
      <c r="X64" s="182"/>
      <c r="Y64" s="161"/>
      <c r="Z64" s="14"/>
      <c r="AA64" s="793"/>
      <c r="AB64" s="793"/>
      <c r="AC64" s="793"/>
      <c r="AD64" s="43"/>
    </row>
    <row r="65" spans="1:51" ht="15" customHeight="1">
      <c r="A65" s="140" t="s">
        <v>249</v>
      </c>
      <c r="B65" s="206"/>
      <c r="C65" s="206"/>
      <c r="D65" s="206"/>
      <c r="E65" s="206"/>
      <c r="F65" s="206"/>
      <c r="G65" s="205"/>
      <c r="H65" s="207"/>
      <c r="I65" s="206"/>
      <c r="J65" s="208"/>
      <c r="K65" s="209"/>
      <c r="L65" s="210"/>
      <c r="M65" s="209"/>
      <c r="N65" s="209"/>
      <c r="O65" s="207"/>
      <c r="P65" s="207"/>
      <c r="Q65" s="207"/>
      <c r="R65" s="209"/>
      <c r="S65" s="209"/>
      <c r="T65" s="209"/>
      <c r="U65" s="209"/>
      <c r="V65" s="209"/>
      <c r="W65" s="209"/>
      <c r="X65" s="209"/>
      <c r="Y65" s="209"/>
      <c r="Z65" s="211"/>
      <c r="AA65" s="211"/>
      <c r="AB65" s="209"/>
      <c r="AC65" s="209"/>
      <c r="AD65" s="209"/>
      <c r="AE65" s="209"/>
      <c r="AF65" s="209"/>
      <c r="AG65" s="209"/>
      <c r="AH65" s="209"/>
      <c r="AI65" s="209"/>
      <c r="AJ65" s="209"/>
      <c r="AK65" s="209"/>
      <c r="AL65" s="209"/>
      <c r="AM65" s="209"/>
      <c r="AN65" s="209"/>
      <c r="AO65" s="209"/>
      <c r="AP65" s="209"/>
      <c r="AQ65" s="209"/>
      <c r="AR65" s="209"/>
      <c r="AS65" s="209"/>
    </row>
    <row r="66" spans="1:51" ht="18.75" thickBot="1">
      <c r="A66" s="120" t="s">
        <v>11</v>
      </c>
      <c r="B66" s="121" t="s">
        <v>204</v>
      </c>
      <c r="C66" s="121" t="s">
        <v>11</v>
      </c>
      <c r="D66" s="121" t="s">
        <v>11</v>
      </c>
      <c r="E66" s="121" t="s">
        <v>11</v>
      </c>
      <c r="F66" s="121" t="s">
        <v>11</v>
      </c>
      <c r="G66" s="122" t="s">
        <v>205</v>
      </c>
      <c r="H66" s="123"/>
      <c r="I66" s="121"/>
      <c r="J66" s="124" t="s">
        <v>206</v>
      </c>
      <c r="K66" s="125"/>
      <c r="L66" s="126"/>
      <c r="M66" s="125"/>
      <c r="N66" s="125"/>
      <c r="O66" s="123"/>
      <c r="P66" s="123"/>
      <c r="Q66" s="123"/>
      <c r="R66" s="125"/>
      <c r="S66" s="125"/>
      <c r="T66" s="125"/>
      <c r="U66" s="125"/>
      <c r="V66" s="125"/>
      <c r="W66" s="125"/>
      <c r="X66" s="125"/>
      <c r="Y66" s="125"/>
      <c r="Z66" s="127"/>
      <c r="AA66" s="127"/>
      <c r="AB66" s="125"/>
      <c r="AC66" s="125"/>
      <c r="AD66" s="125"/>
      <c r="AE66" s="125"/>
      <c r="AF66" s="125"/>
      <c r="AG66" s="125"/>
      <c r="AH66" s="125"/>
      <c r="AI66" s="125"/>
      <c r="AJ66" s="125"/>
      <c r="AK66" s="125"/>
      <c r="AL66" s="125"/>
      <c r="AM66" s="125"/>
      <c r="AN66" s="125"/>
      <c r="AO66" s="125"/>
      <c r="AP66" s="125"/>
      <c r="AQ66" s="125"/>
      <c r="AR66" s="125"/>
      <c r="AS66" s="125"/>
      <c r="AT66" s="125"/>
      <c r="AU66" s="125"/>
    </row>
    <row r="67" spans="1:51" ht="15.75" customHeight="1">
      <c r="A67" s="37"/>
      <c r="B67" s="84" t="s">
        <v>207</v>
      </c>
      <c r="C67" s="8" t="s">
        <v>12</v>
      </c>
      <c r="D67" s="8" t="s">
        <v>13</v>
      </c>
      <c r="E67" s="8" t="s">
        <v>16</v>
      </c>
      <c r="F67" s="8" t="s">
        <v>17</v>
      </c>
      <c r="G67" s="44" t="s">
        <v>208</v>
      </c>
      <c r="H67" s="38"/>
      <c r="I67" s="86" t="s">
        <v>11</v>
      </c>
      <c r="J67" s="86"/>
      <c r="K67" s="84" t="s">
        <v>209</v>
      </c>
      <c r="L67" s="46"/>
      <c r="M67" s="84"/>
      <c r="N67" s="52" t="s">
        <v>210</v>
      </c>
      <c r="O67" s="39" t="s">
        <v>211</v>
      </c>
      <c r="P67" s="39" t="s">
        <v>212</v>
      </c>
      <c r="Q67" s="45" t="s">
        <v>213</v>
      </c>
      <c r="R67" s="45"/>
      <c r="S67" s="45"/>
      <c r="T67" s="40" t="s">
        <v>214</v>
      </c>
      <c r="U67" s="40"/>
      <c r="V67" s="40"/>
      <c r="W67" s="79" t="s">
        <v>215</v>
      </c>
      <c r="X67" s="46"/>
      <c r="Y67" s="46"/>
      <c r="Z67" s="839" t="s">
        <v>250</v>
      </c>
      <c r="AA67" s="839"/>
      <c r="AB67" s="796"/>
      <c r="AC67" s="796"/>
      <c r="AD67" s="796"/>
      <c r="AE67" s="281"/>
      <c r="AF67" s="281"/>
      <c r="AG67" s="798" t="s">
        <v>251</v>
      </c>
      <c r="AH67" s="798"/>
      <c r="AI67" s="798"/>
      <c r="AJ67" s="798"/>
      <c r="AK67" s="798"/>
      <c r="AL67" s="798"/>
      <c r="AM67" s="798"/>
      <c r="AN67" s="260"/>
      <c r="AO67" s="260"/>
      <c r="AP67" s="260"/>
      <c r="AQ67" s="260"/>
      <c r="AR67" s="260"/>
      <c r="AS67" s="260"/>
      <c r="AT67" s="40"/>
      <c r="AU67" s="40"/>
      <c r="AV67" s="40"/>
      <c r="AW67" s="40"/>
      <c r="AX67" s="40"/>
      <c r="AY67" s="46"/>
    </row>
    <row r="68" spans="1:51" ht="15" customHeight="1">
      <c r="B68" s="56" t="s">
        <v>7</v>
      </c>
      <c r="C68" s="10">
        <v>2</v>
      </c>
      <c r="D68" s="10">
        <v>1</v>
      </c>
      <c r="E68" s="10">
        <v>11</v>
      </c>
      <c r="F68" s="10">
        <v>10</v>
      </c>
      <c r="G68" s="757">
        <v>43191</v>
      </c>
      <c r="H68" s="758"/>
      <c r="I68" s="758"/>
      <c r="J68" s="758"/>
      <c r="K68" s="755" t="s">
        <v>7</v>
      </c>
      <c r="L68" s="755"/>
      <c r="M68" s="755"/>
      <c r="N68" s="41" t="s">
        <v>218</v>
      </c>
      <c r="O68" s="111" t="s">
        <v>374</v>
      </c>
      <c r="P68" s="111" t="s">
        <v>375</v>
      </c>
      <c r="Q68" s="252" t="s">
        <v>372</v>
      </c>
      <c r="T68" s="755" t="s">
        <v>197</v>
      </c>
      <c r="U68" s="755"/>
      <c r="V68" s="755"/>
      <c r="W68" s="755"/>
      <c r="X68" s="755"/>
      <c r="Y68" s="755"/>
      <c r="Z68" s="812" t="s">
        <v>175</v>
      </c>
      <c r="AA68" s="813"/>
      <c r="AB68" s="790" t="s">
        <v>252</v>
      </c>
      <c r="AC68" s="795"/>
      <c r="AD68" s="795" t="s">
        <v>253</v>
      </c>
      <c r="AE68" s="795"/>
      <c r="AG68" s="214"/>
      <c r="AH68" s="797" t="s">
        <v>168</v>
      </c>
      <c r="AI68" s="797"/>
      <c r="AJ68" s="797"/>
      <c r="AK68" s="797"/>
      <c r="AL68" s="795" t="s">
        <v>254</v>
      </c>
      <c r="AM68" s="795"/>
      <c r="AN68" s="54"/>
      <c r="AO68" s="54"/>
      <c r="AP68" s="54"/>
      <c r="AQ68" s="54"/>
    </row>
    <row r="69" spans="1:51" ht="15" customHeight="1">
      <c r="B69" s="56" t="s">
        <v>24</v>
      </c>
      <c r="C69" s="10">
        <v>2</v>
      </c>
      <c r="D69" s="10">
        <v>0</v>
      </c>
      <c r="E69" s="10">
        <v>12</v>
      </c>
      <c r="F69" s="10">
        <v>5</v>
      </c>
      <c r="G69" s="757">
        <v>43192</v>
      </c>
      <c r="H69" s="758"/>
      <c r="I69" s="758"/>
      <c r="J69" s="758"/>
      <c r="K69" s="755" t="s">
        <v>7</v>
      </c>
      <c r="L69" s="755"/>
      <c r="M69" s="755"/>
      <c r="N69" s="41" t="s">
        <v>389</v>
      </c>
      <c r="O69" s="111" t="s">
        <v>394</v>
      </c>
      <c r="P69" s="111" t="s">
        <v>390</v>
      </c>
      <c r="Q69" s="755" t="s">
        <v>330</v>
      </c>
      <c r="R69" s="755"/>
      <c r="S69" s="755"/>
      <c r="T69" s="755" t="s">
        <v>198</v>
      </c>
      <c r="U69" s="755"/>
      <c r="V69" s="755"/>
      <c r="W69" s="755"/>
      <c r="X69" s="755"/>
      <c r="Y69" s="755"/>
      <c r="Z69" s="816" t="s">
        <v>11</v>
      </c>
      <c r="AA69" s="817"/>
      <c r="AB69" s="790" t="s">
        <v>255</v>
      </c>
      <c r="AC69" s="795"/>
      <c r="AD69" s="259"/>
      <c r="AE69" s="259"/>
      <c r="AG69" s="215">
        <v>1</v>
      </c>
      <c r="AH69" s="795" t="s">
        <v>339</v>
      </c>
      <c r="AI69" s="795"/>
      <c r="AJ69" s="795"/>
      <c r="AK69" s="795"/>
      <c r="AL69" s="795">
        <v>5</v>
      </c>
      <c r="AM69" s="795"/>
    </row>
    <row r="70" spans="1:51" ht="15" customHeight="1">
      <c r="B70" s="56" t="s">
        <v>23</v>
      </c>
      <c r="C70" s="10">
        <v>0</v>
      </c>
      <c r="D70" s="10">
        <v>0</v>
      </c>
      <c r="E70" s="10">
        <v>0</v>
      </c>
      <c r="F70" s="10">
        <v>0</v>
      </c>
      <c r="G70" s="757">
        <v>43193</v>
      </c>
      <c r="H70" s="758"/>
      <c r="I70" s="758"/>
      <c r="J70" s="758"/>
      <c r="K70" s="755" t="s">
        <v>7</v>
      </c>
      <c r="L70" s="755"/>
      <c r="M70" s="755"/>
      <c r="N70" s="42" t="s">
        <v>219</v>
      </c>
      <c r="O70" s="111" t="s">
        <v>393</v>
      </c>
      <c r="P70" s="111" t="s">
        <v>374</v>
      </c>
      <c r="Q70" s="755" t="s">
        <v>194</v>
      </c>
      <c r="R70" s="755"/>
      <c r="S70" s="755"/>
      <c r="T70" s="755" t="s">
        <v>398</v>
      </c>
      <c r="U70" s="755"/>
      <c r="V70" s="755"/>
      <c r="W70" s="376" t="s">
        <v>198</v>
      </c>
      <c r="X70" s="377"/>
      <c r="Y70" s="377"/>
      <c r="Z70" s="814"/>
      <c r="AA70" s="815"/>
      <c r="AB70" s="810" t="s">
        <v>256</v>
      </c>
      <c r="AC70" s="811"/>
      <c r="AD70" s="213"/>
      <c r="AE70" s="213"/>
      <c r="AF70" s="252"/>
      <c r="AG70" s="215">
        <v>2</v>
      </c>
      <c r="AH70" s="795" t="s">
        <v>371</v>
      </c>
      <c r="AI70" s="795"/>
      <c r="AJ70" s="795"/>
      <c r="AK70" s="795"/>
      <c r="AL70" s="795">
        <v>1</v>
      </c>
      <c r="AM70" s="795"/>
    </row>
    <row r="71" spans="1:51" ht="15" customHeight="1">
      <c r="B71" s="56" t="s">
        <v>9</v>
      </c>
      <c r="C71" s="10">
        <v>1</v>
      </c>
      <c r="D71" s="10">
        <v>2</v>
      </c>
      <c r="E71" s="10">
        <v>5</v>
      </c>
      <c r="F71" s="10">
        <v>7</v>
      </c>
      <c r="G71" s="757">
        <v>43194</v>
      </c>
      <c r="H71" s="758"/>
      <c r="I71" s="758"/>
      <c r="J71" s="758"/>
      <c r="K71" s="769"/>
      <c r="L71" s="769"/>
      <c r="M71" s="769"/>
      <c r="O71" s="111"/>
      <c r="P71" s="111"/>
      <c r="Q71" s="755"/>
      <c r="R71" s="755"/>
      <c r="S71" s="755"/>
      <c r="T71" s="755"/>
      <c r="U71" s="755"/>
      <c r="V71" s="755"/>
      <c r="W71" s="755"/>
      <c r="X71" s="755"/>
      <c r="Y71" s="755"/>
      <c r="Z71" s="814"/>
      <c r="AA71" s="815"/>
      <c r="AB71" s="810" t="s">
        <v>257</v>
      </c>
      <c r="AC71" s="811"/>
      <c r="AD71" s="213"/>
      <c r="AE71" s="213"/>
      <c r="AG71" s="215">
        <v>3</v>
      </c>
      <c r="AH71" s="795"/>
      <c r="AI71" s="795"/>
      <c r="AJ71" s="795"/>
      <c r="AK71" s="795"/>
      <c r="AL71" s="795"/>
      <c r="AM71" s="795"/>
      <c r="AN71" s="43"/>
      <c r="AO71" s="43"/>
      <c r="AP71" s="43"/>
    </row>
    <row r="72" spans="1:51" ht="15" customHeight="1">
      <c r="B72" s="56" t="s">
        <v>10</v>
      </c>
      <c r="C72" s="10">
        <v>1</v>
      </c>
      <c r="D72" s="10">
        <v>2</v>
      </c>
      <c r="E72" s="10">
        <v>6</v>
      </c>
      <c r="F72" s="10">
        <v>8</v>
      </c>
      <c r="G72" s="757">
        <v>43195</v>
      </c>
      <c r="H72" s="758"/>
      <c r="I72" s="758"/>
      <c r="J72" s="758"/>
      <c r="K72" s="755" t="s">
        <v>9</v>
      </c>
      <c r="L72" s="755"/>
      <c r="M72" s="755"/>
      <c r="N72" s="41" t="s">
        <v>218</v>
      </c>
      <c r="O72" s="111" t="s">
        <v>426</v>
      </c>
      <c r="P72" s="111" t="s">
        <v>427</v>
      </c>
      <c r="Q72" s="770" t="s">
        <v>336</v>
      </c>
      <c r="R72" s="770"/>
      <c r="S72" s="770"/>
      <c r="T72" s="755" t="s">
        <v>433</v>
      </c>
      <c r="U72" s="755"/>
      <c r="V72" s="755"/>
      <c r="W72" s="755"/>
      <c r="X72" s="755"/>
      <c r="Y72" s="755"/>
      <c r="Z72" s="833"/>
      <c r="AA72" s="834"/>
      <c r="AB72" s="810" t="s">
        <v>258</v>
      </c>
      <c r="AC72" s="811"/>
      <c r="AD72" s="213"/>
      <c r="AE72" s="213"/>
      <c r="AG72" s="215">
        <v>4</v>
      </c>
      <c r="AH72" s="795"/>
      <c r="AI72" s="795"/>
      <c r="AJ72" s="795"/>
      <c r="AK72" s="795"/>
      <c r="AL72" s="795"/>
      <c r="AM72" s="795"/>
    </row>
    <row r="73" spans="1:51" ht="15" customHeight="1">
      <c r="C73" s="89">
        <f>SUM(C68:C72)</f>
        <v>6</v>
      </c>
      <c r="D73" s="89">
        <f>SUM(D68:D72)</f>
        <v>5</v>
      </c>
      <c r="E73" s="89">
        <f>SUM(E68:E72)</f>
        <v>34</v>
      </c>
      <c r="F73" s="89">
        <f>SUM(F68:F72)</f>
        <v>30</v>
      </c>
      <c r="G73" s="757">
        <v>43196</v>
      </c>
      <c r="H73" s="758"/>
      <c r="I73" s="758"/>
      <c r="J73" s="758"/>
      <c r="K73" s="755" t="s">
        <v>9</v>
      </c>
      <c r="L73" s="755"/>
      <c r="M73" s="755"/>
      <c r="N73" s="42" t="s">
        <v>219</v>
      </c>
      <c r="O73" s="111" t="s">
        <v>369</v>
      </c>
      <c r="P73" s="111" t="s">
        <v>386</v>
      </c>
      <c r="Q73" s="799" t="s">
        <v>313</v>
      </c>
      <c r="R73" s="799"/>
      <c r="S73" s="799"/>
      <c r="T73" s="755" t="s">
        <v>448</v>
      </c>
      <c r="U73" s="755"/>
      <c r="V73" s="755"/>
      <c r="W73" s="755"/>
      <c r="X73" s="755"/>
      <c r="Y73" s="755"/>
      <c r="Z73" s="814"/>
      <c r="AA73" s="815"/>
      <c r="AB73" s="77"/>
      <c r="AC73" s="77"/>
      <c r="AD73" s="77"/>
      <c r="AE73" s="77"/>
      <c r="AG73" s="215">
        <v>5</v>
      </c>
      <c r="AH73" s="795"/>
      <c r="AI73" s="795"/>
      <c r="AJ73" s="795"/>
      <c r="AK73" s="795"/>
      <c r="AL73" s="795"/>
      <c r="AM73" s="795"/>
    </row>
    <row r="74" spans="1:51" ht="15" customHeight="1">
      <c r="G74" s="757">
        <v>43197</v>
      </c>
      <c r="H74" s="758"/>
      <c r="I74" s="758"/>
      <c r="J74" s="758"/>
      <c r="K74" s="755" t="s">
        <v>9</v>
      </c>
      <c r="L74" s="755"/>
      <c r="M74" s="755"/>
      <c r="N74" s="42" t="s">
        <v>391</v>
      </c>
      <c r="O74" s="111" t="s">
        <v>392</v>
      </c>
      <c r="P74" s="111" t="s">
        <v>450</v>
      </c>
      <c r="Q74" s="799" t="s">
        <v>311</v>
      </c>
      <c r="R74" s="799"/>
      <c r="S74" s="799"/>
      <c r="T74" s="755" t="s">
        <v>339</v>
      </c>
      <c r="U74" s="755"/>
      <c r="V74" s="755"/>
      <c r="W74" s="755"/>
      <c r="X74" s="755"/>
      <c r="Y74" s="755"/>
      <c r="Z74" s="816" t="s">
        <v>175</v>
      </c>
      <c r="AA74" s="817"/>
      <c r="AB74" s="790" t="s">
        <v>252</v>
      </c>
      <c r="AC74" s="795"/>
      <c r="AD74" s="795" t="s">
        <v>253</v>
      </c>
      <c r="AE74" s="795"/>
      <c r="AG74" s="215">
        <v>6</v>
      </c>
      <c r="AH74" s="795"/>
      <c r="AI74" s="795"/>
      <c r="AJ74" s="795"/>
      <c r="AK74" s="795"/>
      <c r="AL74" s="795"/>
      <c r="AM74" s="795"/>
    </row>
    <row r="75" spans="1:51" ht="15" customHeight="1">
      <c r="G75" s="757">
        <v>43198</v>
      </c>
      <c r="H75" s="758"/>
      <c r="I75" s="758"/>
      <c r="J75" s="758"/>
      <c r="K75" s="770"/>
      <c r="L75" s="770"/>
      <c r="M75" s="770"/>
      <c r="O75" s="111"/>
      <c r="P75" s="111"/>
      <c r="Q75" s="755"/>
      <c r="R75" s="755"/>
      <c r="S75" s="755"/>
      <c r="T75" s="755"/>
      <c r="U75" s="755"/>
      <c r="V75" s="755"/>
      <c r="W75" s="755"/>
      <c r="X75" s="755"/>
      <c r="Y75" s="755"/>
      <c r="Z75" s="837" t="s">
        <v>11</v>
      </c>
      <c r="AA75" s="838"/>
      <c r="AB75" s="790" t="s">
        <v>255</v>
      </c>
      <c r="AC75" s="795"/>
      <c r="AD75" s="259"/>
      <c r="AE75" s="259"/>
      <c r="AG75" s="215">
        <v>7</v>
      </c>
      <c r="AH75" s="795"/>
      <c r="AI75" s="795"/>
      <c r="AJ75" s="795"/>
      <c r="AK75" s="795"/>
      <c r="AL75" s="795"/>
      <c r="AM75" s="795"/>
    </row>
    <row r="76" spans="1:51" ht="15" customHeight="1">
      <c r="E76">
        <v>1</v>
      </c>
      <c r="G76" s="757">
        <v>43199</v>
      </c>
      <c r="H76" s="758"/>
      <c r="I76" s="758"/>
      <c r="J76" s="758"/>
      <c r="K76" s="755" t="s">
        <v>287</v>
      </c>
      <c r="L76" s="755"/>
      <c r="M76" s="755"/>
      <c r="N76" s="42" t="s">
        <v>425</v>
      </c>
      <c r="O76" s="111" t="s">
        <v>469</v>
      </c>
      <c r="P76" s="111" t="s">
        <v>429</v>
      </c>
      <c r="Q76" s="770" t="s">
        <v>470</v>
      </c>
      <c r="R76" s="770"/>
      <c r="S76" s="770"/>
      <c r="T76" s="755" t="s">
        <v>398</v>
      </c>
      <c r="U76" s="755"/>
      <c r="V76" s="755"/>
      <c r="Z76" s="835"/>
      <c r="AA76" s="836"/>
      <c r="AB76" s="810" t="s">
        <v>256</v>
      </c>
      <c r="AC76" s="811"/>
      <c r="AD76" s="213"/>
      <c r="AE76" s="213"/>
      <c r="AG76" s="215">
        <v>8</v>
      </c>
      <c r="AH76" s="795"/>
      <c r="AI76" s="795"/>
      <c r="AJ76" s="795"/>
      <c r="AK76" s="795"/>
      <c r="AL76" s="795"/>
      <c r="AM76" s="795"/>
    </row>
    <row r="77" spans="1:51" ht="15" customHeight="1">
      <c r="E77">
        <v>4</v>
      </c>
      <c r="G77" s="757">
        <v>43200</v>
      </c>
      <c r="H77" s="758"/>
      <c r="I77" s="758"/>
      <c r="J77" s="758"/>
      <c r="K77" s="755" t="s">
        <v>287</v>
      </c>
      <c r="L77" s="755"/>
      <c r="M77" s="755"/>
      <c r="N77" s="42" t="s">
        <v>439</v>
      </c>
      <c r="O77" s="111" t="s">
        <v>370</v>
      </c>
      <c r="P77" s="111" t="s">
        <v>387</v>
      </c>
      <c r="Q77" s="799" t="s">
        <v>247</v>
      </c>
      <c r="R77" s="799"/>
      <c r="S77" s="799"/>
      <c r="T77" s="755" t="s">
        <v>338</v>
      </c>
      <c r="U77" s="755"/>
      <c r="V77" s="755"/>
      <c r="W77" s="755" t="s">
        <v>384</v>
      </c>
      <c r="X77" s="755"/>
      <c r="Y77" s="755"/>
      <c r="Z77" s="835"/>
      <c r="AA77" s="836"/>
      <c r="AB77" s="810" t="s">
        <v>257</v>
      </c>
      <c r="AC77" s="811"/>
      <c r="AD77" s="213"/>
      <c r="AE77" s="213"/>
      <c r="AG77" s="215">
        <v>9</v>
      </c>
      <c r="AH77" s="795"/>
      <c r="AI77" s="795"/>
      <c r="AJ77" s="795"/>
      <c r="AK77" s="795"/>
      <c r="AL77" s="795"/>
      <c r="AM77" s="795"/>
    </row>
    <row r="78" spans="1:51" ht="15" customHeight="1">
      <c r="E78">
        <v>5</v>
      </c>
      <c r="G78" s="757">
        <v>43201</v>
      </c>
      <c r="H78" s="758"/>
      <c r="I78" s="758"/>
      <c r="J78" s="758"/>
      <c r="K78" s="755" t="s">
        <v>287</v>
      </c>
      <c r="L78" s="755"/>
      <c r="M78" s="755"/>
      <c r="N78" s="41" t="s">
        <v>218</v>
      </c>
      <c r="O78" s="111" t="s">
        <v>513</v>
      </c>
      <c r="P78" s="111" t="s">
        <v>393</v>
      </c>
      <c r="Q78" s="770" t="s">
        <v>334</v>
      </c>
      <c r="R78" s="770"/>
      <c r="S78" s="770"/>
      <c r="T78" s="755" t="s">
        <v>243</v>
      </c>
      <c r="U78" s="755"/>
      <c r="V78" s="755"/>
      <c r="Z78" s="835"/>
      <c r="AA78" s="836"/>
      <c r="AB78" s="810" t="s">
        <v>258</v>
      </c>
      <c r="AC78" s="811"/>
      <c r="AD78" s="213"/>
      <c r="AE78" s="213"/>
      <c r="AG78" s="215">
        <v>10</v>
      </c>
      <c r="AH78" s="795"/>
      <c r="AI78" s="795"/>
      <c r="AJ78" s="795"/>
      <c r="AK78" s="795"/>
      <c r="AL78" s="795"/>
      <c r="AM78" s="795"/>
    </row>
    <row r="79" spans="1:51" ht="15" customHeight="1">
      <c r="E79">
        <v>3</v>
      </c>
      <c r="G79" s="757">
        <v>43202</v>
      </c>
      <c r="H79" s="758"/>
      <c r="I79" s="758"/>
      <c r="J79" s="758"/>
      <c r="K79" s="802" t="s">
        <v>220</v>
      </c>
      <c r="L79" s="802"/>
      <c r="M79" s="802"/>
      <c r="N79" s="41" t="s">
        <v>389</v>
      </c>
      <c r="O79" s="111" t="s">
        <v>401</v>
      </c>
      <c r="P79" s="111" t="s">
        <v>533</v>
      </c>
      <c r="Q79" s="755" t="s">
        <v>339</v>
      </c>
      <c r="R79" s="755"/>
      <c r="S79" s="755"/>
      <c r="T79" s="755" t="s">
        <v>360</v>
      </c>
      <c r="U79" s="755"/>
      <c r="V79" s="755"/>
      <c r="W79" s="800" t="s">
        <v>428</v>
      </c>
      <c r="X79" s="800"/>
      <c r="Y79" s="800"/>
      <c r="Z79" s="814"/>
      <c r="AA79" s="815"/>
      <c r="AB79" s="77"/>
      <c r="AC79" s="77"/>
      <c r="AD79" s="77"/>
      <c r="AE79" s="77"/>
      <c r="AG79" s="215">
        <v>11</v>
      </c>
      <c r="AH79" s="795"/>
      <c r="AI79" s="795"/>
      <c r="AJ79" s="795"/>
      <c r="AK79" s="795"/>
      <c r="AL79" s="795"/>
      <c r="AM79" s="795"/>
    </row>
    <row r="80" spans="1:51" ht="15" customHeight="1">
      <c r="E80">
        <v>2</v>
      </c>
      <c r="G80" s="757">
        <v>43203</v>
      </c>
      <c r="H80" s="758"/>
      <c r="I80" s="758"/>
      <c r="J80" s="758"/>
      <c r="K80" s="802" t="s">
        <v>220</v>
      </c>
      <c r="L80" s="802"/>
      <c r="M80" s="802"/>
      <c r="N80" s="41" t="s">
        <v>484</v>
      </c>
      <c r="O80" s="111" t="s">
        <v>574</v>
      </c>
      <c r="P80" s="111" t="s">
        <v>575</v>
      </c>
      <c r="Q80" s="755" t="s">
        <v>331</v>
      </c>
      <c r="R80" s="755"/>
      <c r="S80" s="755"/>
      <c r="T80" s="755" t="s">
        <v>359</v>
      </c>
      <c r="U80" s="755"/>
      <c r="V80" s="755"/>
      <c r="W80" s="755" t="s">
        <v>371</v>
      </c>
      <c r="X80" s="755"/>
      <c r="Y80" s="755"/>
      <c r="Z80" s="818" t="s">
        <v>175</v>
      </c>
      <c r="AA80" s="819"/>
      <c r="AB80" s="790" t="s">
        <v>252</v>
      </c>
      <c r="AC80" s="795"/>
      <c r="AD80" s="795" t="s">
        <v>253</v>
      </c>
      <c r="AE80" s="795"/>
      <c r="AG80" s="215">
        <v>12</v>
      </c>
      <c r="AH80" s="795"/>
      <c r="AI80" s="795"/>
      <c r="AJ80" s="795"/>
      <c r="AK80" s="795"/>
      <c r="AL80" s="795"/>
      <c r="AM80" s="795"/>
    </row>
    <row r="81" spans="5:34" ht="15" customHeight="1">
      <c r="E81">
        <v>2</v>
      </c>
      <c r="G81" s="757">
        <v>43204</v>
      </c>
      <c r="H81" s="758"/>
      <c r="I81" s="758"/>
      <c r="J81" s="758"/>
      <c r="K81" s="802" t="s">
        <v>220</v>
      </c>
      <c r="L81" s="802"/>
      <c r="M81" s="802"/>
      <c r="N81" s="110"/>
      <c r="O81" s="111"/>
      <c r="P81" s="111"/>
      <c r="Q81" s="755"/>
      <c r="R81" s="755"/>
      <c r="S81" s="755"/>
      <c r="T81" s="755"/>
      <c r="U81" s="755"/>
      <c r="V81" s="755"/>
      <c r="W81" s="755"/>
      <c r="X81" s="755"/>
      <c r="Y81" s="755"/>
      <c r="Z81" s="818" t="s">
        <v>11</v>
      </c>
      <c r="AA81" s="819"/>
      <c r="AB81" s="790" t="s">
        <v>255</v>
      </c>
      <c r="AC81" s="795"/>
      <c r="AD81" s="259"/>
      <c r="AE81" s="259"/>
    </row>
    <row r="82" spans="5:34" ht="15" customHeight="1">
      <c r="E82">
        <f>SUM(E76:E81)</f>
        <v>17</v>
      </c>
      <c r="G82" s="757">
        <v>43205</v>
      </c>
      <c r="H82" s="758"/>
      <c r="I82" s="758"/>
      <c r="J82" s="758"/>
      <c r="K82" s="770"/>
      <c r="L82" s="770"/>
      <c r="M82" s="770"/>
      <c r="N82" s="75"/>
      <c r="O82" s="111"/>
      <c r="P82" s="111"/>
      <c r="Q82" s="769"/>
      <c r="R82" s="769"/>
      <c r="S82" s="769"/>
      <c r="T82" s="755"/>
      <c r="U82" s="755"/>
      <c r="V82" s="755"/>
      <c r="W82" s="755"/>
      <c r="X82" s="755"/>
      <c r="Y82" s="755"/>
      <c r="Z82" s="833"/>
      <c r="AA82" s="834"/>
      <c r="AB82" s="810" t="s">
        <v>256</v>
      </c>
      <c r="AC82" s="811"/>
      <c r="AD82" s="213"/>
      <c r="AE82" s="213"/>
    </row>
    <row r="83" spans="5:34" ht="15" customHeight="1">
      <c r="G83" s="757">
        <v>43206</v>
      </c>
      <c r="H83" s="758"/>
      <c r="I83" s="758"/>
      <c r="J83" s="758"/>
      <c r="K83" s="755" t="s">
        <v>23</v>
      </c>
      <c r="L83" s="755"/>
      <c r="M83" s="755"/>
      <c r="N83" s="111"/>
      <c r="O83" s="111"/>
      <c r="P83" s="111"/>
      <c r="Q83" s="770"/>
      <c r="R83" s="770"/>
      <c r="S83" s="770"/>
      <c r="T83" s="755"/>
      <c r="U83" s="755"/>
      <c r="V83" s="755"/>
      <c r="W83" s="755"/>
      <c r="X83" s="755"/>
      <c r="Y83" s="755"/>
      <c r="Z83" s="833"/>
      <c r="AA83" s="834"/>
      <c r="AB83" s="810" t="s">
        <v>257</v>
      </c>
      <c r="AC83" s="811"/>
      <c r="AD83" s="213"/>
      <c r="AE83" s="213"/>
    </row>
    <row r="84" spans="5:34" ht="15" customHeight="1">
      <c r="G84" s="757">
        <v>43207</v>
      </c>
      <c r="H84" s="758"/>
      <c r="I84" s="758"/>
      <c r="J84" s="758"/>
      <c r="K84" s="755" t="s">
        <v>23</v>
      </c>
      <c r="L84" s="755"/>
      <c r="M84" s="755"/>
      <c r="N84" s="111"/>
      <c r="O84" s="111"/>
      <c r="P84" s="111"/>
      <c r="Q84" s="770"/>
      <c r="R84" s="770"/>
      <c r="S84" s="770"/>
      <c r="T84" s="755"/>
      <c r="U84" s="755"/>
      <c r="V84" s="755"/>
      <c r="W84" s="755"/>
      <c r="X84" s="755"/>
      <c r="Y84" s="755"/>
      <c r="Z84" s="833"/>
      <c r="AA84" s="834"/>
      <c r="AB84" s="810" t="s">
        <v>258</v>
      </c>
      <c r="AC84" s="811"/>
      <c r="AD84" s="213"/>
      <c r="AE84" s="213"/>
    </row>
    <row r="85" spans="5:34" ht="15" customHeight="1">
      <c r="G85" s="757">
        <v>43208</v>
      </c>
      <c r="H85" s="758"/>
      <c r="I85" s="758"/>
      <c r="J85" s="758"/>
      <c r="K85" s="755" t="s">
        <v>23</v>
      </c>
      <c r="L85" s="755"/>
      <c r="M85" s="755"/>
      <c r="N85" s="75"/>
      <c r="O85" s="111"/>
      <c r="P85" s="111"/>
      <c r="Q85" s="770"/>
      <c r="R85" s="770"/>
      <c r="S85" s="770"/>
      <c r="T85" s="755"/>
      <c r="U85" s="755"/>
      <c r="V85" s="755"/>
      <c r="W85" s="755"/>
      <c r="X85" s="755"/>
      <c r="Y85" s="755"/>
      <c r="Z85" s="75"/>
      <c r="AD85" s="87"/>
      <c r="AE85" s="87"/>
      <c r="AF85" s="87"/>
      <c r="AG85" s="87"/>
      <c r="AH85" s="87"/>
    </row>
    <row r="86" spans="5:34" ht="15" customHeight="1">
      <c r="G86" s="757">
        <v>43209</v>
      </c>
      <c r="H86" s="758"/>
      <c r="I86" s="758"/>
      <c r="J86" s="758"/>
      <c r="K86" s="770"/>
      <c r="L86" s="770"/>
      <c r="M86" s="770"/>
      <c r="N86" s="75"/>
      <c r="O86" s="111"/>
      <c r="P86" s="111"/>
      <c r="Q86" s="770"/>
      <c r="R86" s="770"/>
      <c r="S86" s="770"/>
      <c r="T86" s="755"/>
      <c r="U86" s="755"/>
      <c r="V86" s="755"/>
      <c r="W86" s="755"/>
      <c r="X86" s="755"/>
      <c r="Y86" s="755"/>
      <c r="Z86" s="75"/>
      <c r="AD86" s="87"/>
      <c r="AE86" s="87"/>
      <c r="AF86" s="87"/>
      <c r="AG86" s="87"/>
      <c r="AH86" s="87"/>
    </row>
    <row r="87" spans="5:34" ht="15" customHeight="1">
      <c r="G87" s="757">
        <v>43210</v>
      </c>
      <c r="H87" s="758"/>
      <c r="I87" s="758"/>
      <c r="J87" s="758"/>
      <c r="K87" s="755" t="s">
        <v>7</v>
      </c>
      <c r="L87" s="755"/>
      <c r="M87" s="755"/>
      <c r="N87" s="110"/>
      <c r="O87" s="111"/>
      <c r="P87" s="111"/>
      <c r="Q87" s="770"/>
      <c r="R87" s="770"/>
      <c r="S87" s="770"/>
      <c r="T87" s="755"/>
      <c r="U87" s="755"/>
      <c r="V87" s="755"/>
      <c r="W87" s="755"/>
      <c r="X87" s="755"/>
      <c r="Y87" s="755"/>
      <c r="Z87" s="75"/>
    </row>
    <row r="88" spans="5:34" ht="15" customHeight="1">
      <c r="G88" s="757">
        <v>43211</v>
      </c>
      <c r="H88" s="758"/>
      <c r="I88" s="758"/>
      <c r="J88" s="758"/>
      <c r="K88" s="755" t="s">
        <v>7</v>
      </c>
      <c r="L88" s="755"/>
      <c r="M88" s="755"/>
      <c r="N88" s="75"/>
      <c r="O88" s="111"/>
      <c r="P88" s="111"/>
      <c r="Q88" s="770"/>
      <c r="R88" s="770"/>
      <c r="S88" s="770"/>
      <c r="T88" s="755"/>
      <c r="U88" s="755"/>
      <c r="V88" s="755"/>
      <c r="W88" s="755"/>
      <c r="X88" s="755"/>
      <c r="Y88" s="755"/>
      <c r="Z88" s="75"/>
    </row>
    <row r="89" spans="5:34" ht="15" customHeight="1">
      <c r="G89" s="757">
        <v>43212</v>
      </c>
      <c r="H89" s="758"/>
      <c r="I89" s="758"/>
      <c r="J89" s="758"/>
      <c r="K89" s="755" t="s">
        <v>7</v>
      </c>
      <c r="L89" s="755"/>
      <c r="M89" s="755"/>
      <c r="N89" s="75"/>
      <c r="O89" s="111"/>
      <c r="P89" s="111"/>
      <c r="Q89" s="770"/>
      <c r="R89" s="770"/>
      <c r="S89" s="770"/>
      <c r="T89" s="755"/>
      <c r="U89" s="755"/>
      <c r="V89" s="755"/>
      <c r="W89" s="755"/>
      <c r="X89" s="755"/>
      <c r="Y89" s="755"/>
      <c r="Z89" s="75"/>
    </row>
    <row r="90" spans="5:34" ht="15" customHeight="1">
      <c r="G90" s="757">
        <v>43213</v>
      </c>
      <c r="H90" s="758"/>
      <c r="I90" s="758"/>
      <c r="J90" s="758"/>
      <c r="K90" s="770"/>
      <c r="L90" s="770"/>
      <c r="M90" s="770"/>
      <c r="N90" s="75"/>
      <c r="O90" s="111"/>
      <c r="P90" s="111"/>
      <c r="Q90" s="769"/>
      <c r="R90" s="769"/>
      <c r="S90" s="769"/>
      <c r="T90" s="755"/>
      <c r="U90" s="755"/>
      <c r="V90" s="755"/>
      <c r="W90" s="755"/>
      <c r="X90" s="755"/>
      <c r="Y90" s="755"/>
      <c r="Z90" s="75"/>
    </row>
    <row r="91" spans="5:34" ht="15" customHeight="1">
      <c r="G91" s="757">
        <v>43214</v>
      </c>
      <c r="H91" s="758"/>
      <c r="I91" s="758"/>
      <c r="J91" s="758"/>
      <c r="K91" s="755" t="s">
        <v>222</v>
      </c>
      <c r="L91" s="755"/>
      <c r="M91" s="755"/>
      <c r="N91" s="75"/>
      <c r="O91" s="111"/>
      <c r="P91" s="111"/>
      <c r="Q91" s="755"/>
      <c r="R91" s="755"/>
      <c r="S91" s="755"/>
      <c r="T91" s="755"/>
      <c r="U91" s="755"/>
      <c r="V91" s="755"/>
      <c r="W91" s="755"/>
      <c r="X91" s="755"/>
      <c r="Y91" s="755"/>
      <c r="Z91" s="75"/>
    </row>
    <row r="92" spans="5:34" ht="15" customHeight="1">
      <c r="G92" s="757">
        <v>43215</v>
      </c>
      <c r="H92" s="758"/>
      <c r="I92" s="758"/>
      <c r="J92" s="758"/>
      <c r="K92" s="755" t="s">
        <v>222</v>
      </c>
      <c r="L92" s="755"/>
      <c r="M92" s="755"/>
      <c r="N92" s="75"/>
      <c r="O92" s="111"/>
      <c r="P92" s="111"/>
      <c r="Q92" s="755"/>
      <c r="R92" s="755"/>
      <c r="S92" s="755"/>
      <c r="T92" s="755"/>
      <c r="U92" s="755"/>
      <c r="V92" s="755"/>
      <c r="W92" s="755"/>
      <c r="X92" s="755"/>
      <c r="Y92" s="755"/>
      <c r="Z92" s="75"/>
    </row>
    <row r="93" spans="5:34" ht="15" customHeight="1">
      <c r="G93" s="757">
        <v>43216</v>
      </c>
      <c r="H93" s="758"/>
      <c r="I93" s="758"/>
      <c r="J93" s="758"/>
      <c r="K93" s="755" t="s">
        <v>222</v>
      </c>
      <c r="L93" s="755"/>
      <c r="M93" s="755"/>
      <c r="N93" s="75"/>
      <c r="O93" s="111"/>
      <c r="P93" s="111"/>
      <c r="Q93" s="755"/>
      <c r="R93" s="755"/>
      <c r="S93" s="755"/>
      <c r="T93" s="755"/>
      <c r="U93" s="755"/>
      <c r="V93" s="755"/>
      <c r="W93" s="755"/>
      <c r="X93" s="755"/>
      <c r="Y93" s="755"/>
      <c r="Z93" s="75"/>
    </row>
    <row r="94" spans="5:34" ht="15" customHeight="1">
      <c r="G94" s="757">
        <v>43217</v>
      </c>
      <c r="H94" s="758"/>
      <c r="I94" s="758"/>
      <c r="J94" s="758"/>
      <c r="K94" s="770"/>
      <c r="L94" s="770"/>
      <c r="M94" s="770"/>
      <c r="N94" s="75"/>
      <c r="O94" s="111"/>
      <c r="P94" s="111"/>
      <c r="Q94" s="769"/>
      <c r="R94" s="769"/>
      <c r="S94" s="769"/>
      <c r="T94" s="755"/>
      <c r="U94" s="755"/>
      <c r="V94" s="755"/>
      <c r="W94" s="755"/>
      <c r="X94" s="755"/>
      <c r="Y94" s="755"/>
      <c r="Z94" s="75"/>
    </row>
    <row r="95" spans="5:34" ht="15" customHeight="1">
      <c r="G95" s="757">
        <v>43218</v>
      </c>
      <c r="H95" s="758"/>
      <c r="I95" s="758"/>
      <c r="J95" s="758"/>
      <c r="K95" s="755" t="s">
        <v>10</v>
      </c>
      <c r="L95" s="755"/>
      <c r="M95" s="755"/>
      <c r="N95" s="75"/>
      <c r="O95" s="111"/>
      <c r="P95" s="111"/>
      <c r="Q95" s="770"/>
      <c r="R95" s="770"/>
      <c r="S95" s="770"/>
      <c r="T95" s="755"/>
      <c r="U95" s="755"/>
      <c r="V95" s="755"/>
      <c r="W95" s="755"/>
      <c r="X95" s="755"/>
      <c r="Y95" s="755"/>
      <c r="Z95" s="75"/>
    </row>
    <row r="96" spans="5:34" ht="15" customHeight="1">
      <c r="G96" s="757">
        <v>43219</v>
      </c>
      <c r="H96" s="758"/>
      <c r="I96" s="758"/>
      <c r="J96" s="758"/>
      <c r="K96" s="755" t="s">
        <v>10</v>
      </c>
      <c r="L96" s="755"/>
      <c r="M96" s="755"/>
      <c r="N96" s="75"/>
      <c r="O96" s="111"/>
      <c r="P96" s="111"/>
      <c r="Q96" s="770"/>
      <c r="R96" s="770"/>
      <c r="S96" s="770"/>
      <c r="T96" s="755"/>
      <c r="U96" s="755"/>
      <c r="V96" s="755"/>
      <c r="W96" s="755"/>
      <c r="X96" s="755"/>
      <c r="Y96" s="755"/>
      <c r="Z96" s="75"/>
    </row>
    <row r="97" spans="7:34" ht="15" customHeight="1">
      <c r="G97" s="757">
        <v>43220</v>
      </c>
      <c r="H97" s="758"/>
      <c r="I97" s="758"/>
      <c r="J97" s="758"/>
      <c r="K97" s="755" t="s">
        <v>10</v>
      </c>
      <c r="L97" s="755"/>
      <c r="M97" s="755"/>
      <c r="N97" s="75"/>
      <c r="O97" s="111"/>
      <c r="P97" s="111"/>
      <c r="Q97" s="770"/>
      <c r="R97" s="770"/>
      <c r="S97" s="770"/>
      <c r="T97" s="755"/>
      <c r="U97" s="755"/>
      <c r="V97" s="755"/>
      <c r="W97" s="755"/>
      <c r="X97" s="755"/>
      <c r="Y97" s="755"/>
      <c r="Z97" s="75"/>
    </row>
    <row r="98" spans="7:34" ht="15" customHeight="1">
      <c r="G98" s="757">
        <v>43221</v>
      </c>
      <c r="H98" s="758"/>
      <c r="I98" s="758"/>
      <c r="J98" s="758"/>
      <c r="K98" s="770"/>
      <c r="L98" s="770"/>
      <c r="M98" s="770"/>
      <c r="N98" s="75"/>
      <c r="O98" s="111"/>
      <c r="P98" s="111"/>
      <c r="Q98" s="769"/>
      <c r="R98" s="769"/>
      <c r="S98" s="769"/>
      <c r="T98" s="755"/>
      <c r="U98" s="755"/>
      <c r="V98" s="755"/>
      <c r="W98" s="755"/>
      <c r="X98" s="755"/>
      <c r="Y98" s="755"/>
      <c r="Z98" s="75"/>
    </row>
    <row r="99" spans="7:34" ht="15" customHeight="1">
      <c r="G99" s="757">
        <v>43222</v>
      </c>
      <c r="H99" s="758"/>
      <c r="I99" s="758"/>
      <c r="J99" s="758"/>
      <c r="K99" s="755" t="s">
        <v>24</v>
      </c>
      <c r="L99" s="755"/>
      <c r="M99" s="755"/>
      <c r="N99" s="75"/>
      <c r="O99" s="111"/>
      <c r="P99" s="111"/>
      <c r="Q99" s="755"/>
      <c r="R99" s="755"/>
      <c r="S99" s="755"/>
      <c r="T99" s="755"/>
      <c r="U99" s="755"/>
      <c r="V99" s="755"/>
      <c r="W99" s="755"/>
      <c r="X99" s="755"/>
      <c r="Y99" s="755"/>
      <c r="Z99" s="75"/>
    </row>
    <row r="100" spans="7:34" ht="15" customHeight="1">
      <c r="G100" s="757">
        <v>43223</v>
      </c>
      <c r="H100" s="758"/>
      <c r="I100" s="758"/>
      <c r="J100" s="758"/>
      <c r="K100" s="755" t="s">
        <v>24</v>
      </c>
      <c r="L100" s="755"/>
      <c r="M100" s="755"/>
      <c r="N100" s="75"/>
      <c r="O100" s="111"/>
      <c r="P100" s="111"/>
      <c r="Q100" s="755"/>
      <c r="R100" s="755"/>
      <c r="S100" s="755"/>
      <c r="T100" s="755"/>
      <c r="U100" s="755"/>
      <c r="V100" s="755"/>
      <c r="W100" s="755"/>
      <c r="X100" s="755"/>
      <c r="Y100" s="755"/>
      <c r="Z100" s="75"/>
      <c r="AD100" s="87"/>
      <c r="AE100" s="87"/>
      <c r="AF100" s="87"/>
      <c r="AG100" s="87"/>
      <c r="AH100" s="87"/>
    </row>
    <row r="101" spans="7:34" ht="15" customHeight="1">
      <c r="G101" s="757">
        <v>43224</v>
      </c>
      <c r="H101" s="758"/>
      <c r="I101" s="758"/>
      <c r="J101" s="758"/>
      <c r="K101" s="755" t="s">
        <v>24</v>
      </c>
      <c r="L101" s="755"/>
      <c r="M101" s="755"/>
      <c r="N101" s="75"/>
      <c r="O101" s="111"/>
      <c r="P101" s="111"/>
      <c r="Q101" s="755"/>
      <c r="R101" s="755"/>
      <c r="S101" s="755"/>
      <c r="T101" s="755"/>
      <c r="U101" s="755"/>
      <c r="V101" s="755"/>
      <c r="W101" s="755"/>
      <c r="X101" s="755"/>
      <c r="Y101" s="755"/>
      <c r="Z101" s="75"/>
    </row>
    <row r="102" spans="7:34" ht="15" customHeight="1">
      <c r="G102" s="757">
        <v>43225</v>
      </c>
      <c r="H102" s="758"/>
      <c r="I102" s="758"/>
      <c r="J102" s="758"/>
      <c r="K102" s="802" t="s">
        <v>217</v>
      </c>
      <c r="L102" s="802"/>
      <c r="M102" s="802"/>
      <c r="N102" s="75"/>
      <c r="O102" s="111"/>
      <c r="P102" s="111"/>
      <c r="Q102" s="755"/>
      <c r="R102" s="755"/>
      <c r="S102" s="755"/>
      <c r="T102" s="755"/>
      <c r="U102" s="755"/>
      <c r="V102" s="755"/>
      <c r="W102" s="755"/>
      <c r="X102" s="755"/>
      <c r="Y102" s="755"/>
      <c r="Z102" s="75"/>
    </row>
    <row r="103" spans="7:34" ht="15" customHeight="1">
      <c r="G103" s="757">
        <v>43226</v>
      </c>
      <c r="H103" s="758"/>
      <c r="I103" s="758"/>
      <c r="J103" s="758"/>
      <c r="K103" s="802" t="s">
        <v>217</v>
      </c>
      <c r="L103" s="802"/>
      <c r="M103" s="802"/>
      <c r="N103" s="75"/>
      <c r="O103" s="111"/>
      <c r="P103" s="111"/>
      <c r="Q103" s="755"/>
      <c r="R103" s="755"/>
      <c r="S103" s="755"/>
      <c r="T103" s="755"/>
      <c r="U103" s="755"/>
      <c r="V103" s="755"/>
      <c r="W103" s="755"/>
      <c r="X103" s="755"/>
      <c r="Y103" s="755"/>
      <c r="Z103" s="75"/>
    </row>
    <row r="104" spans="7:34" ht="15" customHeight="1">
      <c r="G104" s="757">
        <v>43227</v>
      </c>
      <c r="H104" s="758"/>
      <c r="I104" s="758"/>
      <c r="J104" s="758"/>
      <c r="K104" s="802" t="s">
        <v>217</v>
      </c>
      <c r="L104" s="802"/>
      <c r="M104" s="802"/>
      <c r="N104" s="75"/>
      <c r="O104" s="111"/>
      <c r="P104" s="111"/>
      <c r="Q104" s="755"/>
      <c r="R104" s="755"/>
      <c r="S104" s="755"/>
      <c r="T104" s="755"/>
      <c r="U104" s="755"/>
      <c r="V104" s="755"/>
      <c r="W104" s="755"/>
      <c r="X104" s="755"/>
      <c r="Y104" s="755"/>
      <c r="Z104" s="75"/>
    </row>
    <row r="105" spans="7:34" ht="15" customHeight="1">
      <c r="G105" s="757">
        <v>43228</v>
      </c>
      <c r="H105" s="758"/>
      <c r="I105" s="758"/>
      <c r="J105" s="758"/>
      <c r="K105" s="801"/>
      <c r="L105" s="801"/>
      <c r="M105" s="801"/>
      <c r="N105" s="75"/>
      <c r="O105" s="111"/>
      <c r="P105" s="111"/>
      <c r="Q105" s="769"/>
      <c r="R105" s="769"/>
      <c r="S105" s="769"/>
      <c r="T105" s="755"/>
      <c r="U105" s="755"/>
      <c r="V105" s="755"/>
      <c r="W105" s="755"/>
      <c r="X105" s="755"/>
      <c r="Y105" s="755"/>
      <c r="Z105" s="75"/>
    </row>
    <row r="106" spans="7:34" ht="15" customHeight="1">
      <c r="G106" s="757">
        <v>43229</v>
      </c>
      <c r="H106" s="758"/>
      <c r="I106" s="758"/>
      <c r="J106" s="758"/>
      <c r="K106" s="802" t="s">
        <v>260</v>
      </c>
      <c r="L106" s="802"/>
      <c r="M106" s="802"/>
      <c r="N106" s="75"/>
      <c r="O106" s="111"/>
      <c r="P106" s="111"/>
      <c r="Q106" s="801"/>
      <c r="R106" s="801"/>
      <c r="S106" s="801"/>
      <c r="T106" s="755"/>
      <c r="U106" s="755"/>
      <c r="V106" s="755"/>
      <c r="W106" s="755"/>
      <c r="X106" s="755"/>
      <c r="Y106" s="755"/>
      <c r="Z106" s="75"/>
      <c r="AD106" s="87"/>
      <c r="AE106" s="87"/>
      <c r="AF106" s="87"/>
      <c r="AG106" s="87"/>
      <c r="AH106" s="87"/>
    </row>
    <row r="107" spans="7:34" ht="15" customHeight="1">
      <c r="G107" s="757">
        <v>43230</v>
      </c>
      <c r="H107" s="758"/>
      <c r="I107" s="758"/>
      <c r="J107" s="758"/>
      <c r="K107" s="802" t="s">
        <v>260</v>
      </c>
      <c r="L107" s="802"/>
      <c r="M107" s="802"/>
      <c r="N107" s="75"/>
      <c r="O107" s="111"/>
      <c r="P107" s="111"/>
      <c r="Q107" s="801"/>
      <c r="R107" s="801"/>
      <c r="S107" s="801"/>
      <c r="T107" s="755"/>
      <c r="U107" s="755"/>
      <c r="V107" s="755"/>
      <c r="W107" s="755"/>
      <c r="X107" s="755"/>
      <c r="Y107" s="755"/>
      <c r="Z107" s="75"/>
    </row>
    <row r="108" spans="7:34" ht="15" customHeight="1">
      <c r="G108" s="757">
        <v>43231</v>
      </c>
      <c r="H108" s="758"/>
      <c r="I108" s="758"/>
      <c r="J108" s="758"/>
      <c r="K108" s="802" t="s">
        <v>260</v>
      </c>
      <c r="L108" s="802"/>
      <c r="M108" s="802"/>
      <c r="N108" s="75"/>
      <c r="O108" s="111"/>
      <c r="P108" s="111"/>
      <c r="Q108" s="801"/>
      <c r="R108" s="801"/>
      <c r="S108" s="801"/>
      <c r="T108" s="755"/>
      <c r="U108" s="755"/>
      <c r="V108" s="755"/>
      <c r="W108" s="755"/>
      <c r="X108" s="755"/>
      <c r="Y108" s="755"/>
      <c r="Z108" s="75"/>
    </row>
    <row r="109" spans="7:34" ht="15" customHeight="1">
      <c r="G109" s="757">
        <v>43232</v>
      </c>
      <c r="H109" s="758"/>
      <c r="I109" s="758"/>
      <c r="J109" s="758"/>
      <c r="K109" s="802" t="s">
        <v>9</v>
      </c>
      <c r="L109" s="802"/>
      <c r="M109" s="802"/>
      <c r="N109" s="75"/>
      <c r="O109" s="111"/>
      <c r="P109" s="111"/>
      <c r="Q109" s="755"/>
      <c r="R109" s="755"/>
      <c r="S109" s="755"/>
      <c r="T109" s="755"/>
      <c r="U109" s="755"/>
      <c r="V109" s="755"/>
      <c r="W109" s="755"/>
      <c r="X109" s="755"/>
      <c r="Y109" s="755"/>
      <c r="Z109" s="75"/>
    </row>
    <row r="110" spans="7:34" ht="15" customHeight="1">
      <c r="G110" s="757">
        <v>43233</v>
      </c>
      <c r="H110" s="758"/>
      <c r="I110" s="758"/>
      <c r="J110" s="758"/>
      <c r="K110" s="802" t="s">
        <v>9</v>
      </c>
      <c r="L110" s="802"/>
      <c r="M110" s="802"/>
      <c r="N110" s="75"/>
      <c r="O110" s="111"/>
      <c r="P110" s="111"/>
      <c r="Q110" s="755"/>
      <c r="R110" s="755"/>
      <c r="S110" s="755"/>
      <c r="T110" s="755"/>
      <c r="U110" s="755"/>
      <c r="V110" s="755"/>
      <c r="W110" s="755"/>
      <c r="X110" s="755"/>
      <c r="Y110" s="755"/>
      <c r="Z110" s="75"/>
    </row>
    <row r="111" spans="7:34" ht="15" customHeight="1">
      <c r="G111" s="757">
        <v>43234</v>
      </c>
      <c r="H111" s="758"/>
      <c r="I111" s="758"/>
      <c r="J111" s="758"/>
      <c r="K111" s="802" t="s">
        <v>9</v>
      </c>
      <c r="L111" s="802"/>
      <c r="M111" s="802"/>
      <c r="N111" s="75"/>
      <c r="O111" s="111"/>
      <c r="P111" s="111"/>
      <c r="Q111" s="755"/>
      <c r="R111" s="755"/>
      <c r="S111" s="755"/>
      <c r="T111" s="755"/>
      <c r="U111" s="755"/>
      <c r="V111" s="755"/>
      <c r="W111" s="755"/>
      <c r="X111" s="755"/>
      <c r="Y111" s="755"/>
      <c r="Z111" s="75"/>
    </row>
    <row r="112" spans="7:34" ht="15" customHeight="1">
      <c r="G112" s="757">
        <v>43235</v>
      </c>
      <c r="H112" s="758"/>
      <c r="I112" s="758"/>
      <c r="J112" s="758"/>
      <c r="K112" s="801"/>
      <c r="L112" s="801"/>
      <c r="M112" s="801"/>
      <c r="N112" s="75"/>
      <c r="O112" s="111"/>
      <c r="P112" s="111"/>
      <c r="Q112" s="769"/>
      <c r="R112" s="769"/>
      <c r="S112" s="769"/>
      <c r="T112" s="755"/>
      <c r="U112" s="755"/>
      <c r="V112" s="755"/>
      <c r="W112" s="755"/>
      <c r="X112" s="755"/>
      <c r="Y112" s="755"/>
      <c r="Z112" s="75"/>
    </row>
    <row r="113" spans="7:34" ht="15" customHeight="1">
      <c r="G113" s="757">
        <v>43236</v>
      </c>
      <c r="H113" s="758"/>
      <c r="I113" s="758"/>
      <c r="J113" s="758"/>
      <c r="K113" s="801"/>
      <c r="L113" s="801"/>
      <c r="M113" s="801"/>
      <c r="N113" s="75"/>
      <c r="O113" s="111"/>
      <c r="P113" s="111"/>
      <c r="Q113" s="769"/>
      <c r="R113" s="769"/>
      <c r="S113" s="769"/>
      <c r="T113" s="755"/>
      <c r="U113" s="755"/>
      <c r="V113" s="755"/>
      <c r="W113" s="755"/>
      <c r="X113" s="755"/>
      <c r="Y113" s="755"/>
      <c r="Z113" s="75"/>
    </row>
    <row r="114" spans="7:34" ht="15" customHeight="1">
      <c r="G114" s="757">
        <v>43237</v>
      </c>
      <c r="H114" s="758"/>
      <c r="I114" s="758"/>
      <c r="J114" s="758"/>
      <c r="K114" s="801"/>
      <c r="L114" s="801"/>
      <c r="M114" s="801"/>
      <c r="N114" s="75"/>
      <c r="O114" s="111"/>
      <c r="P114" s="111"/>
      <c r="Q114" s="769"/>
      <c r="R114" s="769"/>
      <c r="S114" s="769"/>
      <c r="T114" s="755"/>
      <c r="U114" s="755"/>
      <c r="V114" s="755"/>
      <c r="W114" s="755"/>
      <c r="X114" s="755"/>
      <c r="Y114" s="755"/>
      <c r="Z114" s="75"/>
    </row>
    <row r="115" spans="7:34" ht="15" customHeight="1">
      <c r="G115" s="757">
        <v>43238</v>
      </c>
      <c r="H115" s="758"/>
      <c r="I115" s="758"/>
      <c r="J115" s="758"/>
      <c r="K115" s="802" t="s">
        <v>287</v>
      </c>
      <c r="L115" s="802"/>
      <c r="M115" s="802"/>
      <c r="N115" s="75"/>
      <c r="O115" s="111"/>
      <c r="P115" s="111"/>
      <c r="Q115" s="755"/>
      <c r="R115" s="755"/>
      <c r="S115" s="755"/>
      <c r="T115" s="755"/>
      <c r="U115" s="755"/>
      <c r="V115" s="755"/>
      <c r="W115" s="755"/>
      <c r="X115" s="755"/>
      <c r="Y115" s="755"/>
      <c r="Z115" s="75"/>
    </row>
    <row r="116" spans="7:34" ht="15" customHeight="1">
      <c r="G116" s="757">
        <v>43239</v>
      </c>
      <c r="H116" s="758"/>
      <c r="I116" s="758"/>
      <c r="J116" s="758"/>
      <c r="K116" s="802" t="s">
        <v>287</v>
      </c>
      <c r="L116" s="802"/>
      <c r="M116" s="802"/>
      <c r="N116" s="75"/>
      <c r="O116" s="111"/>
      <c r="P116" s="111"/>
      <c r="Q116" s="755"/>
      <c r="R116" s="755"/>
      <c r="S116" s="755"/>
      <c r="T116" s="755"/>
      <c r="U116" s="755"/>
      <c r="V116" s="755"/>
      <c r="W116" s="755"/>
      <c r="X116" s="755"/>
      <c r="Y116" s="755"/>
      <c r="Z116" s="75"/>
    </row>
    <row r="117" spans="7:34" ht="15" customHeight="1">
      <c r="G117" s="757">
        <v>43240</v>
      </c>
      <c r="H117" s="758"/>
      <c r="I117" s="758"/>
      <c r="J117" s="758"/>
      <c r="K117" s="802" t="s">
        <v>287</v>
      </c>
      <c r="L117" s="802"/>
      <c r="M117" s="802"/>
      <c r="N117" s="75"/>
      <c r="O117" s="111"/>
      <c r="P117" s="111"/>
      <c r="Q117" s="755"/>
      <c r="R117" s="755"/>
      <c r="S117" s="755"/>
      <c r="T117" s="755"/>
      <c r="U117" s="755"/>
      <c r="V117" s="755"/>
      <c r="W117" s="755"/>
      <c r="X117" s="755"/>
      <c r="Y117" s="755"/>
      <c r="Z117" s="75"/>
      <c r="AD117" s="87"/>
      <c r="AE117" s="87"/>
      <c r="AF117" s="87"/>
      <c r="AG117" s="87"/>
      <c r="AH117" s="87"/>
    </row>
    <row r="118" spans="7:34" ht="15" customHeight="1">
      <c r="G118" s="757">
        <v>43241</v>
      </c>
      <c r="H118" s="758"/>
      <c r="I118" s="758"/>
      <c r="J118" s="758"/>
      <c r="K118" s="801"/>
      <c r="L118" s="801"/>
      <c r="M118" s="801"/>
      <c r="N118" s="75"/>
      <c r="O118" s="111"/>
      <c r="P118" s="111"/>
      <c r="Q118" s="769"/>
      <c r="R118" s="769"/>
      <c r="S118" s="769"/>
      <c r="T118" s="755"/>
      <c r="U118" s="755"/>
      <c r="V118" s="755"/>
      <c r="W118" s="755"/>
      <c r="X118" s="755"/>
      <c r="Y118" s="755"/>
      <c r="Z118" s="75"/>
    </row>
    <row r="119" spans="7:34" ht="15" customHeight="1">
      <c r="G119" s="757">
        <v>43242</v>
      </c>
      <c r="H119" s="758"/>
      <c r="I119" s="758"/>
      <c r="J119" s="758"/>
      <c r="K119" s="802" t="s">
        <v>220</v>
      </c>
      <c r="L119" s="802"/>
      <c r="M119" s="802"/>
      <c r="N119" s="75"/>
      <c r="O119" s="111"/>
      <c r="P119" s="111"/>
      <c r="Q119" s="755"/>
      <c r="R119" s="755"/>
      <c r="S119" s="755"/>
      <c r="T119" s="755"/>
      <c r="U119" s="755"/>
      <c r="V119" s="755"/>
      <c r="W119" s="755"/>
      <c r="X119" s="755"/>
      <c r="Y119" s="755"/>
      <c r="Z119" s="75"/>
    </row>
    <row r="120" spans="7:34" ht="15" customHeight="1">
      <c r="G120" s="757">
        <v>43243</v>
      </c>
      <c r="H120" s="758"/>
      <c r="I120" s="758"/>
      <c r="J120" s="758"/>
      <c r="K120" s="802" t="s">
        <v>220</v>
      </c>
      <c r="L120" s="802"/>
      <c r="M120" s="802"/>
      <c r="N120" s="75"/>
      <c r="O120" s="111"/>
      <c r="P120" s="111"/>
      <c r="Q120" s="755"/>
      <c r="R120" s="755"/>
      <c r="S120" s="755"/>
      <c r="T120" s="755"/>
      <c r="U120" s="755"/>
      <c r="V120" s="755"/>
      <c r="W120" s="755"/>
      <c r="X120" s="755"/>
      <c r="Y120" s="755"/>
      <c r="Z120" s="75"/>
    </row>
    <row r="121" spans="7:34" ht="15" customHeight="1">
      <c r="G121" s="757">
        <v>43244</v>
      </c>
      <c r="H121" s="758"/>
      <c r="I121" s="758"/>
      <c r="J121" s="758"/>
      <c r="K121" s="802" t="s">
        <v>220</v>
      </c>
      <c r="L121" s="802"/>
      <c r="M121" s="802"/>
      <c r="N121" s="75"/>
      <c r="O121" s="111"/>
      <c r="P121" s="111"/>
      <c r="Q121" s="755"/>
      <c r="R121" s="755"/>
      <c r="S121" s="755"/>
      <c r="T121" s="755"/>
      <c r="U121" s="755"/>
      <c r="V121" s="755"/>
      <c r="W121" s="755"/>
      <c r="X121" s="755"/>
      <c r="Y121" s="755"/>
      <c r="Z121" s="75"/>
    </row>
    <row r="122" spans="7:34" ht="15" customHeight="1">
      <c r="G122" s="757">
        <v>43245</v>
      </c>
      <c r="H122" s="758"/>
      <c r="I122" s="758"/>
      <c r="J122" s="758"/>
      <c r="K122" s="801"/>
      <c r="L122" s="801"/>
      <c r="M122" s="801"/>
      <c r="N122" s="75"/>
      <c r="O122" s="111"/>
      <c r="P122" s="111"/>
      <c r="Q122" s="769"/>
      <c r="R122" s="769"/>
      <c r="S122" s="769"/>
      <c r="T122" s="755"/>
      <c r="U122" s="755"/>
      <c r="V122" s="755"/>
      <c r="W122" s="755"/>
      <c r="X122" s="755"/>
      <c r="Y122" s="755"/>
      <c r="Z122" s="75"/>
    </row>
    <row r="123" spans="7:34" ht="15" customHeight="1">
      <c r="G123" s="757">
        <v>43246</v>
      </c>
      <c r="H123" s="758"/>
      <c r="I123" s="758"/>
      <c r="J123" s="758"/>
      <c r="K123" s="802" t="s">
        <v>23</v>
      </c>
      <c r="L123" s="802"/>
      <c r="M123" s="802"/>
      <c r="N123" s="75"/>
      <c r="O123" s="111"/>
      <c r="P123" s="111"/>
      <c r="Q123" s="801"/>
      <c r="R123" s="801"/>
      <c r="S123" s="801"/>
      <c r="T123" s="755"/>
      <c r="U123" s="755"/>
      <c r="V123" s="755"/>
      <c r="W123" s="755"/>
      <c r="X123" s="755"/>
      <c r="Y123" s="755"/>
      <c r="Z123" s="75"/>
    </row>
    <row r="124" spans="7:34" ht="15" customHeight="1">
      <c r="G124" s="757">
        <v>43247</v>
      </c>
      <c r="H124" s="758"/>
      <c r="I124" s="758"/>
      <c r="J124" s="758"/>
      <c r="K124" s="802" t="s">
        <v>23</v>
      </c>
      <c r="L124" s="802"/>
      <c r="M124" s="802"/>
      <c r="N124" s="75"/>
      <c r="O124" s="111"/>
      <c r="P124" s="111"/>
      <c r="Q124" s="801"/>
      <c r="R124" s="801"/>
      <c r="S124" s="801"/>
      <c r="T124" s="755"/>
      <c r="U124" s="755"/>
      <c r="V124" s="755"/>
      <c r="W124" s="755"/>
      <c r="X124" s="755"/>
      <c r="Y124" s="755"/>
      <c r="Z124" s="75"/>
      <c r="AD124" s="87"/>
      <c r="AE124" s="87"/>
      <c r="AF124" s="87"/>
      <c r="AG124" s="87"/>
      <c r="AH124" s="87"/>
    </row>
    <row r="125" spans="7:34" ht="15" customHeight="1">
      <c r="G125" s="757">
        <v>43248</v>
      </c>
      <c r="H125" s="758"/>
      <c r="I125" s="758"/>
      <c r="J125" s="758"/>
      <c r="K125" s="802" t="s">
        <v>23</v>
      </c>
      <c r="L125" s="802"/>
      <c r="M125" s="802"/>
      <c r="N125" s="75"/>
      <c r="O125" s="111"/>
      <c r="P125" s="111"/>
      <c r="Q125" s="801"/>
      <c r="R125" s="801"/>
      <c r="S125" s="801"/>
      <c r="T125" s="755"/>
      <c r="U125" s="755"/>
      <c r="V125" s="755"/>
      <c r="W125" s="755"/>
      <c r="X125" s="755"/>
      <c r="Y125" s="755"/>
      <c r="Z125" s="75"/>
    </row>
    <row r="126" spans="7:34" ht="15" customHeight="1">
      <c r="G126" s="757">
        <v>43249</v>
      </c>
      <c r="H126" s="758"/>
      <c r="I126" s="758"/>
      <c r="J126" s="758"/>
      <c r="K126" s="802" t="s">
        <v>7</v>
      </c>
      <c r="L126" s="802"/>
      <c r="M126" s="802"/>
      <c r="N126" s="75"/>
      <c r="O126" s="111"/>
      <c r="P126" s="111"/>
      <c r="Q126" s="755"/>
      <c r="R126" s="755"/>
      <c r="S126" s="755"/>
      <c r="T126" s="755"/>
      <c r="U126" s="755"/>
      <c r="V126" s="755"/>
      <c r="W126" s="755"/>
      <c r="X126" s="755"/>
      <c r="Y126" s="755"/>
      <c r="Z126" s="75"/>
    </row>
    <row r="127" spans="7:34" ht="15" customHeight="1">
      <c r="G127" s="757">
        <v>43250</v>
      </c>
      <c r="H127" s="758"/>
      <c r="I127" s="758"/>
      <c r="J127" s="758"/>
      <c r="K127" s="802" t="s">
        <v>7</v>
      </c>
      <c r="L127" s="802"/>
      <c r="M127" s="802"/>
      <c r="N127" s="75"/>
      <c r="O127" s="111"/>
      <c r="P127" s="111"/>
      <c r="Q127" s="755"/>
      <c r="R127" s="755"/>
      <c r="S127" s="755"/>
      <c r="T127" s="755"/>
      <c r="U127" s="755"/>
      <c r="V127" s="755"/>
      <c r="W127" s="755"/>
      <c r="X127" s="755"/>
      <c r="Y127" s="755"/>
      <c r="Z127" s="75"/>
    </row>
    <row r="128" spans="7:34" ht="15" customHeight="1">
      <c r="G128" s="757">
        <v>43251</v>
      </c>
      <c r="H128" s="758"/>
      <c r="I128" s="758"/>
      <c r="J128" s="758"/>
      <c r="K128" s="802" t="s">
        <v>7</v>
      </c>
      <c r="L128" s="802"/>
      <c r="M128" s="802"/>
      <c r="N128" s="75"/>
      <c r="O128" s="111"/>
      <c r="P128" s="111"/>
      <c r="Q128" s="755"/>
      <c r="R128" s="755"/>
      <c r="S128" s="755"/>
      <c r="T128" s="755"/>
      <c r="U128" s="755"/>
      <c r="V128" s="755"/>
      <c r="W128" s="755"/>
      <c r="X128" s="755"/>
      <c r="Y128" s="755"/>
      <c r="Z128" s="75"/>
      <c r="AD128" s="87"/>
      <c r="AE128" s="87"/>
      <c r="AF128" s="87"/>
      <c r="AG128" s="87"/>
      <c r="AH128" s="87"/>
    </row>
    <row r="129" spans="7:26" ht="15" customHeight="1">
      <c r="G129" s="757">
        <v>43252</v>
      </c>
      <c r="H129" s="758"/>
      <c r="I129" s="758"/>
      <c r="J129" s="758"/>
      <c r="K129" s="801"/>
      <c r="L129" s="801"/>
      <c r="M129" s="801"/>
      <c r="N129" s="75"/>
      <c r="O129" s="111"/>
      <c r="P129" s="111"/>
      <c r="Q129" s="769"/>
      <c r="R129" s="769"/>
      <c r="S129" s="769"/>
      <c r="T129" s="755"/>
      <c r="U129" s="755"/>
      <c r="V129" s="755"/>
      <c r="W129" s="755"/>
      <c r="X129" s="755"/>
      <c r="Y129" s="755"/>
      <c r="Z129" s="75"/>
    </row>
    <row r="130" spans="7:26" ht="15" customHeight="1">
      <c r="G130" s="757">
        <v>43253</v>
      </c>
      <c r="H130" s="758"/>
      <c r="I130" s="758"/>
      <c r="J130" s="758"/>
      <c r="K130" s="802" t="s">
        <v>222</v>
      </c>
      <c r="L130" s="801"/>
      <c r="M130" s="801"/>
      <c r="N130" s="75"/>
      <c r="O130" s="111"/>
      <c r="P130" s="111"/>
      <c r="Q130" s="755"/>
      <c r="R130" s="755"/>
      <c r="S130" s="755"/>
      <c r="T130" s="755"/>
      <c r="U130" s="755"/>
      <c r="V130" s="755"/>
      <c r="W130" s="755"/>
      <c r="X130" s="755"/>
      <c r="Y130" s="755"/>
      <c r="Z130" s="75"/>
    </row>
    <row r="131" spans="7:26" ht="15" customHeight="1">
      <c r="G131" s="757">
        <v>43254</v>
      </c>
      <c r="H131" s="758"/>
      <c r="I131" s="758"/>
      <c r="J131" s="758"/>
      <c r="K131" s="802" t="s">
        <v>222</v>
      </c>
      <c r="L131" s="801"/>
      <c r="M131" s="801"/>
      <c r="N131" s="75"/>
      <c r="O131" s="111"/>
      <c r="P131" s="111"/>
      <c r="Q131" s="755"/>
      <c r="R131" s="755"/>
      <c r="S131" s="755"/>
      <c r="T131" s="755"/>
      <c r="U131" s="755"/>
      <c r="V131" s="755"/>
      <c r="W131" s="755"/>
      <c r="X131" s="755"/>
      <c r="Y131" s="755"/>
      <c r="Z131" s="75"/>
    </row>
    <row r="132" spans="7:26" ht="15" customHeight="1">
      <c r="G132" s="757">
        <v>43255</v>
      </c>
      <c r="H132" s="758"/>
      <c r="I132" s="758"/>
      <c r="J132" s="758"/>
      <c r="K132" s="802" t="s">
        <v>222</v>
      </c>
      <c r="L132" s="801"/>
      <c r="M132" s="801"/>
      <c r="N132" s="75"/>
      <c r="O132" s="111"/>
      <c r="P132" s="111"/>
      <c r="Q132" s="755"/>
      <c r="R132" s="755"/>
      <c r="S132" s="755"/>
      <c r="T132" s="755"/>
      <c r="U132" s="755"/>
      <c r="V132" s="755"/>
      <c r="W132" s="755"/>
      <c r="X132" s="755"/>
      <c r="Y132" s="755"/>
      <c r="Z132" s="75"/>
    </row>
    <row r="133" spans="7:26" ht="15" customHeight="1">
      <c r="G133" s="757">
        <v>43256</v>
      </c>
      <c r="H133" s="758"/>
      <c r="I133" s="758"/>
      <c r="J133" s="758"/>
      <c r="K133" s="802" t="s">
        <v>10</v>
      </c>
      <c r="L133" s="801"/>
      <c r="M133" s="801"/>
      <c r="N133" s="75"/>
      <c r="O133" s="111"/>
      <c r="P133" s="111"/>
      <c r="Q133" s="755"/>
      <c r="R133" s="755"/>
      <c r="S133" s="755"/>
      <c r="T133" s="755"/>
      <c r="U133" s="755"/>
      <c r="V133" s="755"/>
      <c r="W133" s="755"/>
      <c r="X133" s="755"/>
      <c r="Y133" s="755"/>
      <c r="Z133" s="75"/>
    </row>
    <row r="134" spans="7:26" ht="15" customHeight="1">
      <c r="G134" s="757">
        <v>43257</v>
      </c>
      <c r="H134" s="758"/>
      <c r="I134" s="758"/>
      <c r="J134" s="758"/>
      <c r="K134" s="802" t="s">
        <v>10</v>
      </c>
      <c r="L134" s="801"/>
      <c r="M134" s="801"/>
      <c r="N134" s="75"/>
      <c r="O134" s="111"/>
      <c r="P134" s="111"/>
      <c r="Q134" s="755"/>
      <c r="R134" s="755"/>
      <c r="S134" s="755"/>
      <c r="T134" s="755"/>
      <c r="U134" s="755"/>
      <c r="V134" s="755"/>
      <c r="W134" s="755"/>
      <c r="X134" s="755"/>
      <c r="Y134" s="755"/>
      <c r="Z134" s="75"/>
    </row>
    <row r="135" spans="7:26" ht="15" customHeight="1">
      <c r="G135" s="757">
        <v>43258</v>
      </c>
      <c r="H135" s="758"/>
      <c r="I135" s="758"/>
      <c r="J135" s="758"/>
      <c r="K135" s="802" t="s">
        <v>10</v>
      </c>
      <c r="L135" s="801"/>
      <c r="M135" s="801"/>
      <c r="N135" s="75"/>
      <c r="O135" s="111"/>
      <c r="P135" s="111"/>
      <c r="Q135" s="755"/>
      <c r="R135" s="755"/>
      <c r="S135" s="755"/>
      <c r="T135" s="755"/>
      <c r="U135" s="755"/>
      <c r="V135" s="755"/>
      <c r="W135" s="755"/>
      <c r="X135" s="755"/>
      <c r="Y135" s="755"/>
      <c r="Z135" s="75"/>
    </row>
    <row r="136" spans="7:26" ht="15" customHeight="1">
      <c r="G136" s="757">
        <v>43259</v>
      </c>
      <c r="H136" s="758"/>
      <c r="I136" s="758"/>
      <c r="J136" s="758"/>
      <c r="K136" s="801"/>
      <c r="L136" s="801"/>
      <c r="M136" s="801"/>
      <c r="N136" s="75"/>
      <c r="O136" s="111"/>
      <c r="P136" s="111"/>
      <c r="Q136" s="769"/>
      <c r="R136" s="769"/>
      <c r="S136" s="769"/>
      <c r="T136" s="755"/>
      <c r="U136" s="755"/>
      <c r="V136" s="755"/>
      <c r="W136" s="755"/>
      <c r="X136" s="755"/>
      <c r="Y136" s="755"/>
      <c r="Z136" s="75"/>
    </row>
    <row r="137" spans="7:26" ht="15" customHeight="1">
      <c r="G137" s="757">
        <v>43260</v>
      </c>
      <c r="H137" s="758"/>
      <c r="I137" s="758"/>
      <c r="J137" s="758"/>
      <c r="K137" s="802" t="s">
        <v>24</v>
      </c>
      <c r="L137" s="801"/>
      <c r="M137" s="801"/>
      <c r="N137" s="75"/>
      <c r="O137" s="111"/>
      <c r="P137" s="111"/>
      <c r="Q137" s="755"/>
      <c r="R137" s="755"/>
      <c r="S137" s="755"/>
      <c r="T137" s="755"/>
      <c r="U137" s="755"/>
      <c r="V137" s="755"/>
      <c r="W137" s="755"/>
      <c r="X137" s="755"/>
      <c r="Y137" s="755"/>
      <c r="Z137" s="75"/>
    </row>
    <row r="138" spans="7:26" ht="15" customHeight="1">
      <c r="G138" s="757">
        <v>43261</v>
      </c>
      <c r="H138" s="758"/>
      <c r="I138" s="758"/>
      <c r="J138" s="758"/>
      <c r="K138" s="802" t="s">
        <v>24</v>
      </c>
      <c r="L138" s="801"/>
      <c r="M138" s="801"/>
      <c r="N138" s="75"/>
      <c r="O138" s="111"/>
      <c r="P138" s="111"/>
      <c r="Q138" s="755"/>
      <c r="R138" s="755"/>
      <c r="S138" s="755"/>
      <c r="T138" s="755"/>
      <c r="U138" s="755"/>
      <c r="V138" s="755"/>
      <c r="W138" s="755"/>
      <c r="X138" s="755"/>
      <c r="Y138" s="755"/>
      <c r="Z138" s="75"/>
    </row>
    <row r="139" spans="7:26" ht="15" customHeight="1">
      <c r="G139" s="757">
        <v>43262</v>
      </c>
      <c r="H139" s="758"/>
      <c r="I139" s="758"/>
      <c r="J139" s="758"/>
      <c r="K139" s="802" t="s">
        <v>24</v>
      </c>
      <c r="L139" s="801"/>
      <c r="M139" s="801"/>
      <c r="N139" s="75"/>
      <c r="O139" s="111"/>
      <c r="P139" s="111"/>
      <c r="Q139" s="755"/>
      <c r="R139" s="755"/>
      <c r="S139" s="755"/>
      <c r="T139" s="755"/>
      <c r="U139" s="755"/>
      <c r="V139" s="755"/>
      <c r="W139" s="755"/>
      <c r="X139" s="755"/>
      <c r="Y139" s="755"/>
      <c r="Z139" s="75"/>
    </row>
    <row r="140" spans="7:26" ht="15" customHeight="1">
      <c r="G140" s="757">
        <v>43263</v>
      </c>
      <c r="H140" s="758"/>
      <c r="I140" s="758"/>
      <c r="J140" s="758"/>
      <c r="K140" s="801"/>
      <c r="L140" s="801"/>
      <c r="M140" s="801"/>
      <c r="N140" s="75"/>
      <c r="O140" s="111"/>
      <c r="P140" s="111"/>
      <c r="Q140" s="769"/>
      <c r="R140" s="769"/>
      <c r="S140" s="769"/>
      <c r="T140" s="755"/>
      <c r="U140" s="755"/>
      <c r="V140" s="755"/>
      <c r="W140" s="755"/>
      <c r="X140" s="755"/>
      <c r="Y140" s="755"/>
      <c r="Z140" s="75"/>
    </row>
    <row r="141" spans="7:26" ht="15" customHeight="1">
      <c r="G141" s="757">
        <v>43264</v>
      </c>
      <c r="H141" s="758"/>
      <c r="I141" s="758"/>
      <c r="J141" s="758"/>
      <c r="K141" s="802" t="s">
        <v>217</v>
      </c>
      <c r="L141" s="801"/>
      <c r="M141" s="801"/>
      <c r="N141" s="75"/>
      <c r="O141" s="111"/>
      <c r="P141" s="111"/>
      <c r="Q141" s="755"/>
      <c r="R141" s="755"/>
      <c r="S141" s="755"/>
      <c r="T141" s="755"/>
      <c r="U141" s="755"/>
      <c r="V141" s="755"/>
      <c r="W141" s="755"/>
      <c r="X141" s="755"/>
      <c r="Y141" s="755"/>
      <c r="Z141" s="75"/>
    </row>
    <row r="142" spans="7:26" ht="15" customHeight="1">
      <c r="G142" s="757">
        <v>43265</v>
      </c>
      <c r="H142" s="758"/>
      <c r="I142" s="758"/>
      <c r="J142" s="758"/>
      <c r="K142" s="802" t="s">
        <v>217</v>
      </c>
      <c r="L142" s="801"/>
      <c r="M142" s="801"/>
      <c r="N142" s="75"/>
      <c r="O142" s="111"/>
      <c r="P142" s="111"/>
      <c r="Q142" s="755"/>
      <c r="R142" s="755"/>
      <c r="S142" s="755"/>
      <c r="T142" s="755"/>
      <c r="U142" s="755"/>
      <c r="V142" s="755"/>
      <c r="W142" s="755"/>
      <c r="X142" s="755"/>
      <c r="Y142" s="755"/>
      <c r="Z142" s="75"/>
    </row>
    <row r="143" spans="7:26" ht="15" customHeight="1">
      <c r="G143" s="757">
        <v>43266</v>
      </c>
      <c r="H143" s="758"/>
      <c r="I143" s="758"/>
      <c r="J143" s="758"/>
      <c r="K143" s="802" t="s">
        <v>217</v>
      </c>
      <c r="L143" s="801"/>
      <c r="M143" s="801"/>
      <c r="N143" s="75"/>
      <c r="O143" s="111"/>
      <c r="P143" s="111"/>
      <c r="Q143" s="755"/>
      <c r="R143" s="755"/>
      <c r="S143" s="755"/>
      <c r="T143" s="755"/>
      <c r="U143" s="755"/>
      <c r="V143" s="755"/>
      <c r="W143" s="755"/>
      <c r="X143" s="755"/>
      <c r="Y143" s="755"/>
      <c r="Z143" s="75"/>
    </row>
    <row r="144" spans="7:26" ht="15" customHeight="1">
      <c r="G144" s="757">
        <v>43267</v>
      </c>
      <c r="H144" s="758"/>
      <c r="I144" s="758"/>
      <c r="J144" s="758"/>
      <c r="K144" s="802" t="s">
        <v>260</v>
      </c>
      <c r="L144" s="801"/>
      <c r="M144" s="801"/>
      <c r="N144" s="75"/>
      <c r="O144" s="111"/>
      <c r="P144" s="111"/>
      <c r="Q144" s="755"/>
      <c r="R144" s="755"/>
      <c r="S144" s="755"/>
      <c r="T144" s="755"/>
      <c r="U144" s="755"/>
      <c r="V144" s="755"/>
      <c r="W144" s="755"/>
      <c r="X144" s="755"/>
      <c r="Y144" s="755"/>
      <c r="Z144" s="75"/>
    </row>
    <row r="145" spans="7:34" ht="15" customHeight="1">
      <c r="G145" s="757">
        <v>43268</v>
      </c>
      <c r="H145" s="758"/>
      <c r="I145" s="758"/>
      <c r="J145" s="758"/>
      <c r="K145" s="802" t="s">
        <v>260</v>
      </c>
      <c r="L145" s="801"/>
      <c r="M145" s="801"/>
      <c r="N145" s="75"/>
      <c r="O145" s="111"/>
      <c r="P145" s="111"/>
      <c r="Q145" s="755"/>
      <c r="R145" s="755"/>
      <c r="S145" s="755"/>
      <c r="T145" s="755"/>
      <c r="U145" s="755"/>
      <c r="V145" s="755"/>
      <c r="W145" s="755"/>
      <c r="X145" s="755"/>
      <c r="Y145" s="755"/>
      <c r="Z145" s="75"/>
      <c r="AD145" s="87"/>
      <c r="AE145" s="87"/>
      <c r="AF145" s="87"/>
      <c r="AG145" s="87"/>
      <c r="AH145" s="87"/>
    </row>
    <row r="146" spans="7:34" ht="15" customHeight="1">
      <c r="G146" s="757">
        <v>43269</v>
      </c>
      <c r="H146" s="758"/>
      <c r="I146" s="758"/>
      <c r="J146" s="758"/>
      <c r="K146" s="802" t="s">
        <v>260</v>
      </c>
      <c r="L146" s="801"/>
      <c r="M146" s="801"/>
      <c r="N146" s="75"/>
      <c r="O146" s="111"/>
      <c r="P146" s="111"/>
      <c r="Q146" s="755"/>
      <c r="R146" s="755"/>
      <c r="S146" s="755"/>
      <c r="T146" s="755"/>
      <c r="U146" s="755"/>
      <c r="V146" s="755"/>
      <c r="W146" s="755"/>
      <c r="X146" s="755"/>
      <c r="Y146" s="755"/>
      <c r="Z146" s="75"/>
    </row>
    <row r="147" spans="7:34" ht="15" customHeight="1">
      <c r="G147" s="757">
        <v>43270</v>
      </c>
      <c r="H147" s="758"/>
      <c r="I147" s="758"/>
      <c r="J147" s="758"/>
      <c r="K147" s="801"/>
      <c r="L147" s="801"/>
      <c r="M147" s="801"/>
      <c r="N147" s="75"/>
      <c r="O147" s="111"/>
      <c r="P147" s="111"/>
      <c r="Q147" s="769"/>
      <c r="R147" s="769"/>
      <c r="S147" s="769"/>
      <c r="T147" s="755"/>
      <c r="U147" s="755"/>
      <c r="V147" s="755"/>
      <c r="W147" s="755"/>
      <c r="X147" s="755"/>
      <c r="Y147" s="755"/>
      <c r="Z147" s="75"/>
    </row>
    <row r="148" spans="7:34" ht="15" customHeight="1">
      <c r="G148" s="757">
        <v>43271</v>
      </c>
      <c r="H148" s="758"/>
      <c r="I148" s="758"/>
      <c r="J148" s="758"/>
      <c r="K148" s="802" t="s">
        <v>9</v>
      </c>
      <c r="L148" s="801"/>
      <c r="M148" s="801"/>
      <c r="N148" s="75"/>
      <c r="O148" s="111"/>
      <c r="P148" s="111"/>
      <c r="Q148" s="755" t="s">
        <v>11</v>
      </c>
      <c r="R148" s="755"/>
      <c r="S148" s="755"/>
      <c r="T148" s="755"/>
      <c r="U148" s="755"/>
      <c r="V148" s="755"/>
      <c r="W148" s="755"/>
      <c r="X148" s="755"/>
      <c r="Y148" s="755"/>
      <c r="Z148" s="75"/>
    </row>
    <row r="149" spans="7:34" ht="15" customHeight="1">
      <c r="G149" s="757">
        <v>43272</v>
      </c>
      <c r="H149" s="758"/>
      <c r="I149" s="758"/>
      <c r="J149" s="758"/>
      <c r="K149" s="802" t="s">
        <v>9</v>
      </c>
      <c r="L149" s="801"/>
      <c r="M149" s="801"/>
      <c r="N149" s="75"/>
      <c r="O149" s="111"/>
      <c r="P149" s="111"/>
      <c r="Q149" s="755"/>
      <c r="R149" s="755"/>
      <c r="S149" s="755"/>
      <c r="T149" s="755"/>
      <c r="U149" s="755"/>
      <c r="V149" s="755"/>
      <c r="W149" s="755"/>
      <c r="X149" s="755"/>
      <c r="Y149" s="755"/>
      <c r="Z149" s="75"/>
    </row>
    <row r="150" spans="7:34" ht="15" customHeight="1">
      <c r="G150" s="757">
        <v>43273</v>
      </c>
      <c r="H150" s="758"/>
      <c r="I150" s="758"/>
      <c r="J150" s="758"/>
      <c r="K150" s="802" t="s">
        <v>9</v>
      </c>
      <c r="L150" s="801"/>
      <c r="M150" s="801"/>
      <c r="N150" s="75"/>
      <c r="O150" s="111"/>
      <c r="P150" s="111"/>
      <c r="Q150" s="755"/>
      <c r="R150" s="755"/>
      <c r="S150" s="755"/>
      <c r="T150" s="755"/>
      <c r="U150" s="755"/>
      <c r="V150" s="755"/>
      <c r="W150" s="755"/>
      <c r="X150" s="755"/>
      <c r="Y150" s="755"/>
      <c r="Z150" s="75"/>
    </row>
    <row r="151" spans="7:34" ht="15" customHeight="1">
      <c r="G151" s="757">
        <v>43274</v>
      </c>
      <c r="H151" s="758"/>
      <c r="I151" s="758"/>
      <c r="J151" s="758"/>
      <c r="K151" s="802" t="s">
        <v>287</v>
      </c>
      <c r="L151" s="801"/>
      <c r="M151" s="801"/>
      <c r="N151" s="75"/>
      <c r="O151" s="111"/>
      <c r="P151" s="111"/>
      <c r="Q151" s="755"/>
      <c r="R151" s="755"/>
      <c r="S151" s="755"/>
      <c r="T151" s="755"/>
      <c r="U151" s="755"/>
      <c r="V151" s="755"/>
      <c r="W151" s="755"/>
      <c r="X151" s="755"/>
      <c r="Y151" s="755"/>
      <c r="Z151" s="75"/>
    </row>
    <row r="152" spans="7:34" ht="15" customHeight="1">
      <c r="G152" s="757">
        <v>43275</v>
      </c>
      <c r="H152" s="758"/>
      <c r="I152" s="758"/>
      <c r="J152" s="758"/>
      <c r="K152" s="802" t="s">
        <v>287</v>
      </c>
      <c r="L152" s="801"/>
      <c r="M152" s="801"/>
      <c r="N152" s="75"/>
      <c r="O152" s="111"/>
      <c r="P152" s="111"/>
      <c r="Q152" s="755"/>
      <c r="R152" s="755"/>
      <c r="S152" s="755"/>
      <c r="T152" s="755"/>
      <c r="U152" s="755"/>
      <c r="V152" s="755"/>
      <c r="W152" s="755"/>
      <c r="X152" s="755"/>
      <c r="Y152" s="755"/>
      <c r="Z152" s="75"/>
    </row>
    <row r="153" spans="7:34" ht="15" customHeight="1">
      <c r="G153" s="757">
        <v>43276</v>
      </c>
      <c r="H153" s="758"/>
      <c r="I153" s="758"/>
      <c r="J153" s="758"/>
      <c r="K153" s="802" t="s">
        <v>287</v>
      </c>
      <c r="L153" s="801"/>
      <c r="M153" s="801"/>
      <c r="N153" s="75"/>
      <c r="O153" s="111"/>
      <c r="P153" s="111"/>
      <c r="Q153" s="755"/>
      <c r="R153" s="755"/>
      <c r="S153" s="755"/>
      <c r="T153" s="755"/>
      <c r="U153" s="755"/>
      <c r="V153" s="755"/>
      <c r="W153" s="755"/>
      <c r="X153" s="755"/>
      <c r="Y153" s="755"/>
      <c r="Z153" s="75"/>
    </row>
    <row r="154" spans="7:34" ht="15" customHeight="1">
      <c r="G154" s="757">
        <v>43277</v>
      </c>
      <c r="H154" s="758"/>
      <c r="I154" s="758"/>
      <c r="J154" s="758"/>
      <c r="K154" s="801"/>
      <c r="L154" s="801"/>
      <c r="M154" s="801"/>
      <c r="N154" s="75"/>
      <c r="O154" s="111"/>
      <c r="P154" s="111"/>
      <c r="Q154" s="769"/>
      <c r="R154" s="769"/>
      <c r="S154" s="769"/>
      <c r="T154" s="755"/>
      <c r="U154" s="755"/>
      <c r="V154" s="755"/>
      <c r="W154" s="755"/>
      <c r="X154" s="755"/>
      <c r="Y154" s="755"/>
      <c r="Z154" s="75"/>
    </row>
    <row r="155" spans="7:34" ht="15" customHeight="1">
      <c r="G155" s="757">
        <v>43278</v>
      </c>
      <c r="H155" s="758"/>
      <c r="I155" s="758"/>
      <c r="J155" s="758"/>
      <c r="K155" s="802" t="s">
        <v>220</v>
      </c>
      <c r="L155" s="801"/>
      <c r="M155" s="801"/>
      <c r="N155" s="75"/>
      <c r="O155" s="111"/>
      <c r="P155" s="111"/>
      <c r="Q155" s="755"/>
      <c r="R155" s="755"/>
      <c r="S155" s="755"/>
      <c r="T155" s="755"/>
      <c r="U155" s="755"/>
      <c r="V155" s="755"/>
      <c r="W155" s="755"/>
      <c r="X155" s="755"/>
      <c r="Y155" s="755"/>
      <c r="Z155" s="75"/>
    </row>
    <row r="156" spans="7:34" ht="15" customHeight="1">
      <c r="G156" s="757">
        <v>43279</v>
      </c>
      <c r="H156" s="758"/>
      <c r="I156" s="758"/>
      <c r="J156" s="758"/>
      <c r="K156" s="802" t="s">
        <v>220</v>
      </c>
      <c r="L156" s="801"/>
      <c r="M156" s="801"/>
      <c r="N156" s="75"/>
      <c r="O156" s="111"/>
      <c r="P156" s="111"/>
      <c r="Q156" s="755"/>
      <c r="R156" s="755"/>
      <c r="S156" s="755"/>
      <c r="T156" s="755"/>
      <c r="U156" s="755"/>
      <c r="V156" s="755"/>
      <c r="W156" s="755"/>
      <c r="X156" s="755"/>
      <c r="Y156" s="755"/>
      <c r="Z156" s="75"/>
    </row>
    <row r="157" spans="7:34" ht="15" customHeight="1">
      <c r="G157" s="757">
        <v>43280</v>
      </c>
      <c r="H157" s="758"/>
      <c r="I157" s="758"/>
      <c r="J157" s="758"/>
      <c r="K157" s="802" t="s">
        <v>220</v>
      </c>
      <c r="L157" s="801"/>
      <c r="M157" s="801"/>
      <c r="N157" s="75"/>
      <c r="O157" s="111"/>
      <c r="P157" s="111"/>
      <c r="Q157" s="755"/>
      <c r="R157" s="755"/>
      <c r="S157" s="755"/>
      <c r="T157" s="755"/>
      <c r="U157" s="755"/>
      <c r="V157" s="755"/>
      <c r="W157" s="755"/>
      <c r="X157" s="755"/>
      <c r="Y157" s="755"/>
      <c r="Z157" s="75"/>
    </row>
    <row r="158" spans="7:34" ht="15" customHeight="1">
      <c r="G158" s="757">
        <v>43281</v>
      </c>
      <c r="H158" s="758"/>
      <c r="I158" s="758"/>
      <c r="J158" s="758"/>
      <c r="K158" s="769"/>
      <c r="L158" s="769"/>
      <c r="M158" s="769"/>
      <c r="N158" s="75"/>
      <c r="O158" s="111"/>
      <c r="P158" s="111"/>
      <c r="Q158" s="755"/>
      <c r="R158" s="755"/>
      <c r="S158" s="755"/>
      <c r="T158" s="755"/>
      <c r="U158" s="755"/>
      <c r="V158" s="755"/>
      <c r="W158" s="755"/>
      <c r="X158" s="755"/>
      <c r="Y158" s="755"/>
      <c r="Z158" s="75"/>
    </row>
    <row r="159" spans="7:34" ht="15" customHeight="1">
      <c r="G159" s="757"/>
      <c r="H159" s="758"/>
      <c r="I159" s="758"/>
      <c r="J159" s="758"/>
      <c r="K159" s="772"/>
      <c r="L159" s="772"/>
      <c r="M159" s="772"/>
      <c r="N159" s="75"/>
      <c r="O159" s="111"/>
      <c r="P159" s="111"/>
      <c r="Q159" s="755"/>
      <c r="R159" s="755"/>
      <c r="S159" s="755"/>
      <c r="T159" s="755"/>
      <c r="U159" s="755"/>
      <c r="V159" s="755"/>
      <c r="W159" s="755"/>
      <c r="X159" s="755"/>
      <c r="Y159" s="755"/>
      <c r="Z159" s="75"/>
    </row>
    <row r="160" spans="7:34" ht="15" customHeight="1">
      <c r="G160" s="757"/>
      <c r="H160" s="758"/>
      <c r="I160" s="758"/>
      <c r="J160" s="758"/>
      <c r="K160" s="772"/>
      <c r="L160" s="772"/>
      <c r="M160" s="772"/>
      <c r="O160" s="119"/>
      <c r="P160" s="119"/>
      <c r="Q160" s="755"/>
      <c r="R160" s="755"/>
      <c r="S160" s="755"/>
      <c r="T160" s="755"/>
      <c r="U160" s="755"/>
      <c r="V160" s="755"/>
      <c r="W160" s="755"/>
      <c r="X160" s="755"/>
      <c r="Y160" s="755"/>
      <c r="Z160" s="75"/>
    </row>
    <row r="161" spans="7:26" ht="15" customHeight="1">
      <c r="G161" s="757"/>
      <c r="H161" s="758"/>
      <c r="I161" s="758"/>
      <c r="J161" s="758"/>
      <c r="K161" s="772"/>
      <c r="L161" s="772"/>
      <c r="M161" s="772"/>
      <c r="O161" s="119"/>
      <c r="P161" s="119"/>
      <c r="Q161" s="755"/>
      <c r="R161" s="755"/>
      <c r="S161" s="755"/>
      <c r="T161" s="755"/>
      <c r="U161" s="755"/>
      <c r="V161" s="755"/>
      <c r="W161" s="755"/>
      <c r="X161" s="755"/>
      <c r="Y161" s="755"/>
      <c r="Z161" s="75"/>
    </row>
    <row r="162" spans="7:26" ht="15" customHeight="1">
      <c r="G162" s="757"/>
      <c r="H162" s="758"/>
      <c r="I162" s="758"/>
      <c r="J162" s="758"/>
      <c r="K162" s="769"/>
      <c r="L162" s="769"/>
      <c r="M162" s="769"/>
      <c r="O162" s="119"/>
      <c r="P162" s="119"/>
      <c r="Q162" s="755"/>
      <c r="R162" s="755"/>
      <c r="S162" s="755"/>
      <c r="T162" s="755"/>
      <c r="U162" s="755"/>
      <c r="V162" s="755"/>
      <c r="W162" s="755"/>
      <c r="X162" s="755"/>
      <c r="Y162" s="755"/>
    </row>
    <row r="163" spans="7:26" ht="15" customHeight="1">
      <c r="G163" s="117"/>
      <c r="H163" s="118"/>
      <c r="I163" s="118"/>
      <c r="J163" s="118"/>
      <c r="K163" s="769"/>
      <c r="L163" s="769"/>
      <c r="M163" s="769"/>
      <c r="O163" s="119"/>
      <c r="P163" s="119"/>
      <c r="Q163" s="755"/>
      <c r="R163" s="755"/>
      <c r="S163" s="755"/>
      <c r="T163" s="755"/>
      <c r="U163" s="755"/>
      <c r="V163" s="755"/>
      <c r="W163" s="755"/>
      <c r="X163" s="755"/>
      <c r="Y163" s="755"/>
    </row>
    <row r="164" spans="7:26" ht="15" customHeight="1">
      <c r="G164" s="757"/>
      <c r="H164" s="758"/>
      <c r="I164" s="758"/>
      <c r="J164" s="758"/>
      <c r="K164" s="769"/>
      <c r="L164" s="769"/>
      <c r="M164" s="769"/>
      <c r="O164" s="119"/>
      <c r="P164" s="119"/>
      <c r="Q164" s="755"/>
      <c r="R164" s="755"/>
      <c r="S164" s="755"/>
      <c r="T164" s="755"/>
      <c r="U164" s="755"/>
      <c r="V164" s="755"/>
      <c r="W164" s="755"/>
      <c r="X164" s="755"/>
      <c r="Y164" s="755"/>
    </row>
    <row r="165" spans="7:26" ht="15" customHeight="1">
      <c r="G165" s="757"/>
      <c r="H165" s="758"/>
      <c r="I165" s="758"/>
      <c r="J165" s="758"/>
      <c r="K165" s="769"/>
      <c r="L165" s="769"/>
      <c r="M165" s="769"/>
      <c r="O165" s="119"/>
      <c r="P165" s="119"/>
      <c r="Q165" s="755"/>
      <c r="R165" s="755"/>
      <c r="S165" s="755"/>
      <c r="T165" s="755"/>
      <c r="U165" s="755"/>
      <c r="V165" s="755"/>
      <c r="W165" s="755"/>
      <c r="X165" s="755"/>
      <c r="Y165" s="755"/>
    </row>
    <row r="166" spans="7:26" ht="15" customHeight="1">
      <c r="G166" s="757"/>
      <c r="H166" s="758"/>
      <c r="I166" s="758"/>
      <c r="J166" s="758"/>
      <c r="K166" s="769"/>
      <c r="L166" s="769"/>
      <c r="M166" s="769"/>
      <c r="O166" s="119"/>
      <c r="P166" s="119"/>
      <c r="Q166" s="755"/>
      <c r="R166" s="755"/>
      <c r="S166" s="755"/>
      <c r="T166" s="755"/>
      <c r="U166" s="755"/>
      <c r="V166" s="755"/>
      <c r="W166" s="755"/>
      <c r="X166" s="755"/>
      <c r="Y166" s="755"/>
    </row>
    <row r="167" spans="7:26" ht="15" customHeight="1">
      <c r="G167" s="117"/>
      <c r="H167" s="118"/>
      <c r="I167" s="118"/>
      <c r="J167" s="118"/>
      <c r="K167" s="769"/>
      <c r="L167" s="769"/>
      <c r="M167" s="769"/>
      <c r="O167" s="119"/>
      <c r="P167" s="119"/>
      <c r="Q167" s="755"/>
      <c r="R167" s="755"/>
      <c r="S167" s="755"/>
      <c r="T167" s="755"/>
      <c r="U167" s="755"/>
      <c r="V167" s="755"/>
      <c r="W167" s="755"/>
      <c r="X167" s="755"/>
      <c r="Y167" s="755"/>
    </row>
    <row r="168" spans="7:26" ht="15" customHeight="1">
      <c r="G168" s="757"/>
      <c r="H168" s="758"/>
      <c r="I168" s="758"/>
      <c r="J168" s="758"/>
      <c r="K168" s="769"/>
      <c r="L168" s="769"/>
      <c r="M168" s="769"/>
      <c r="O168" s="119"/>
      <c r="P168" s="119"/>
      <c r="Q168" s="755"/>
      <c r="R168" s="755"/>
      <c r="S168" s="755"/>
      <c r="T168" s="755"/>
      <c r="U168" s="755"/>
      <c r="V168" s="755"/>
      <c r="W168" s="755"/>
      <c r="X168" s="755"/>
      <c r="Y168" s="755"/>
    </row>
    <row r="169" spans="7:26" ht="15" customHeight="1">
      <c r="G169" s="757"/>
      <c r="H169" s="758"/>
      <c r="I169" s="758"/>
      <c r="J169" s="758"/>
      <c r="K169" s="769"/>
      <c r="L169" s="769"/>
      <c r="M169" s="769"/>
      <c r="O169" s="119"/>
      <c r="P169" s="119"/>
      <c r="Q169" s="755"/>
      <c r="R169" s="755"/>
      <c r="S169" s="755"/>
      <c r="T169" s="755"/>
      <c r="U169" s="755"/>
      <c r="V169" s="755"/>
      <c r="W169" s="755"/>
      <c r="X169" s="755"/>
      <c r="Y169" s="755"/>
    </row>
    <row r="170" spans="7:26" ht="15" customHeight="1">
      <c r="G170" s="757"/>
      <c r="H170" s="758"/>
      <c r="I170" s="758"/>
      <c r="J170" s="758"/>
      <c r="K170" s="769"/>
      <c r="L170" s="769"/>
      <c r="M170" s="769"/>
      <c r="O170" s="119"/>
      <c r="P170" s="119"/>
      <c r="Q170" s="755"/>
      <c r="R170" s="755"/>
      <c r="S170" s="755"/>
      <c r="T170" s="755"/>
      <c r="U170" s="755"/>
      <c r="V170" s="755"/>
      <c r="W170" s="755"/>
      <c r="X170" s="755"/>
      <c r="Y170" s="755"/>
    </row>
    <row r="171" spans="7:26" ht="15" customHeight="1">
      <c r="G171" s="757"/>
      <c r="H171" s="758"/>
      <c r="I171" s="758"/>
      <c r="J171" s="758"/>
      <c r="K171" s="769"/>
      <c r="L171" s="769"/>
      <c r="M171" s="769"/>
      <c r="O171" s="119"/>
      <c r="P171" s="119"/>
      <c r="Q171" s="755"/>
      <c r="R171" s="755"/>
      <c r="S171" s="755"/>
      <c r="T171" s="755"/>
      <c r="U171" s="755"/>
      <c r="V171" s="755"/>
      <c r="W171" s="755"/>
      <c r="X171" s="755"/>
      <c r="Y171" s="755"/>
    </row>
    <row r="172" spans="7:26" ht="15" customHeight="1">
      <c r="G172" s="757"/>
      <c r="H172" s="758"/>
      <c r="I172" s="758"/>
      <c r="J172" s="758"/>
      <c r="K172" s="769"/>
      <c r="L172" s="769"/>
      <c r="M172" s="769"/>
      <c r="O172" s="119"/>
      <c r="P172" s="119"/>
      <c r="Q172" s="755"/>
      <c r="R172" s="755"/>
      <c r="S172" s="755"/>
      <c r="T172" s="755"/>
      <c r="U172" s="755"/>
      <c r="V172" s="755"/>
      <c r="W172" s="755"/>
      <c r="X172" s="755"/>
      <c r="Y172" s="755"/>
    </row>
    <row r="173" spans="7:26" ht="15" customHeight="1">
      <c r="G173" s="757"/>
      <c r="H173" s="758"/>
      <c r="I173" s="758"/>
      <c r="J173" s="758"/>
      <c r="K173" s="769"/>
      <c r="L173" s="769"/>
      <c r="M173" s="769"/>
      <c r="O173" s="119"/>
      <c r="P173" s="119"/>
      <c r="Q173" s="755"/>
      <c r="R173" s="755"/>
      <c r="S173" s="755"/>
      <c r="T173" s="755"/>
      <c r="U173" s="755"/>
      <c r="V173" s="755"/>
      <c r="W173" s="755"/>
      <c r="X173" s="755"/>
      <c r="Y173" s="755"/>
    </row>
    <row r="174" spans="7:26" ht="15" customHeight="1">
      <c r="G174" s="117"/>
      <c r="H174" s="118"/>
      <c r="I174" s="118"/>
      <c r="J174" s="118"/>
      <c r="K174" s="769"/>
      <c r="L174" s="769"/>
      <c r="M174" s="769"/>
      <c r="O174" s="119"/>
      <c r="P174" s="119"/>
      <c r="Q174" s="755"/>
      <c r="R174" s="755"/>
      <c r="S174" s="755"/>
      <c r="T174" s="755"/>
      <c r="U174" s="755"/>
      <c r="V174" s="755"/>
      <c r="W174" s="755"/>
      <c r="X174" s="755"/>
      <c r="Y174" s="755"/>
    </row>
    <row r="175" spans="7:26" ht="15" customHeight="1">
      <c r="G175" s="757"/>
      <c r="H175" s="758"/>
      <c r="I175" s="758"/>
      <c r="J175" s="758"/>
      <c r="K175" s="769"/>
      <c r="L175" s="769"/>
      <c r="M175" s="769"/>
      <c r="O175" s="119"/>
      <c r="P175" s="119"/>
      <c r="Q175" s="755"/>
      <c r="R175" s="755"/>
      <c r="S175" s="755"/>
      <c r="T175" s="755"/>
      <c r="U175" s="755"/>
      <c r="V175" s="755"/>
      <c r="W175" s="755"/>
      <c r="X175" s="755"/>
      <c r="Y175" s="755"/>
    </row>
    <row r="176" spans="7:26" ht="15" customHeight="1">
      <c r="G176" s="757"/>
      <c r="H176" s="758"/>
      <c r="I176" s="758"/>
      <c r="J176" s="758"/>
      <c r="K176" s="109"/>
      <c r="L176" s="116"/>
      <c r="M176" s="116"/>
      <c r="O176" s="119"/>
      <c r="P176" s="119"/>
      <c r="Q176" s="755"/>
      <c r="R176" s="755"/>
      <c r="S176" s="755"/>
      <c r="T176" s="755"/>
      <c r="U176" s="755"/>
      <c r="V176" s="755"/>
      <c r="W176" s="755"/>
      <c r="X176" s="755"/>
      <c r="Y176" s="755"/>
    </row>
    <row r="177" spans="7:25" ht="15" customHeight="1">
      <c r="G177" s="757"/>
      <c r="H177" s="758"/>
      <c r="I177" s="758"/>
      <c r="J177" s="758"/>
      <c r="K177" s="769"/>
      <c r="L177" s="769"/>
      <c r="M177" s="769"/>
      <c r="O177" s="119"/>
      <c r="P177" s="119"/>
      <c r="Q177" s="755"/>
      <c r="R177" s="755"/>
      <c r="S177" s="755"/>
      <c r="T177" s="755"/>
      <c r="U177" s="755"/>
      <c r="V177" s="755"/>
      <c r="W177" s="755"/>
      <c r="X177" s="755"/>
      <c r="Y177" s="755"/>
    </row>
    <row r="178" spans="7:25" ht="15" customHeight="1">
      <c r="G178" s="117"/>
      <c r="H178" s="118"/>
      <c r="I178" s="118"/>
      <c r="J178" s="118"/>
      <c r="K178" s="769"/>
      <c r="L178" s="769"/>
      <c r="M178" s="769"/>
      <c r="O178" s="119"/>
      <c r="P178" s="119"/>
      <c r="Q178" s="755"/>
      <c r="R178" s="755"/>
      <c r="S178" s="755"/>
      <c r="T178" s="755"/>
      <c r="U178" s="755"/>
      <c r="V178" s="755"/>
      <c r="W178" s="755"/>
      <c r="X178" s="755"/>
      <c r="Y178" s="755"/>
    </row>
    <row r="179" spans="7:25" ht="15" customHeight="1">
      <c r="G179" s="757"/>
      <c r="H179" s="758"/>
      <c r="I179" s="758"/>
      <c r="J179" s="758"/>
      <c r="K179" s="769"/>
      <c r="L179" s="769"/>
      <c r="M179" s="769"/>
      <c r="O179" s="119"/>
      <c r="P179" s="119"/>
      <c r="Q179" s="755"/>
      <c r="R179" s="755"/>
      <c r="S179" s="755"/>
      <c r="T179" s="755"/>
      <c r="U179" s="755"/>
      <c r="V179" s="755"/>
      <c r="W179" s="755"/>
      <c r="X179" s="755"/>
      <c r="Y179" s="755"/>
    </row>
    <row r="180" spans="7:25" ht="15" customHeight="1">
      <c r="G180" s="757"/>
      <c r="H180" s="758"/>
      <c r="I180" s="758"/>
      <c r="J180" s="758"/>
      <c r="K180" s="769"/>
      <c r="L180" s="769"/>
      <c r="M180" s="769"/>
      <c r="O180" s="119"/>
      <c r="P180" s="119"/>
      <c r="Q180" s="755"/>
      <c r="R180" s="755"/>
      <c r="S180" s="755"/>
      <c r="T180" s="755"/>
      <c r="U180" s="755"/>
      <c r="V180" s="755"/>
      <c r="W180" s="755"/>
      <c r="X180" s="755"/>
      <c r="Y180" s="755"/>
    </row>
    <row r="181" spans="7:25" ht="15" customHeight="1">
      <c r="G181" s="757"/>
      <c r="H181" s="758"/>
      <c r="I181" s="758"/>
      <c r="J181" s="758"/>
      <c r="K181" s="769"/>
      <c r="L181" s="769"/>
      <c r="M181" s="769"/>
      <c r="O181" s="119"/>
      <c r="P181" s="119"/>
      <c r="Q181" s="755"/>
      <c r="R181" s="755"/>
      <c r="S181" s="755"/>
      <c r="T181" s="755"/>
      <c r="U181" s="755"/>
      <c r="V181" s="755"/>
      <c r="W181" s="755"/>
      <c r="X181" s="755"/>
      <c r="Y181" s="755"/>
    </row>
    <row r="182" spans="7:25" ht="15" customHeight="1">
      <c r="G182" s="117"/>
      <c r="H182" s="118"/>
      <c r="I182" s="118"/>
      <c r="J182" s="118"/>
      <c r="K182" s="769"/>
      <c r="L182" s="769"/>
      <c r="M182" s="769"/>
      <c r="O182" s="119"/>
      <c r="P182" s="119"/>
      <c r="Q182" s="755"/>
      <c r="R182" s="755"/>
      <c r="S182" s="755"/>
      <c r="T182" s="755"/>
      <c r="U182" s="755"/>
      <c r="V182" s="755"/>
      <c r="W182" s="755"/>
      <c r="X182" s="755"/>
      <c r="Y182" s="755"/>
    </row>
    <row r="183" spans="7:25" ht="15" customHeight="1">
      <c r="G183" s="757"/>
      <c r="H183" s="758"/>
      <c r="I183" s="758"/>
      <c r="J183" s="758"/>
      <c r="K183" s="769"/>
      <c r="L183" s="769"/>
      <c r="M183" s="769"/>
      <c r="O183" s="119"/>
      <c r="P183" s="119"/>
      <c r="Q183" s="755"/>
      <c r="R183" s="755"/>
      <c r="S183" s="755"/>
      <c r="T183" s="755"/>
      <c r="U183" s="755"/>
      <c r="V183" s="755"/>
      <c r="W183" s="755"/>
      <c r="X183" s="755"/>
      <c r="Y183" s="755"/>
    </row>
    <row r="184" spans="7:25">
      <c r="G184" s="757"/>
      <c r="H184" s="758"/>
      <c r="I184" s="758"/>
      <c r="J184" s="758"/>
      <c r="K184" s="769"/>
      <c r="L184" s="769"/>
      <c r="M184" s="769"/>
      <c r="O184" s="119"/>
      <c r="P184" s="119"/>
      <c r="Q184" s="755"/>
      <c r="R184" s="755"/>
      <c r="S184" s="755"/>
      <c r="T184" s="755"/>
      <c r="U184" s="755"/>
      <c r="V184" s="755"/>
      <c r="W184" s="755"/>
      <c r="X184" s="755"/>
      <c r="Y184" s="755"/>
    </row>
    <row r="185" spans="7:25">
      <c r="G185" s="757"/>
      <c r="H185" s="758"/>
      <c r="I185" s="758"/>
      <c r="J185" s="758"/>
      <c r="K185" s="109"/>
      <c r="L185" s="116"/>
      <c r="M185" s="116"/>
      <c r="O185" s="119"/>
      <c r="P185" s="119"/>
      <c r="Q185" s="755"/>
      <c r="R185" s="755"/>
      <c r="S185" s="755"/>
      <c r="T185" s="755"/>
      <c r="U185" s="755"/>
      <c r="V185" s="755"/>
      <c r="W185" s="755"/>
      <c r="X185" s="755"/>
      <c r="Y185" s="755"/>
    </row>
    <row r="186" spans="7:25">
      <c r="G186" s="757"/>
      <c r="H186" s="758"/>
      <c r="I186" s="758"/>
      <c r="J186" s="758"/>
      <c r="K186" s="769"/>
      <c r="L186" s="769"/>
      <c r="M186" s="769"/>
      <c r="O186" s="119"/>
      <c r="P186" s="119"/>
      <c r="Q186" s="755"/>
      <c r="R186" s="755"/>
      <c r="S186" s="755"/>
      <c r="T186" s="755"/>
      <c r="U186" s="755"/>
      <c r="V186" s="755"/>
      <c r="W186" s="755"/>
      <c r="X186" s="755"/>
      <c r="Y186" s="755"/>
    </row>
    <row r="187" spans="7:25">
      <c r="G187" s="757"/>
      <c r="H187" s="758"/>
      <c r="I187" s="758"/>
      <c r="J187" s="758"/>
      <c r="K187" s="769"/>
      <c r="L187" s="769"/>
      <c r="M187" s="769"/>
      <c r="O187" s="119"/>
      <c r="P187" s="119"/>
      <c r="Q187" s="755"/>
      <c r="R187" s="755"/>
      <c r="S187" s="755"/>
      <c r="T187" s="755"/>
      <c r="U187" s="755"/>
      <c r="V187" s="755"/>
      <c r="W187" s="755"/>
      <c r="X187" s="755"/>
      <c r="Y187" s="755"/>
    </row>
    <row r="188" spans="7:25">
      <c r="G188" s="757"/>
      <c r="H188" s="758"/>
      <c r="I188" s="758"/>
      <c r="J188" s="758"/>
      <c r="K188" s="769"/>
      <c r="L188" s="769"/>
      <c r="M188" s="769"/>
      <c r="O188" s="119"/>
      <c r="P188" s="119"/>
      <c r="Q188" s="755"/>
      <c r="R188" s="755"/>
      <c r="S188" s="755"/>
      <c r="T188" s="755"/>
      <c r="U188" s="755"/>
      <c r="V188" s="755"/>
      <c r="W188" s="755"/>
      <c r="X188" s="755"/>
      <c r="Y188" s="755"/>
    </row>
    <row r="189" spans="7:25">
      <c r="G189" s="757"/>
      <c r="H189" s="758"/>
      <c r="I189" s="758"/>
      <c r="J189" s="758"/>
      <c r="K189" s="769"/>
      <c r="L189" s="769"/>
      <c r="M189" s="769"/>
      <c r="O189" s="119"/>
      <c r="P189" s="119"/>
      <c r="Q189" s="755"/>
      <c r="R189" s="755"/>
      <c r="S189" s="755"/>
      <c r="T189" s="755"/>
      <c r="U189" s="755"/>
      <c r="V189" s="755"/>
      <c r="W189" s="755"/>
      <c r="X189" s="755"/>
      <c r="Y189" s="755"/>
    </row>
    <row r="190" spans="7:25">
      <c r="G190" s="117"/>
      <c r="H190" s="118"/>
      <c r="I190" s="118"/>
      <c r="J190" s="118"/>
      <c r="K190" s="769"/>
      <c r="L190" s="769"/>
      <c r="M190" s="769"/>
      <c r="O190" s="119"/>
      <c r="P190" s="119"/>
      <c r="Q190" s="755"/>
      <c r="R190" s="755"/>
      <c r="S190" s="755"/>
      <c r="T190" s="755"/>
      <c r="U190" s="755"/>
      <c r="V190" s="755"/>
      <c r="W190" s="755"/>
      <c r="X190" s="755"/>
      <c r="Y190" s="755"/>
    </row>
    <row r="191" spans="7:25">
      <c r="G191" s="757"/>
      <c r="H191" s="758"/>
      <c r="I191" s="758"/>
      <c r="J191" s="758"/>
      <c r="K191" s="769"/>
      <c r="L191" s="769"/>
      <c r="M191" s="769"/>
      <c r="O191" s="119"/>
      <c r="P191" s="119"/>
      <c r="Q191" s="755"/>
      <c r="R191" s="755"/>
      <c r="S191" s="755"/>
      <c r="T191" s="755"/>
      <c r="U191" s="755"/>
      <c r="V191" s="755"/>
      <c r="W191" s="755"/>
      <c r="X191" s="755"/>
      <c r="Y191" s="755"/>
    </row>
    <row r="192" spans="7:25">
      <c r="G192" s="757"/>
      <c r="H192" s="758"/>
      <c r="I192" s="758"/>
      <c r="J192" s="758"/>
      <c r="K192" s="769"/>
      <c r="L192" s="769"/>
      <c r="M192" s="769"/>
      <c r="O192" s="119"/>
      <c r="P192" s="119"/>
      <c r="Q192" s="755"/>
      <c r="R192" s="755"/>
      <c r="S192" s="755"/>
      <c r="T192" s="755"/>
      <c r="U192" s="755"/>
      <c r="V192" s="755"/>
      <c r="W192" s="755"/>
      <c r="X192" s="755"/>
      <c r="Y192" s="755"/>
    </row>
    <row r="193" spans="7:25">
      <c r="G193" s="757"/>
      <c r="H193" s="758"/>
      <c r="I193" s="758"/>
      <c r="J193" s="758"/>
      <c r="K193" s="769"/>
      <c r="L193" s="769"/>
      <c r="M193" s="769"/>
      <c r="O193" s="119"/>
      <c r="P193" s="119"/>
      <c r="Q193" s="755"/>
      <c r="R193" s="755"/>
      <c r="S193" s="755"/>
      <c r="T193" s="755"/>
      <c r="U193" s="755"/>
      <c r="V193" s="755"/>
      <c r="W193" s="755"/>
      <c r="X193" s="755"/>
      <c r="Y193" s="755"/>
    </row>
    <row r="194" spans="7:25">
      <c r="G194" s="757"/>
      <c r="H194" s="758"/>
      <c r="I194" s="758"/>
      <c r="J194" s="758"/>
      <c r="K194" s="769"/>
      <c r="L194" s="769"/>
      <c r="M194" s="769"/>
      <c r="O194" s="119"/>
      <c r="P194" s="119"/>
      <c r="Q194" s="755"/>
      <c r="R194" s="755"/>
      <c r="S194" s="755"/>
      <c r="T194" s="755"/>
      <c r="U194" s="755"/>
      <c r="V194" s="755"/>
      <c r="W194" s="755"/>
      <c r="X194" s="755"/>
      <c r="Y194" s="755"/>
    </row>
    <row r="195" spans="7:25">
      <c r="G195" s="757"/>
      <c r="H195" s="758"/>
      <c r="I195" s="758"/>
      <c r="J195" s="758"/>
      <c r="K195" s="769"/>
      <c r="L195" s="769"/>
      <c r="M195" s="769"/>
      <c r="O195" s="119"/>
      <c r="P195" s="119"/>
      <c r="Q195" s="755"/>
      <c r="R195" s="755"/>
      <c r="S195" s="755"/>
      <c r="T195" s="755"/>
      <c r="U195" s="755"/>
      <c r="V195" s="755"/>
      <c r="W195" s="755"/>
      <c r="X195" s="755"/>
      <c r="Y195" s="755"/>
    </row>
    <row r="196" spans="7:25">
      <c r="G196" s="757"/>
      <c r="H196" s="758"/>
      <c r="I196" s="758"/>
      <c r="J196" s="758"/>
      <c r="K196" s="109"/>
      <c r="L196" s="116"/>
      <c r="M196" s="116"/>
      <c r="O196" s="119"/>
      <c r="P196" s="119"/>
      <c r="Q196" s="755"/>
      <c r="R196" s="755"/>
      <c r="S196" s="755"/>
      <c r="T196" s="755"/>
      <c r="U196" s="755"/>
      <c r="V196" s="755"/>
      <c r="W196" s="755"/>
      <c r="X196" s="755"/>
      <c r="Y196" s="755"/>
    </row>
    <row r="197" spans="7:25">
      <c r="G197" s="757"/>
      <c r="H197" s="758"/>
      <c r="I197" s="758"/>
      <c r="J197" s="758"/>
      <c r="K197" s="769"/>
      <c r="L197" s="769"/>
      <c r="M197" s="769"/>
      <c r="O197" s="119"/>
      <c r="P197" s="119"/>
      <c r="Q197" s="755"/>
      <c r="R197" s="755"/>
      <c r="S197" s="755"/>
      <c r="T197" s="755"/>
      <c r="U197" s="755"/>
      <c r="V197" s="755"/>
      <c r="W197" s="755"/>
      <c r="X197" s="755"/>
      <c r="Y197" s="755"/>
    </row>
    <row r="198" spans="7:25">
      <c r="G198" s="757"/>
      <c r="H198" s="758"/>
      <c r="I198" s="758"/>
      <c r="J198" s="758"/>
      <c r="K198" s="769"/>
      <c r="L198" s="769"/>
      <c r="M198" s="769"/>
      <c r="O198" s="119"/>
      <c r="P198" s="119"/>
      <c r="Q198" s="755"/>
      <c r="R198" s="755"/>
      <c r="S198" s="755"/>
      <c r="T198" s="755"/>
      <c r="U198" s="755"/>
      <c r="V198" s="755"/>
      <c r="W198" s="755"/>
      <c r="X198" s="755"/>
      <c r="Y198" s="755"/>
    </row>
    <row r="199" spans="7:25">
      <c r="G199" s="757"/>
      <c r="H199" s="758"/>
      <c r="I199" s="758"/>
      <c r="J199" s="758"/>
      <c r="K199" s="769"/>
      <c r="L199" s="769"/>
      <c r="M199" s="769"/>
      <c r="O199" s="119"/>
      <c r="P199" s="119"/>
      <c r="Q199" s="755"/>
      <c r="R199" s="755"/>
      <c r="S199" s="755"/>
      <c r="T199" s="755"/>
      <c r="U199" s="755"/>
      <c r="V199" s="755"/>
      <c r="W199" s="755"/>
      <c r="X199" s="755"/>
      <c r="Y199" s="755"/>
    </row>
    <row r="200" spans="7:25">
      <c r="G200" s="117"/>
      <c r="H200" s="118"/>
      <c r="I200" s="118"/>
      <c r="J200" s="118"/>
      <c r="K200" s="769"/>
      <c r="L200" s="769"/>
      <c r="M200" s="769"/>
      <c r="O200" s="119"/>
      <c r="P200" s="119"/>
      <c r="Q200" s="755"/>
      <c r="R200" s="755"/>
      <c r="S200" s="755"/>
      <c r="T200" s="755"/>
      <c r="U200" s="755"/>
      <c r="V200" s="755"/>
      <c r="W200" s="755"/>
      <c r="X200" s="755"/>
      <c r="Y200" s="755"/>
    </row>
    <row r="201" spans="7:25">
      <c r="G201" s="757"/>
      <c r="H201" s="758"/>
      <c r="I201" s="758"/>
      <c r="J201" s="758"/>
      <c r="K201" s="109"/>
      <c r="L201" s="116"/>
      <c r="M201" s="116"/>
      <c r="O201" s="119"/>
      <c r="P201" s="119"/>
      <c r="Q201" s="755"/>
      <c r="R201" s="755"/>
      <c r="S201" s="755"/>
      <c r="T201" s="755"/>
      <c r="U201" s="755"/>
      <c r="V201" s="755"/>
      <c r="W201" s="755"/>
      <c r="X201" s="755"/>
      <c r="Y201" s="755"/>
    </row>
    <row r="202" spans="7:25">
      <c r="G202" s="757"/>
      <c r="H202" s="758"/>
      <c r="I202" s="758"/>
      <c r="J202" s="758"/>
      <c r="K202" s="769"/>
      <c r="L202" s="769"/>
      <c r="M202" s="769"/>
      <c r="O202" s="119"/>
      <c r="P202" s="119"/>
      <c r="Q202" s="755"/>
      <c r="R202" s="755"/>
      <c r="S202" s="755"/>
      <c r="T202" s="755"/>
      <c r="U202" s="755"/>
      <c r="V202" s="755"/>
      <c r="W202" s="755"/>
      <c r="X202" s="755"/>
      <c r="Y202" s="755"/>
    </row>
    <row r="203" spans="7:25">
      <c r="G203" s="757"/>
      <c r="H203" s="758"/>
      <c r="I203" s="758"/>
      <c r="J203" s="758"/>
      <c r="K203" s="769"/>
      <c r="L203" s="769"/>
      <c r="M203" s="769"/>
      <c r="O203" s="119"/>
      <c r="P203" s="119"/>
      <c r="Q203" s="755"/>
      <c r="R203" s="755"/>
      <c r="S203" s="755"/>
      <c r="T203" s="755"/>
      <c r="U203" s="755"/>
      <c r="V203" s="755"/>
      <c r="W203" s="755"/>
      <c r="X203" s="755"/>
      <c r="Y203" s="755"/>
    </row>
    <row r="204" spans="7:25">
      <c r="G204" s="757"/>
      <c r="H204" s="758"/>
      <c r="I204" s="758"/>
      <c r="J204" s="758"/>
      <c r="K204" s="769"/>
      <c r="L204" s="769"/>
      <c r="M204" s="769"/>
      <c r="O204" s="119"/>
      <c r="P204" s="119"/>
      <c r="Q204" s="755"/>
      <c r="R204" s="755"/>
      <c r="S204" s="755"/>
      <c r="T204" s="755"/>
      <c r="U204" s="755"/>
      <c r="V204" s="755"/>
      <c r="W204" s="755"/>
      <c r="X204" s="755"/>
      <c r="Y204" s="755"/>
    </row>
    <row r="205" spans="7:25">
      <c r="G205" s="757"/>
      <c r="H205" s="758"/>
      <c r="I205" s="758"/>
      <c r="J205" s="758"/>
      <c r="K205" s="769"/>
      <c r="L205" s="769"/>
      <c r="M205" s="769"/>
      <c r="O205" s="119"/>
      <c r="P205" s="119"/>
      <c r="Q205" s="755"/>
      <c r="R205" s="755"/>
      <c r="S205" s="755"/>
      <c r="T205" s="755"/>
      <c r="U205" s="755"/>
      <c r="V205" s="755"/>
      <c r="W205" s="755"/>
      <c r="X205" s="755"/>
      <c r="Y205" s="755"/>
    </row>
    <row r="206" spans="7:25">
      <c r="G206" s="757"/>
      <c r="H206" s="758"/>
      <c r="I206" s="758"/>
      <c r="J206" s="758"/>
      <c r="K206" s="769"/>
      <c r="L206" s="769"/>
      <c r="M206" s="769"/>
      <c r="O206" s="119"/>
      <c r="P206" s="119"/>
      <c r="Q206" s="755"/>
      <c r="R206" s="755"/>
      <c r="S206" s="755"/>
      <c r="T206" s="755"/>
      <c r="U206" s="755"/>
      <c r="V206" s="755"/>
      <c r="W206" s="755"/>
      <c r="X206" s="755"/>
      <c r="Y206" s="755"/>
    </row>
    <row r="207" spans="7:25">
      <c r="G207" s="757"/>
      <c r="H207" s="758"/>
      <c r="I207" s="758"/>
      <c r="J207" s="758"/>
      <c r="K207" s="769"/>
      <c r="L207" s="769"/>
      <c r="M207" s="769"/>
      <c r="O207" s="119"/>
      <c r="P207" s="119"/>
      <c r="Q207" s="755"/>
      <c r="R207" s="755"/>
      <c r="S207" s="755"/>
      <c r="T207" s="755"/>
      <c r="U207" s="755"/>
      <c r="V207" s="755"/>
      <c r="W207" s="755"/>
      <c r="X207" s="755"/>
      <c r="Y207" s="755"/>
    </row>
    <row r="208" spans="7:25">
      <c r="G208" s="757"/>
      <c r="H208" s="758"/>
      <c r="I208" s="758"/>
      <c r="J208" s="758"/>
      <c r="K208" s="109"/>
      <c r="L208" s="116"/>
      <c r="M208" s="116"/>
      <c r="O208" s="119"/>
      <c r="P208" s="119"/>
      <c r="Q208" s="755"/>
      <c r="R208" s="755"/>
      <c r="S208" s="755"/>
      <c r="T208" s="755"/>
      <c r="U208" s="755"/>
      <c r="V208" s="755"/>
      <c r="W208" s="755"/>
      <c r="X208" s="755"/>
      <c r="Y208" s="755"/>
    </row>
    <row r="209" spans="7:25">
      <c r="G209" s="757"/>
      <c r="H209" s="758"/>
      <c r="I209" s="758"/>
      <c r="J209" s="758"/>
      <c r="K209" s="769"/>
      <c r="L209" s="769"/>
      <c r="M209" s="769"/>
      <c r="O209" s="119"/>
      <c r="P209" s="119"/>
      <c r="Q209" s="755"/>
      <c r="R209" s="755"/>
      <c r="S209" s="755"/>
      <c r="T209" s="755"/>
      <c r="U209" s="755"/>
      <c r="V209" s="755"/>
      <c r="W209" s="755"/>
      <c r="X209" s="755"/>
      <c r="Y209" s="755"/>
    </row>
    <row r="210" spans="7:25">
      <c r="G210" s="757"/>
      <c r="H210" s="758"/>
      <c r="I210" s="758"/>
      <c r="J210" s="758"/>
      <c r="K210" s="769"/>
      <c r="L210" s="769"/>
      <c r="M210" s="769"/>
      <c r="O210" s="119"/>
      <c r="P210" s="119"/>
      <c r="Q210" s="755"/>
      <c r="R210" s="755"/>
      <c r="S210" s="755"/>
      <c r="T210" s="755"/>
      <c r="U210" s="755"/>
      <c r="V210" s="755"/>
      <c r="W210" s="755"/>
      <c r="X210" s="755"/>
      <c r="Y210" s="755"/>
    </row>
    <row r="211" spans="7:25">
      <c r="G211" s="757"/>
      <c r="H211" s="758"/>
      <c r="I211" s="758"/>
      <c r="J211" s="758"/>
      <c r="K211" s="769"/>
      <c r="L211" s="769"/>
      <c r="M211" s="769"/>
      <c r="O211" s="119"/>
      <c r="P211" s="119"/>
      <c r="Q211" s="755"/>
      <c r="R211" s="755"/>
      <c r="S211" s="755"/>
      <c r="T211" s="755"/>
      <c r="U211" s="755"/>
      <c r="V211" s="755"/>
      <c r="W211" s="755"/>
      <c r="X211" s="755"/>
      <c r="Y211" s="755"/>
    </row>
    <row r="212" spans="7:25">
      <c r="G212" s="757"/>
      <c r="H212" s="758"/>
      <c r="I212" s="758"/>
      <c r="J212" s="758"/>
      <c r="K212" s="769"/>
      <c r="L212" s="769"/>
      <c r="M212" s="769"/>
      <c r="O212" s="119"/>
      <c r="P212" s="119"/>
      <c r="Q212" s="755"/>
      <c r="R212" s="755"/>
      <c r="S212" s="755"/>
      <c r="T212" s="755"/>
      <c r="U212" s="755"/>
      <c r="V212" s="755"/>
      <c r="W212" s="755"/>
      <c r="X212" s="755"/>
      <c r="Y212" s="755"/>
    </row>
    <row r="213" spans="7:25">
      <c r="G213" s="757"/>
      <c r="H213" s="758"/>
      <c r="I213" s="758"/>
      <c r="J213" s="758"/>
      <c r="K213" s="769"/>
      <c r="L213" s="769"/>
      <c r="M213" s="769"/>
      <c r="O213" s="119"/>
      <c r="P213" s="119"/>
      <c r="Q213" s="755"/>
      <c r="R213" s="755"/>
      <c r="S213" s="755"/>
      <c r="T213" s="755"/>
      <c r="U213" s="755"/>
      <c r="V213" s="755"/>
      <c r="W213" s="755"/>
      <c r="X213" s="755"/>
      <c r="Y213" s="755"/>
    </row>
    <row r="214" spans="7:25">
      <c r="G214" s="757"/>
      <c r="H214" s="758"/>
      <c r="I214" s="758"/>
      <c r="J214" s="758"/>
      <c r="K214" s="769"/>
      <c r="L214" s="769"/>
      <c r="M214" s="769"/>
      <c r="O214" s="119"/>
      <c r="P214" s="119"/>
      <c r="Q214" s="755"/>
      <c r="R214" s="755"/>
      <c r="S214" s="755"/>
      <c r="T214" s="755"/>
      <c r="U214" s="755"/>
      <c r="V214" s="755"/>
      <c r="W214" s="755"/>
      <c r="X214" s="755"/>
      <c r="Y214" s="755"/>
    </row>
    <row r="215" spans="7:25">
      <c r="G215" s="117"/>
      <c r="H215" s="118"/>
      <c r="I215" s="118"/>
      <c r="J215" s="118"/>
      <c r="K215" s="769"/>
      <c r="L215" s="769"/>
      <c r="M215" s="769"/>
      <c r="O215" s="119"/>
      <c r="P215" s="119"/>
      <c r="Q215" s="755"/>
      <c r="R215" s="755"/>
      <c r="S215" s="755"/>
      <c r="T215" s="755"/>
      <c r="U215" s="755"/>
      <c r="V215" s="755"/>
      <c r="W215" s="755"/>
      <c r="X215" s="755"/>
      <c r="Y215" s="755"/>
    </row>
    <row r="216" spans="7:25">
      <c r="G216" s="757"/>
      <c r="H216" s="758"/>
      <c r="I216" s="758"/>
      <c r="J216" s="758"/>
      <c r="K216" s="109"/>
      <c r="L216" s="116"/>
      <c r="M216" s="116"/>
      <c r="O216" s="119"/>
      <c r="P216" s="119"/>
      <c r="Q216" s="755"/>
      <c r="R216" s="755"/>
      <c r="S216" s="755"/>
      <c r="T216" s="755"/>
      <c r="U216" s="755"/>
      <c r="V216" s="755"/>
      <c r="W216" s="755"/>
      <c r="X216" s="755"/>
      <c r="Y216" s="755"/>
    </row>
    <row r="217" spans="7:25">
      <c r="G217" s="757"/>
      <c r="H217" s="758"/>
      <c r="I217" s="758"/>
      <c r="J217" s="758"/>
      <c r="K217" s="769"/>
      <c r="L217" s="769"/>
      <c r="M217" s="769"/>
      <c r="O217" s="119"/>
      <c r="P217" s="119"/>
      <c r="Q217" s="755"/>
      <c r="R217" s="755"/>
      <c r="S217" s="755"/>
      <c r="T217" s="755"/>
      <c r="U217" s="755"/>
      <c r="V217" s="755"/>
      <c r="W217" s="755"/>
      <c r="X217" s="755"/>
      <c r="Y217" s="755"/>
    </row>
    <row r="218" spans="7:25">
      <c r="G218" s="757"/>
      <c r="H218" s="758"/>
      <c r="I218" s="758"/>
      <c r="J218" s="758"/>
      <c r="K218" s="769"/>
      <c r="L218" s="769"/>
      <c r="M218" s="769"/>
      <c r="O218" s="119"/>
      <c r="P218" s="119"/>
      <c r="Q218" s="755"/>
      <c r="R218" s="755"/>
      <c r="S218" s="755"/>
      <c r="T218" s="755"/>
      <c r="U218" s="755"/>
      <c r="V218" s="755"/>
      <c r="W218" s="755"/>
      <c r="X218" s="755"/>
      <c r="Y218" s="755"/>
    </row>
    <row r="219" spans="7:25">
      <c r="G219" s="757"/>
      <c r="H219" s="758"/>
      <c r="I219" s="758"/>
      <c r="J219" s="758"/>
      <c r="K219" s="773"/>
      <c r="L219" s="773"/>
      <c r="M219" s="773"/>
      <c r="O219" s="119"/>
      <c r="P219" s="119"/>
      <c r="Q219" s="755"/>
      <c r="R219" s="755"/>
      <c r="S219" s="755"/>
      <c r="T219" s="755"/>
      <c r="U219" s="755"/>
      <c r="V219" s="755"/>
      <c r="W219" s="755"/>
      <c r="X219" s="755"/>
      <c r="Y219" s="755"/>
    </row>
    <row r="220" spans="7:25">
      <c r="G220" s="757"/>
      <c r="H220" s="758"/>
      <c r="I220" s="758"/>
      <c r="J220" s="758"/>
      <c r="K220" s="769"/>
      <c r="L220" s="769"/>
      <c r="M220" s="769"/>
      <c r="O220" s="119"/>
      <c r="P220" s="119"/>
      <c r="Q220" s="755"/>
      <c r="R220" s="755"/>
      <c r="S220" s="755"/>
      <c r="T220" s="755"/>
      <c r="U220" s="755"/>
      <c r="V220" s="755"/>
      <c r="W220" s="755"/>
      <c r="X220" s="755"/>
      <c r="Y220" s="755"/>
    </row>
    <row r="221" spans="7:25">
      <c r="G221" s="117"/>
      <c r="H221" s="118"/>
      <c r="I221" s="118"/>
      <c r="J221" s="118"/>
      <c r="K221" s="769"/>
      <c r="L221" s="769"/>
      <c r="M221" s="769"/>
      <c r="O221" s="119"/>
      <c r="P221" s="119"/>
      <c r="Q221" s="755"/>
      <c r="R221" s="755"/>
      <c r="S221" s="755"/>
      <c r="T221" s="755"/>
      <c r="U221" s="755"/>
      <c r="V221" s="755"/>
      <c r="W221" s="755"/>
      <c r="X221" s="755"/>
      <c r="Y221" s="755"/>
    </row>
    <row r="222" spans="7:25">
      <c r="G222" s="757"/>
      <c r="H222" s="758"/>
      <c r="I222" s="758"/>
      <c r="J222" s="758"/>
      <c r="K222" s="769"/>
      <c r="L222" s="769"/>
      <c r="M222" s="769"/>
      <c r="O222" s="119"/>
      <c r="P222" s="119"/>
      <c r="Q222" s="755"/>
      <c r="R222" s="755"/>
      <c r="S222" s="755"/>
      <c r="T222" s="755"/>
      <c r="U222" s="755"/>
      <c r="V222" s="755"/>
      <c r="W222" s="755"/>
      <c r="X222" s="755"/>
      <c r="Y222" s="755"/>
    </row>
    <row r="223" spans="7:25">
      <c r="G223" s="757"/>
      <c r="H223" s="758"/>
      <c r="I223" s="758"/>
      <c r="J223" s="758"/>
      <c r="K223" s="769"/>
      <c r="L223" s="769"/>
      <c r="M223" s="769"/>
      <c r="O223" s="119"/>
      <c r="P223" s="119"/>
      <c r="Q223" s="755"/>
      <c r="R223" s="755"/>
      <c r="S223" s="755"/>
      <c r="T223" s="755"/>
      <c r="U223" s="755"/>
      <c r="V223" s="755"/>
      <c r="W223" s="755"/>
      <c r="X223" s="755"/>
      <c r="Y223" s="755"/>
    </row>
    <row r="224" spans="7:25">
      <c r="G224" s="757"/>
      <c r="H224" s="758"/>
      <c r="I224" s="758"/>
      <c r="J224" s="758"/>
      <c r="K224" s="109"/>
      <c r="L224" s="116"/>
      <c r="M224" s="116"/>
      <c r="O224" s="119"/>
      <c r="P224" s="119"/>
      <c r="Q224" s="755"/>
      <c r="R224" s="755"/>
      <c r="S224" s="755"/>
      <c r="T224" s="755"/>
      <c r="U224" s="755"/>
      <c r="V224" s="755"/>
      <c r="W224" s="755"/>
      <c r="X224" s="755"/>
      <c r="Y224" s="755"/>
    </row>
    <row r="225" spans="7:25">
      <c r="G225" s="757"/>
      <c r="H225" s="758"/>
      <c r="I225" s="758"/>
      <c r="J225" s="758"/>
      <c r="K225" s="769"/>
      <c r="L225" s="769"/>
      <c r="M225" s="769"/>
      <c r="O225" s="119"/>
      <c r="P225" s="119"/>
      <c r="Q225" s="755"/>
      <c r="R225" s="755"/>
      <c r="S225" s="755"/>
      <c r="T225" s="755"/>
      <c r="U225" s="755"/>
      <c r="V225" s="755"/>
      <c r="W225" s="755"/>
      <c r="X225" s="755"/>
      <c r="Y225" s="755"/>
    </row>
    <row r="226" spans="7:25">
      <c r="G226" s="757"/>
      <c r="H226" s="758"/>
      <c r="I226" s="758"/>
      <c r="J226" s="758"/>
      <c r="K226" s="769"/>
      <c r="L226" s="769"/>
      <c r="M226" s="769"/>
      <c r="O226" s="119"/>
      <c r="P226" s="119"/>
      <c r="Q226" s="755"/>
      <c r="R226" s="755"/>
      <c r="S226" s="755"/>
      <c r="T226" s="755"/>
      <c r="U226" s="755"/>
      <c r="V226" s="755"/>
      <c r="W226" s="755"/>
      <c r="X226" s="755"/>
      <c r="Y226" s="755"/>
    </row>
    <row r="227" spans="7:25">
      <c r="G227" s="757"/>
      <c r="H227" s="758"/>
      <c r="I227" s="758"/>
      <c r="J227" s="758"/>
      <c r="K227" s="769"/>
      <c r="L227" s="769"/>
      <c r="M227" s="769"/>
      <c r="O227" s="119"/>
      <c r="P227" s="119"/>
      <c r="Q227" s="755"/>
      <c r="R227" s="755"/>
      <c r="S227" s="755"/>
      <c r="T227" s="755"/>
      <c r="U227" s="755"/>
      <c r="V227" s="755"/>
      <c r="W227" s="755"/>
      <c r="X227" s="755"/>
      <c r="Y227" s="755"/>
    </row>
    <row r="228" spans="7:25">
      <c r="G228" s="757"/>
      <c r="H228" s="758"/>
      <c r="I228" s="758"/>
      <c r="J228" s="758"/>
      <c r="K228" s="769"/>
      <c r="L228" s="769"/>
      <c r="M228" s="769"/>
      <c r="O228" s="119"/>
      <c r="P228" s="119"/>
      <c r="Q228" s="755"/>
      <c r="R228" s="755"/>
      <c r="S228" s="755"/>
      <c r="T228" s="755"/>
      <c r="U228" s="755"/>
      <c r="V228" s="755"/>
      <c r="W228" s="755"/>
      <c r="X228" s="755"/>
      <c r="Y228" s="755"/>
    </row>
    <row r="229" spans="7:25">
      <c r="G229" s="757"/>
      <c r="H229" s="758"/>
      <c r="I229" s="758"/>
      <c r="J229" s="758"/>
      <c r="K229" s="769"/>
      <c r="L229" s="769"/>
      <c r="M229" s="769"/>
      <c r="O229" s="119"/>
      <c r="P229" s="119"/>
      <c r="Q229" s="755"/>
      <c r="R229" s="755"/>
      <c r="S229" s="755"/>
      <c r="T229" s="755"/>
      <c r="U229" s="755"/>
      <c r="V229" s="755"/>
      <c r="W229" s="755"/>
      <c r="X229" s="755"/>
      <c r="Y229" s="755"/>
    </row>
    <row r="230" spans="7:25">
      <c r="G230" s="757"/>
      <c r="H230" s="758"/>
      <c r="I230" s="758"/>
      <c r="J230" s="758"/>
      <c r="K230" s="769"/>
      <c r="L230" s="769"/>
      <c r="M230" s="769"/>
      <c r="O230" s="119"/>
      <c r="P230" s="119"/>
      <c r="Q230" s="755"/>
      <c r="R230" s="755"/>
      <c r="S230" s="755"/>
      <c r="T230" s="755"/>
      <c r="U230" s="755"/>
      <c r="V230" s="755"/>
      <c r="W230" s="755"/>
      <c r="X230" s="755"/>
      <c r="Y230" s="755"/>
    </row>
    <row r="231" spans="7:25">
      <c r="G231" s="757"/>
      <c r="H231" s="758"/>
      <c r="I231" s="758"/>
      <c r="J231" s="758"/>
      <c r="K231" s="769"/>
      <c r="L231" s="769"/>
      <c r="M231" s="769"/>
      <c r="O231" s="119"/>
      <c r="P231" s="119"/>
      <c r="Q231" s="755"/>
      <c r="R231" s="755"/>
      <c r="S231" s="755"/>
      <c r="T231" s="755"/>
      <c r="U231" s="755"/>
      <c r="V231" s="755"/>
      <c r="W231" s="755"/>
      <c r="X231" s="755"/>
      <c r="Y231" s="755"/>
    </row>
    <row r="232" spans="7:25">
      <c r="G232" s="117"/>
      <c r="H232" s="118"/>
      <c r="I232" s="118"/>
      <c r="J232" s="118"/>
      <c r="K232" s="769"/>
      <c r="L232" s="769"/>
      <c r="M232" s="769"/>
      <c r="O232" s="119"/>
      <c r="P232" s="119"/>
      <c r="Q232" s="755"/>
      <c r="R232" s="755"/>
      <c r="S232" s="755"/>
      <c r="T232" s="755"/>
      <c r="U232" s="755"/>
      <c r="V232" s="755"/>
      <c r="W232" s="755"/>
      <c r="X232" s="755"/>
      <c r="Y232" s="755"/>
    </row>
    <row r="233" spans="7:25">
      <c r="G233" s="757"/>
      <c r="H233" s="758"/>
      <c r="I233" s="758"/>
      <c r="J233" s="758"/>
      <c r="K233" s="109"/>
      <c r="L233" s="116"/>
      <c r="M233" s="116"/>
      <c r="O233" s="119"/>
      <c r="P233" s="119"/>
      <c r="Q233" s="755"/>
      <c r="R233" s="755"/>
      <c r="S233" s="755"/>
      <c r="T233" s="755"/>
      <c r="U233" s="755"/>
      <c r="V233" s="755"/>
      <c r="W233" s="755"/>
      <c r="X233" s="755"/>
      <c r="Y233" s="755"/>
    </row>
    <row r="234" spans="7:25">
      <c r="G234" s="757"/>
      <c r="H234" s="758"/>
      <c r="I234" s="758"/>
      <c r="J234" s="758"/>
      <c r="K234" s="769"/>
      <c r="L234" s="769"/>
      <c r="M234" s="769"/>
      <c r="O234" s="119"/>
      <c r="P234" s="119"/>
      <c r="Q234" s="755"/>
      <c r="R234" s="755"/>
      <c r="S234" s="755"/>
      <c r="T234" s="755"/>
      <c r="U234" s="755"/>
      <c r="V234" s="755"/>
      <c r="W234" s="755"/>
      <c r="X234" s="755"/>
      <c r="Y234" s="755"/>
    </row>
    <row r="235" spans="7:25">
      <c r="G235" s="117"/>
      <c r="H235" s="118"/>
      <c r="I235" s="118"/>
      <c r="J235" s="118"/>
      <c r="K235" s="769"/>
      <c r="L235" s="769"/>
      <c r="M235" s="769"/>
      <c r="O235" s="119"/>
      <c r="P235" s="119"/>
      <c r="Q235" s="755"/>
      <c r="R235" s="755"/>
      <c r="S235" s="755"/>
      <c r="T235" s="755"/>
      <c r="U235" s="755"/>
      <c r="V235" s="755"/>
      <c r="W235" s="755"/>
      <c r="X235" s="755"/>
      <c r="Y235" s="755"/>
    </row>
    <row r="236" spans="7:25">
      <c r="G236" s="757"/>
      <c r="H236" s="758"/>
      <c r="I236" s="758"/>
      <c r="J236" s="758"/>
      <c r="K236" s="769"/>
      <c r="L236" s="769"/>
      <c r="M236" s="769"/>
      <c r="O236" s="119"/>
      <c r="P236" s="119"/>
      <c r="Q236" s="755"/>
      <c r="R236" s="755"/>
      <c r="S236" s="755"/>
      <c r="T236" s="755"/>
      <c r="U236" s="755"/>
      <c r="V236" s="755"/>
      <c r="W236" s="755"/>
      <c r="X236" s="755"/>
      <c r="Y236" s="755"/>
    </row>
    <row r="237" spans="7:25">
      <c r="G237" s="757"/>
      <c r="H237" s="758"/>
      <c r="I237" s="758"/>
      <c r="J237" s="758"/>
      <c r="K237" s="769"/>
      <c r="L237" s="769"/>
      <c r="M237" s="769"/>
      <c r="O237" s="119"/>
      <c r="P237" s="119"/>
      <c r="Q237" s="755"/>
      <c r="R237" s="755"/>
      <c r="S237" s="755"/>
      <c r="T237" s="755"/>
      <c r="U237" s="755"/>
      <c r="V237" s="755"/>
      <c r="W237" s="755"/>
      <c r="X237" s="755"/>
      <c r="Y237" s="755"/>
    </row>
    <row r="238" spans="7:25">
      <c r="G238" s="117"/>
      <c r="H238" s="118"/>
      <c r="I238" s="118"/>
      <c r="J238" s="118"/>
      <c r="K238" s="769"/>
      <c r="L238" s="769"/>
      <c r="M238" s="769"/>
      <c r="O238" s="119"/>
      <c r="P238" s="119"/>
      <c r="Q238" s="755"/>
      <c r="R238" s="755"/>
      <c r="S238" s="755"/>
      <c r="T238" s="755"/>
      <c r="U238" s="755"/>
      <c r="V238" s="755"/>
      <c r="W238" s="755"/>
      <c r="X238" s="755"/>
      <c r="Y238" s="755"/>
    </row>
    <row r="239" spans="7:25">
      <c r="G239" s="757"/>
      <c r="H239" s="758"/>
      <c r="I239" s="758"/>
      <c r="J239" s="758"/>
      <c r="K239" s="769"/>
      <c r="L239" s="769"/>
      <c r="M239" s="769"/>
      <c r="O239" s="119"/>
      <c r="P239" s="119"/>
      <c r="Q239" s="755"/>
      <c r="R239" s="755"/>
      <c r="S239" s="755"/>
      <c r="T239" s="755"/>
      <c r="U239" s="755"/>
      <c r="V239" s="755"/>
      <c r="W239" s="755"/>
      <c r="X239" s="755"/>
      <c r="Y239" s="755"/>
    </row>
    <row r="240" spans="7:25">
      <c r="G240" s="757"/>
      <c r="H240" s="758"/>
      <c r="I240" s="758"/>
      <c r="J240" s="758"/>
      <c r="K240" s="769"/>
      <c r="L240" s="769"/>
      <c r="M240" s="769"/>
      <c r="O240" s="119"/>
      <c r="P240" s="119"/>
      <c r="Q240" s="755"/>
      <c r="R240" s="755"/>
      <c r="S240" s="755"/>
      <c r="T240" s="755"/>
      <c r="U240" s="755"/>
      <c r="V240" s="755"/>
      <c r="W240" s="755"/>
      <c r="X240" s="755"/>
      <c r="Y240" s="755"/>
    </row>
    <row r="241" spans="7:25">
      <c r="G241" s="757"/>
      <c r="H241" s="758"/>
      <c r="I241" s="758"/>
      <c r="J241" s="758"/>
      <c r="K241" s="769"/>
      <c r="L241" s="769"/>
      <c r="M241" s="769"/>
      <c r="O241" s="119"/>
      <c r="P241" s="119"/>
      <c r="Q241" s="755"/>
      <c r="R241" s="755"/>
      <c r="S241" s="755"/>
      <c r="T241" s="755"/>
      <c r="U241" s="755"/>
      <c r="V241" s="755"/>
      <c r="W241" s="755"/>
      <c r="X241" s="755"/>
      <c r="Y241" s="755"/>
    </row>
    <row r="242" spans="7:25">
      <c r="G242" s="757"/>
      <c r="H242" s="758"/>
      <c r="I242" s="758"/>
      <c r="J242" s="758"/>
      <c r="K242" s="769"/>
      <c r="L242" s="769"/>
      <c r="M242" s="769"/>
      <c r="O242" s="119"/>
      <c r="P242" s="119"/>
      <c r="Q242" s="755"/>
      <c r="R242" s="755"/>
      <c r="S242" s="755"/>
      <c r="T242" s="755"/>
      <c r="U242" s="755"/>
      <c r="V242" s="755"/>
      <c r="W242" s="755"/>
      <c r="X242" s="755"/>
      <c r="Y242" s="755"/>
    </row>
    <row r="243" spans="7:25">
      <c r="G243" s="757"/>
      <c r="H243" s="758"/>
      <c r="I243" s="758"/>
      <c r="J243" s="758"/>
      <c r="K243" s="769"/>
      <c r="L243" s="769"/>
      <c r="M243" s="769"/>
      <c r="O243" s="119"/>
      <c r="P243" s="119"/>
      <c r="Q243" s="755"/>
      <c r="R243" s="755"/>
      <c r="S243" s="755"/>
      <c r="T243" s="755"/>
      <c r="U243" s="755"/>
      <c r="V243" s="755"/>
      <c r="W243" s="755"/>
      <c r="X243" s="755"/>
      <c r="Y243" s="755"/>
    </row>
    <row r="244" spans="7:25">
      <c r="G244" s="757"/>
      <c r="H244" s="758"/>
      <c r="I244" s="758"/>
      <c r="J244" s="758"/>
      <c r="K244" s="109"/>
      <c r="L244" s="116"/>
      <c r="M244" s="116"/>
      <c r="O244" s="119"/>
      <c r="P244" s="119"/>
      <c r="Q244" s="755"/>
      <c r="R244" s="755"/>
      <c r="S244" s="755"/>
      <c r="T244" s="755"/>
      <c r="U244" s="755"/>
      <c r="V244" s="755"/>
      <c r="W244" s="755"/>
      <c r="X244" s="755"/>
      <c r="Y244" s="755"/>
    </row>
    <row r="245" spans="7:25">
      <c r="G245" s="757"/>
      <c r="H245" s="758"/>
      <c r="I245" s="758"/>
      <c r="J245" s="758"/>
      <c r="K245" s="769"/>
      <c r="L245" s="769"/>
      <c r="M245" s="769"/>
      <c r="O245" s="119"/>
      <c r="P245" s="119"/>
      <c r="Q245" s="755"/>
      <c r="R245" s="755"/>
      <c r="S245" s="755"/>
      <c r="T245" s="755"/>
      <c r="U245" s="755"/>
      <c r="V245" s="755"/>
      <c r="W245" s="755"/>
      <c r="X245" s="755"/>
      <c r="Y245" s="755"/>
    </row>
    <row r="246" spans="7:25">
      <c r="G246" s="757"/>
      <c r="H246" s="758"/>
      <c r="I246" s="758"/>
      <c r="J246" s="758"/>
      <c r="K246" s="109"/>
      <c r="L246" s="116"/>
      <c r="M246" s="116"/>
      <c r="O246" s="119"/>
      <c r="P246" s="119"/>
      <c r="Q246" s="755"/>
      <c r="R246" s="755"/>
      <c r="S246" s="755"/>
      <c r="T246" s="755"/>
      <c r="U246" s="755"/>
      <c r="V246" s="755"/>
      <c r="W246" s="755"/>
      <c r="X246" s="755"/>
      <c r="Y246" s="755"/>
    </row>
    <row r="247" spans="7:25">
      <c r="G247" s="757"/>
      <c r="H247" s="758"/>
      <c r="I247" s="758"/>
      <c r="J247" s="758"/>
      <c r="K247" s="769"/>
      <c r="L247" s="769"/>
      <c r="M247" s="769"/>
      <c r="O247" s="119"/>
      <c r="P247" s="119"/>
      <c r="Q247" s="755"/>
      <c r="R247" s="755"/>
      <c r="S247" s="755"/>
      <c r="T247" s="755"/>
      <c r="U247" s="755"/>
      <c r="V247" s="755"/>
      <c r="W247" s="755"/>
      <c r="X247" s="755"/>
      <c r="Y247" s="755"/>
    </row>
    <row r="248" spans="7:25">
      <c r="G248" s="117"/>
      <c r="H248" s="118"/>
      <c r="I248" s="118"/>
      <c r="J248" s="118"/>
      <c r="K248" s="769"/>
      <c r="L248" s="769"/>
      <c r="M248" s="769"/>
      <c r="O248" s="119"/>
      <c r="P248" s="119"/>
      <c r="Q248" s="755"/>
      <c r="R248" s="755"/>
      <c r="S248" s="755"/>
      <c r="T248" s="755"/>
      <c r="U248" s="755"/>
      <c r="V248" s="755"/>
      <c r="W248" s="755"/>
      <c r="X248" s="755"/>
      <c r="Y248" s="755"/>
    </row>
    <row r="249" spans="7:25">
      <c r="G249" s="757"/>
      <c r="H249" s="758"/>
      <c r="I249" s="758"/>
      <c r="J249" s="758"/>
      <c r="K249" s="109"/>
      <c r="L249" s="116"/>
      <c r="M249" s="116"/>
      <c r="O249" s="119"/>
      <c r="P249" s="119"/>
      <c r="Q249" s="755"/>
      <c r="R249" s="755"/>
      <c r="S249" s="755"/>
      <c r="T249" s="755"/>
      <c r="U249" s="755"/>
      <c r="V249" s="755"/>
      <c r="W249" s="755"/>
      <c r="X249" s="755"/>
      <c r="Y249" s="755"/>
    </row>
    <row r="250" spans="7:25">
      <c r="G250" s="757"/>
      <c r="H250" s="758"/>
      <c r="I250" s="758"/>
      <c r="J250" s="758"/>
      <c r="K250" s="769"/>
      <c r="L250" s="769"/>
      <c r="M250" s="769"/>
      <c r="O250" s="119"/>
      <c r="P250" s="119"/>
      <c r="Q250" s="755"/>
      <c r="R250" s="755"/>
      <c r="S250" s="755"/>
      <c r="T250" s="755"/>
      <c r="U250" s="755"/>
      <c r="V250" s="755"/>
      <c r="W250" s="755"/>
      <c r="X250" s="755"/>
      <c r="Y250" s="755"/>
    </row>
    <row r="251" spans="7:25">
      <c r="G251" s="757"/>
      <c r="H251" s="758"/>
      <c r="I251" s="758"/>
      <c r="J251" s="758"/>
      <c r="K251" s="769"/>
      <c r="L251" s="769"/>
      <c r="M251" s="769"/>
      <c r="O251" s="119"/>
      <c r="P251" s="119"/>
      <c r="Q251" s="755"/>
      <c r="R251" s="755"/>
      <c r="S251" s="755"/>
      <c r="T251" s="755"/>
      <c r="U251" s="755"/>
      <c r="V251" s="755"/>
      <c r="W251" s="755"/>
      <c r="X251" s="755"/>
      <c r="Y251" s="755"/>
    </row>
    <row r="252" spans="7:25">
      <c r="G252" s="757"/>
      <c r="H252" s="758"/>
      <c r="I252" s="758"/>
      <c r="J252" s="758"/>
      <c r="K252" s="109"/>
      <c r="L252" s="116"/>
      <c r="M252" s="116"/>
      <c r="O252" s="119"/>
      <c r="P252" s="119"/>
      <c r="Q252" s="755"/>
      <c r="R252" s="755"/>
      <c r="S252" s="755"/>
      <c r="T252" s="755"/>
      <c r="U252" s="755"/>
      <c r="V252" s="755"/>
      <c r="W252" s="755"/>
      <c r="X252" s="755"/>
      <c r="Y252" s="755"/>
    </row>
    <row r="253" spans="7:25">
      <c r="G253" s="757"/>
      <c r="H253" s="758"/>
      <c r="I253" s="758"/>
      <c r="J253" s="758"/>
      <c r="K253" s="769"/>
      <c r="L253" s="769"/>
      <c r="M253" s="769"/>
      <c r="O253" s="119"/>
      <c r="P253" s="119"/>
      <c r="Q253" s="755"/>
      <c r="R253" s="755"/>
      <c r="S253" s="755"/>
      <c r="T253" s="755"/>
      <c r="U253" s="755"/>
      <c r="V253" s="755"/>
      <c r="W253" s="755"/>
      <c r="X253" s="755"/>
      <c r="Y253" s="755"/>
    </row>
    <row r="254" spans="7:25">
      <c r="G254" s="757"/>
      <c r="H254" s="758"/>
      <c r="I254" s="758"/>
      <c r="J254" s="758"/>
      <c r="K254" s="769"/>
      <c r="L254" s="769"/>
      <c r="M254" s="769"/>
      <c r="O254" s="119"/>
      <c r="P254" s="119"/>
      <c r="Q254" s="755"/>
      <c r="R254" s="755"/>
      <c r="S254" s="755"/>
      <c r="T254" s="755"/>
      <c r="U254" s="755"/>
      <c r="V254" s="755"/>
      <c r="W254" s="755"/>
      <c r="X254" s="755"/>
      <c r="Y254" s="755"/>
    </row>
    <row r="255" spans="7:25">
      <c r="G255" s="757"/>
      <c r="H255" s="758"/>
      <c r="I255" s="758"/>
      <c r="J255" s="758"/>
      <c r="K255" s="769"/>
      <c r="L255" s="769"/>
      <c r="M255" s="769"/>
      <c r="O255" s="119"/>
      <c r="P255" s="119"/>
      <c r="Q255" s="755"/>
      <c r="R255" s="755"/>
      <c r="S255" s="755"/>
      <c r="T255" s="755"/>
      <c r="U255" s="755"/>
      <c r="V255" s="755"/>
      <c r="W255" s="755"/>
      <c r="X255" s="755"/>
      <c r="Y255" s="755"/>
    </row>
    <row r="256" spans="7:25">
      <c r="G256" s="757"/>
      <c r="H256" s="758"/>
      <c r="I256" s="758"/>
      <c r="J256" s="758"/>
      <c r="K256" s="109"/>
      <c r="L256" s="116"/>
      <c r="M256" s="116"/>
      <c r="O256" s="119"/>
      <c r="P256" s="119"/>
      <c r="Q256" s="755"/>
      <c r="R256" s="755"/>
      <c r="S256" s="755"/>
      <c r="T256" s="755"/>
      <c r="U256" s="755"/>
      <c r="V256" s="755"/>
      <c r="W256" s="755"/>
      <c r="X256" s="755"/>
      <c r="Y256" s="755"/>
    </row>
    <row r="257" spans="7:26">
      <c r="G257" s="757"/>
      <c r="H257" s="758"/>
      <c r="I257" s="758"/>
      <c r="J257" s="758"/>
      <c r="K257" s="109"/>
      <c r="L257" s="116"/>
      <c r="M257" s="116"/>
      <c r="O257" s="119"/>
      <c r="P257" s="119"/>
      <c r="Q257" s="755"/>
      <c r="R257" s="755"/>
      <c r="S257" s="755"/>
      <c r="T257" s="755"/>
      <c r="U257" s="755"/>
      <c r="V257" s="755"/>
      <c r="W257" s="755"/>
      <c r="X257" s="755"/>
      <c r="Y257" s="755"/>
    </row>
    <row r="258" spans="7:26">
      <c r="G258" s="757"/>
      <c r="H258" s="758"/>
      <c r="I258" s="758"/>
      <c r="J258" s="758"/>
      <c r="K258" s="769"/>
      <c r="L258" s="769"/>
      <c r="M258" s="769"/>
      <c r="O258" s="119"/>
      <c r="P258" s="119"/>
      <c r="Q258" s="755"/>
      <c r="R258" s="755"/>
      <c r="S258" s="755"/>
      <c r="T258" s="755"/>
      <c r="U258" s="755"/>
      <c r="V258" s="755"/>
      <c r="W258" s="755"/>
      <c r="X258" s="755"/>
      <c r="Y258" s="755"/>
    </row>
    <row r="259" spans="7:26">
      <c r="G259" s="117"/>
      <c r="H259" s="118"/>
      <c r="I259" s="118"/>
      <c r="J259" s="118"/>
      <c r="K259" s="769"/>
      <c r="L259" s="769"/>
      <c r="M259" s="769"/>
      <c r="O259" s="119"/>
      <c r="P259" s="119"/>
      <c r="Q259" s="755"/>
      <c r="R259" s="755"/>
      <c r="S259" s="755"/>
      <c r="T259" s="755"/>
      <c r="U259" s="755"/>
      <c r="V259" s="755"/>
      <c r="W259" s="755"/>
      <c r="X259" s="755"/>
      <c r="Y259" s="755"/>
    </row>
    <row r="260" spans="7:26">
      <c r="G260" s="757"/>
      <c r="H260" s="758"/>
      <c r="I260" s="758"/>
      <c r="J260" s="758"/>
      <c r="K260" s="769"/>
      <c r="L260" s="769"/>
      <c r="M260" s="769"/>
      <c r="O260" s="119"/>
      <c r="P260" s="119"/>
      <c r="Q260" s="755"/>
      <c r="R260" s="755"/>
      <c r="S260" s="755"/>
      <c r="T260" s="755"/>
      <c r="U260" s="755"/>
      <c r="V260" s="755"/>
      <c r="W260" s="755"/>
      <c r="X260" s="755"/>
      <c r="Y260" s="755"/>
    </row>
    <row r="261" spans="7:26">
      <c r="G261" s="757"/>
      <c r="H261" s="758"/>
      <c r="I261" s="758"/>
      <c r="J261" s="758"/>
      <c r="K261" s="769"/>
      <c r="L261" s="769"/>
      <c r="M261" s="769"/>
      <c r="O261" s="119"/>
      <c r="P261" s="119"/>
      <c r="Q261" s="755"/>
      <c r="R261" s="755"/>
      <c r="S261" s="755"/>
      <c r="T261" s="755"/>
      <c r="U261" s="755"/>
      <c r="V261" s="755"/>
      <c r="W261" s="755"/>
      <c r="X261" s="755"/>
      <c r="Y261" s="755"/>
    </row>
    <row r="262" spans="7:26">
      <c r="G262" s="757"/>
      <c r="H262" s="758"/>
      <c r="I262" s="758"/>
      <c r="J262" s="758"/>
      <c r="K262" s="769"/>
      <c r="L262" s="769"/>
      <c r="M262" s="769"/>
      <c r="O262" s="119"/>
      <c r="P262" s="119"/>
      <c r="Q262" s="755"/>
      <c r="R262" s="755"/>
      <c r="S262" s="755"/>
      <c r="T262" s="755"/>
      <c r="U262" s="755"/>
      <c r="V262" s="755"/>
      <c r="W262" s="755"/>
      <c r="X262" s="755"/>
      <c r="Y262" s="755"/>
    </row>
    <row r="263" spans="7:26">
      <c r="G263" s="757"/>
      <c r="H263" s="758"/>
      <c r="I263" s="758"/>
      <c r="J263" s="758"/>
      <c r="K263" s="758"/>
      <c r="L263" s="755"/>
      <c r="M263" s="755"/>
      <c r="N263" s="755"/>
      <c r="O263" s="119"/>
      <c r="P263" s="119"/>
      <c r="R263" s="755"/>
      <c r="S263" s="755"/>
      <c r="T263" s="755"/>
      <c r="U263" s="755"/>
      <c r="V263" s="755"/>
      <c r="W263" s="755"/>
      <c r="X263" s="755"/>
      <c r="Y263" s="755"/>
      <c r="Z263" s="755"/>
    </row>
    <row r="264" spans="7:26">
      <c r="G264" s="757"/>
      <c r="H264" s="758"/>
      <c r="I264" s="758"/>
      <c r="J264" s="758"/>
      <c r="K264" s="758"/>
      <c r="L264" s="755"/>
      <c r="M264" s="755"/>
      <c r="N264" s="755"/>
      <c r="O264" s="119"/>
      <c r="P264" s="119"/>
      <c r="R264" s="755"/>
      <c r="S264" s="755"/>
      <c r="T264" s="755"/>
      <c r="U264" s="755"/>
      <c r="V264" s="755"/>
      <c r="W264" s="755"/>
      <c r="X264" s="755"/>
      <c r="Y264" s="755"/>
      <c r="Z264" s="755"/>
    </row>
    <row r="265" spans="7:26">
      <c r="G265" s="757"/>
      <c r="H265" s="758"/>
      <c r="I265" s="758"/>
      <c r="J265" s="758"/>
      <c r="K265" s="758"/>
      <c r="L265" s="755"/>
      <c r="M265" s="755"/>
      <c r="N265" s="755"/>
      <c r="O265" s="119"/>
      <c r="P265" s="119"/>
      <c r="R265" s="755"/>
      <c r="S265" s="755"/>
      <c r="T265" s="755"/>
      <c r="U265" s="755"/>
      <c r="V265" s="755"/>
      <c r="W265" s="755"/>
      <c r="X265" s="755"/>
      <c r="Y265" s="755"/>
      <c r="Z265" s="755"/>
    </row>
    <row r="266" spans="7:26">
      <c r="G266" s="757"/>
      <c r="H266" s="758"/>
      <c r="I266" s="758"/>
      <c r="J266" s="758"/>
      <c r="K266" s="758"/>
      <c r="L266" s="755"/>
      <c r="M266" s="755"/>
      <c r="N266" s="755"/>
      <c r="O266" s="119"/>
      <c r="P266" s="119"/>
      <c r="R266" s="755"/>
      <c r="S266" s="755"/>
      <c r="T266" s="755"/>
      <c r="U266" s="755"/>
      <c r="V266" s="755"/>
      <c r="W266" s="755"/>
      <c r="X266" s="755"/>
      <c r="Y266" s="755"/>
      <c r="Z266" s="755"/>
    </row>
    <row r="267" spans="7:26">
      <c r="G267" s="757"/>
      <c r="H267" s="758"/>
      <c r="I267" s="758"/>
      <c r="J267" s="758"/>
      <c r="K267" s="758"/>
      <c r="L267" s="755"/>
      <c r="M267" s="755"/>
      <c r="N267" s="755"/>
      <c r="O267" s="119"/>
      <c r="P267" s="119"/>
      <c r="R267" s="755"/>
      <c r="S267" s="755"/>
      <c r="T267" s="755"/>
      <c r="U267" s="755"/>
      <c r="V267" s="755"/>
      <c r="W267" s="755"/>
      <c r="X267" s="755"/>
      <c r="Y267" s="755"/>
      <c r="Z267" s="755"/>
    </row>
    <row r="268" spans="7:26">
      <c r="G268" s="757"/>
      <c r="H268" s="758"/>
      <c r="I268" s="758"/>
      <c r="J268" s="758"/>
      <c r="K268" s="758"/>
      <c r="L268" s="755"/>
      <c r="M268" s="755"/>
      <c r="N268" s="755"/>
      <c r="R268" s="755"/>
      <c r="S268" s="755"/>
      <c r="T268" s="755"/>
      <c r="U268" s="755"/>
      <c r="V268" s="755"/>
      <c r="W268" s="755"/>
      <c r="X268" s="755"/>
      <c r="Y268" s="755"/>
      <c r="Z268" s="755"/>
    </row>
    <row r="269" spans="7:26">
      <c r="G269" s="757"/>
      <c r="H269" s="758"/>
      <c r="I269" s="758"/>
      <c r="J269" s="758"/>
      <c r="K269" s="758"/>
      <c r="L269" s="755"/>
      <c r="M269" s="755"/>
      <c r="N269" s="755"/>
      <c r="R269" s="755"/>
      <c r="S269" s="755"/>
      <c r="T269" s="755"/>
      <c r="U269" s="755"/>
      <c r="V269" s="755"/>
      <c r="W269" s="755"/>
      <c r="X269" s="755"/>
      <c r="Y269" s="755"/>
      <c r="Z269" s="755"/>
    </row>
    <row r="270" spans="7:26">
      <c r="G270" s="757"/>
      <c r="H270" s="758"/>
      <c r="I270" s="758"/>
      <c r="J270" s="758"/>
      <c r="K270" s="758"/>
      <c r="L270" s="755"/>
      <c r="M270" s="755"/>
      <c r="N270" s="755"/>
      <c r="R270" s="755"/>
      <c r="S270" s="755"/>
      <c r="T270" s="755"/>
      <c r="U270" s="755"/>
      <c r="V270" s="755"/>
      <c r="W270" s="755"/>
      <c r="X270" s="755"/>
      <c r="Y270" s="755"/>
      <c r="Z270" s="755"/>
    </row>
    <row r="271" spans="7:26">
      <c r="G271" s="757"/>
      <c r="H271" s="758"/>
      <c r="I271" s="758"/>
      <c r="J271" s="758"/>
      <c r="K271" s="758"/>
      <c r="L271" s="755"/>
      <c r="M271" s="755"/>
      <c r="N271" s="755"/>
      <c r="R271" s="755"/>
      <c r="S271" s="755"/>
      <c r="T271" s="755"/>
      <c r="U271" s="755"/>
      <c r="V271" s="755"/>
      <c r="W271" s="755"/>
      <c r="X271" s="755"/>
      <c r="Y271" s="755"/>
      <c r="Z271" s="755"/>
    </row>
    <row r="272" spans="7:26">
      <c r="G272" s="757"/>
      <c r="H272" s="758"/>
      <c r="I272" s="758"/>
      <c r="J272" s="758"/>
      <c r="K272" s="758"/>
      <c r="L272" s="755"/>
      <c r="M272" s="755"/>
      <c r="N272" s="755"/>
      <c r="R272" s="755"/>
      <c r="S272" s="755"/>
      <c r="T272" s="755"/>
      <c r="U272" s="755"/>
      <c r="V272" s="755"/>
      <c r="W272" s="755"/>
      <c r="X272" s="755"/>
      <c r="Y272" s="755"/>
      <c r="Z272" s="755"/>
    </row>
    <row r="273" spans="7:26">
      <c r="G273" s="757"/>
      <c r="H273" s="758"/>
      <c r="I273" s="758"/>
      <c r="J273" s="758"/>
      <c r="K273" s="758"/>
      <c r="L273" s="755"/>
      <c r="M273" s="755"/>
      <c r="N273" s="755"/>
      <c r="R273" s="755"/>
      <c r="S273" s="755"/>
      <c r="T273" s="755"/>
      <c r="U273" s="755"/>
      <c r="V273" s="755"/>
      <c r="W273" s="755"/>
      <c r="X273" s="755"/>
      <c r="Y273" s="755"/>
      <c r="Z273" s="755"/>
    </row>
    <row r="274" spans="7:26">
      <c r="G274" s="757"/>
      <c r="H274" s="758"/>
      <c r="I274" s="758"/>
      <c r="J274" s="758"/>
      <c r="K274" s="758"/>
      <c r="L274" s="755"/>
      <c r="M274" s="755"/>
      <c r="N274" s="755"/>
      <c r="R274" s="755"/>
      <c r="S274" s="755"/>
      <c r="T274" s="755"/>
      <c r="U274" s="755"/>
      <c r="V274" s="755"/>
      <c r="W274" s="755"/>
      <c r="X274" s="755"/>
      <c r="Y274" s="755"/>
      <c r="Z274" s="755"/>
    </row>
    <row r="275" spans="7:26">
      <c r="G275" s="757"/>
      <c r="H275" s="758"/>
      <c r="I275" s="758"/>
      <c r="J275" s="758"/>
      <c r="K275" s="758"/>
      <c r="L275" s="755"/>
      <c r="M275" s="755"/>
      <c r="N275" s="755"/>
      <c r="R275" s="755"/>
      <c r="S275" s="755"/>
      <c r="T275" s="755"/>
      <c r="U275" s="755"/>
      <c r="V275" s="755"/>
      <c r="W275" s="755"/>
      <c r="X275" s="755"/>
      <c r="Y275" s="755"/>
      <c r="Z275" s="755"/>
    </row>
    <row r="276" spans="7:26">
      <c r="G276" s="757"/>
      <c r="H276" s="758"/>
      <c r="I276" s="758"/>
      <c r="J276" s="758"/>
      <c r="K276" s="758"/>
      <c r="L276" s="755"/>
      <c r="M276" s="755"/>
      <c r="N276" s="755"/>
      <c r="R276" s="755"/>
      <c r="S276" s="755"/>
      <c r="T276" s="755"/>
      <c r="U276" s="755"/>
      <c r="V276" s="755"/>
      <c r="W276" s="755"/>
      <c r="X276" s="755"/>
      <c r="Y276" s="755"/>
      <c r="Z276" s="755"/>
    </row>
    <row r="277" spans="7:26">
      <c r="G277" s="757"/>
      <c r="H277" s="758"/>
      <c r="I277" s="758"/>
      <c r="J277" s="758"/>
      <c r="K277" s="758"/>
      <c r="L277" s="755"/>
      <c r="M277" s="755"/>
      <c r="N277" s="755"/>
      <c r="R277" s="755"/>
      <c r="S277" s="755"/>
      <c r="T277" s="755"/>
      <c r="U277" s="755"/>
      <c r="V277" s="755"/>
      <c r="W277" s="755"/>
      <c r="X277" s="755"/>
      <c r="Y277" s="755"/>
      <c r="Z277" s="755"/>
    </row>
    <row r="278" spans="7:26">
      <c r="G278" s="757"/>
      <c r="H278" s="758"/>
      <c r="I278" s="758"/>
      <c r="J278" s="758"/>
      <c r="K278" s="758"/>
      <c r="L278" s="755"/>
      <c r="M278" s="755"/>
      <c r="N278" s="755"/>
      <c r="R278" s="755"/>
      <c r="S278" s="755"/>
      <c r="T278" s="755"/>
      <c r="U278" s="755"/>
      <c r="V278" s="755"/>
      <c r="W278" s="755"/>
      <c r="X278" s="755"/>
      <c r="Y278" s="755"/>
      <c r="Z278" s="755"/>
    </row>
    <row r="279" spans="7:26">
      <c r="G279" s="81"/>
      <c r="H279" s="82"/>
      <c r="I279" s="82"/>
      <c r="J279" s="82"/>
      <c r="K279" s="82"/>
      <c r="L279" s="755"/>
      <c r="M279" s="755"/>
      <c r="N279" s="755"/>
      <c r="R279" s="755"/>
      <c r="S279" s="755"/>
      <c r="T279" s="755"/>
      <c r="U279" s="755"/>
      <c r="V279" s="755"/>
      <c r="W279" s="755"/>
      <c r="X279" s="755"/>
      <c r="Y279" s="755"/>
      <c r="Z279" s="755"/>
    </row>
    <row r="280" spans="7:26">
      <c r="G280" s="81"/>
      <c r="H280" s="82"/>
      <c r="I280" s="82"/>
      <c r="J280" s="82"/>
      <c r="K280" s="82"/>
      <c r="L280" s="755"/>
      <c r="M280" s="755"/>
      <c r="N280" s="755"/>
      <c r="R280" s="755"/>
      <c r="S280" s="755"/>
      <c r="T280" s="755"/>
      <c r="U280" s="755"/>
      <c r="V280" s="755"/>
      <c r="W280" s="755"/>
      <c r="X280" s="755"/>
      <c r="Y280" s="755"/>
      <c r="Z280" s="755"/>
    </row>
    <row r="281" spans="7:26">
      <c r="G281" s="81"/>
      <c r="H281" s="82"/>
      <c r="I281" s="82"/>
      <c r="J281" s="82"/>
      <c r="K281" s="82"/>
      <c r="L281" s="755"/>
      <c r="M281" s="755"/>
      <c r="N281" s="755"/>
      <c r="R281" s="755"/>
      <c r="S281" s="755"/>
      <c r="T281" s="755"/>
      <c r="U281" s="755"/>
      <c r="V281" s="755"/>
      <c r="W281" s="755"/>
      <c r="X281" s="755"/>
      <c r="Y281" s="755"/>
      <c r="Z281" s="755"/>
    </row>
    <row r="282" spans="7:26">
      <c r="G282" s="81"/>
      <c r="H282" s="82"/>
      <c r="I282" s="82"/>
      <c r="J282" s="82"/>
      <c r="K282" s="82"/>
      <c r="L282" s="755"/>
      <c r="M282" s="755"/>
      <c r="N282" s="755"/>
      <c r="R282" s="755"/>
      <c r="S282" s="755"/>
      <c r="T282" s="755"/>
      <c r="U282" s="755"/>
      <c r="V282" s="755"/>
      <c r="W282" s="755"/>
      <c r="X282" s="755"/>
      <c r="Y282" s="755"/>
      <c r="Z282" s="755"/>
    </row>
    <row r="283" spans="7:26">
      <c r="G283" s="81"/>
      <c r="H283" s="82"/>
      <c r="I283" s="82"/>
      <c r="J283" s="82"/>
      <c r="K283" s="82"/>
      <c r="L283" s="755"/>
      <c r="M283" s="755"/>
      <c r="N283" s="755"/>
      <c r="R283" s="755"/>
      <c r="S283" s="755"/>
      <c r="T283" s="755"/>
      <c r="U283" s="755"/>
      <c r="V283" s="755"/>
      <c r="W283" s="755"/>
      <c r="X283" s="755"/>
      <c r="Y283" s="755"/>
      <c r="Z283" s="755"/>
    </row>
    <row r="284" spans="7:26">
      <c r="G284" s="81"/>
      <c r="H284" s="82"/>
      <c r="I284" s="82"/>
      <c r="J284" s="82"/>
      <c r="K284" s="82"/>
      <c r="L284" s="755"/>
      <c r="M284" s="755"/>
      <c r="N284" s="755"/>
      <c r="R284" s="755"/>
      <c r="S284" s="755"/>
      <c r="T284" s="755"/>
      <c r="U284" s="755"/>
      <c r="V284" s="755"/>
      <c r="W284" s="755"/>
      <c r="X284" s="755"/>
      <c r="Y284" s="755"/>
      <c r="Z284" s="755"/>
    </row>
    <row r="285" spans="7:26">
      <c r="G285" s="81"/>
      <c r="H285" s="82"/>
      <c r="I285" s="82"/>
      <c r="J285" s="82"/>
      <c r="K285" s="82"/>
      <c r="L285" s="755"/>
      <c r="M285" s="755"/>
      <c r="N285" s="755"/>
      <c r="R285" s="755"/>
      <c r="S285" s="755"/>
      <c r="T285" s="755"/>
      <c r="U285" s="755"/>
      <c r="V285" s="755"/>
      <c r="W285" s="755"/>
      <c r="X285" s="755"/>
      <c r="Y285" s="755"/>
      <c r="Z285" s="755"/>
    </row>
    <row r="286" spans="7:26">
      <c r="G286" s="81"/>
      <c r="H286" s="82"/>
      <c r="I286" s="82"/>
      <c r="J286" s="82"/>
      <c r="K286" s="82"/>
      <c r="L286" s="755"/>
      <c r="M286" s="755"/>
      <c r="N286" s="755"/>
      <c r="R286" s="755"/>
      <c r="S286" s="755"/>
      <c r="T286" s="755"/>
      <c r="U286" s="755"/>
      <c r="V286" s="755"/>
      <c r="W286" s="755"/>
      <c r="X286" s="755"/>
      <c r="Y286" s="755"/>
      <c r="Z286" s="755"/>
    </row>
    <row r="287" spans="7:26">
      <c r="G287" s="81"/>
      <c r="H287" s="82"/>
      <c r="I287" s="82"/>
      <c r="J287" s="82"/>
      <c r="K287" s="82"/>
      <c r="L287" s="755"/>
      <c r="M287" s="755"/>
      <c r="N287" s="755"/>
      <c r="R287" s="755"/>
      <c r="S287" s="755"/>
      <c r="T287" s="755"/>
      <c r="U287" s="755"/>
      <c r="V287" s="755"/>
      <c r="W287" s="755"/>
      <c r="X287" s="755"/>
      <c r="Y287" s="755"/>
      <c r="Z287" s="755"/>
    </row>
    <row r="288" spans="7:26">
      <c r="G288" s="81"/>
      <c r="H288" s="82"/>
      <c r="I288" s="82"/>
      <c r="J288" s="82"/>
      <c r="K288" s="82"/>
      <c r="L288" s="755"/>
      <c r="M288" s="755"/>
      <c r="N288" s="755"/>
      <c r="R288" s="755"/>
      <c r="S288" s="755"/>
      <c r="T288" s="755"/>
      <c r="U288" s="755"/>
      <c r="V288" s="755"/>
      <c r="W288" s="755"/>
      <c r="X288" s="755"/>
      <c r="Y288" s="755"/>
      <c r="Z288" s="755"/>
    </row>
    <row r="289" spans="7:26">
      <c r="G289" s="81"/>
      <c r="H289" s="82"/>
      <c r="I289" s="82"/>
      <c r="J289" s="82"/>
      <c r="K289" s="82"/>
      <c r="L289" s="755"/>
      <c r="M289" s="755"/>
      <c r="N289" s="755"/>
      <c r="R289" s="755"/>
      <c r="S289" s="755"/>
      <c r="T289" s="755"/>
      <c r="U289" s="755"/>
      <c r="V289" s="755"/>
      <c r="W289" s="755"/>
      <c r="X289" s="755"/>
      <c r="Y289" s="755"/>
      <c r="Z289" s="755"/>
    </row>
    <row r="290" spans="7:26">
      <c r="G290" s="81"/>
      <c r="H290" s="82"/>
      <c r="I290" s="82"/>
      <c r="J290" s="82"/>
      <c r="K290" s="82"/>
      <c r="L290" s="755"/>
      <c r="M290" s="755"/>
      <c r="N290" s="755"/>
      <c r="R290" s="755"/>
      <c r="S290" s="755"/>
      <c r="T290" s="755"/>
      <c r="U290" s="755"/>
      <c r="V290" s="755"/>
      <c r="W290" s="755"/>
      <c r="X290" s="755"/>
      <c r="Y290" s="755"/>
      <c r="Z290" s="755"/>
    </row>
    <row r="291" spans="7:26">
      <c r="G291" s="81"/>
      <c r="H291" s="82"/>
      <c r="I291" s="82"/>
      <c r="J291" s="82"/>
      <c r="K291" s="82"/>
      <c r="L291" s="755"/>
      <c r="M291" s="755"/>
      <c r="N291" s="755"/>
      <c r="R291" s="755"/>
      <c r="S291" s="755"/>
      <c r="T291" s="755"/>
      <c r="U291" s="755"/>
      <c r="V291" s="755"/>
      <c r="W291" s="755"/>
      <c r="X291" s="755"/>
      <c r="Y291" s="755"/>
      <c r="Z291" s="755"/>
    </row>
    <row r="292" spans="7:26">
      <c r="G292" s="81"/>
      <c r="H292" s="82"/>
      <c r="I292" s="82"/>
      <c r="J292" s="82"/>
      <c r="K292" s="82"/>
      <c r="L292" s="755"/>
      <c r="M292" s="755"/>
      <c r="N292" s="755"/>
      <c r="R292" s="755"/>
      <c r="S292" s="755"/>
      <c r="T292" s="755"/>
      <c r="U292" s="755"/>
      <c r="V292" s="755"/>
      <c r="W292" s="755"/>
      <c r="X292" s="755"/>
      <c r="Y292" s="755"/>
      <c r="Z292" s="755"/>
    </row>
    <row r="293" spans="7:26">
      <c r="G293" s="81"/>
      <c r="H293" s="82"/>
      <c r="I293" s="82"/>
      <c r="J293" s="82"/>
      <c r="K293" s="82"/>
      <c r="L293" s="755"/>
      <c r="M293" s="755"/>
      <c r="N293" s="755"/>
      <c r="R293" s="755"/>
      <c r="S293" s="755"/>
      <c r="T293" s="755"/>
      <c r="U293" s="755"/>
      <c r="V293" s="755"/>
      <c r="W293" s="755"/>
      <c r="X293" s="755"/>
      <c r="Y293" s="755"/>
      <c r="Z293" s="755"/>
    </row>
    <row r="294" spans="7:26">
      <c r="G294" s="81"/>
      <c r="H294" s="82"/>
      <c r="I294" s="82"/>
      <c r="J294" s="82"/>
      <c r="K294" s="82"/>
      <c r="L294" s="755"/>
      <c r="M294" s="755"/>
      <c r="N294" s="755"/>
      <c r="R294" s="755"/>
      <c r="S294" s="755"/>
      <c r="T294" s="755"/>
      <c r="U294" s="755"/>
      <c r="V294" s="755"/>
      <c r="W294" s="755"/>
      <c r="X294" s="755"/>
      <c r="Y294" s="755"/>
      <c r="Z294" s="755"/>
    </row>
    <row r="295" spans="7:26">
      <c r="G295" s="81"/>
      <c r="H295" s="82"/>
      <c r="I295" s="82"/>
      <c r="J295" s="82"/>
      <c r="K295" s="82"/>
      <c r="L295" s="755"/>
      <c r="M295" s="755"/>
      <c r="N295" s="755"/>
      <c r="R295" s="755"/>
      <c r="S295" s="755"/>
      <c r="T295" s="755"/>
      <c r="U295" s="755"/>
      <c r="V295" s="755"/>
      <c r="W295" s="755"/>
      <c r="X295" s="755"/>
      <c r="Y295" s="755"/>
      <c r="Z295" s="755"/>
    </row>
    <row r="296" spans="7:26">
      <c r="G296" s="81"/>
      <c r="H296" s="82"/>
      <c r="I296" s="82"/>
      <c r="J296" s="82"/>
      <c r="K296" s="82"/>
      <c r="L296" s="755"/>
      <c r="M296" s="755"/>
      <c r="N296" s="755"/>
      <c r="R296" s="755"/>
      <c r="S296" s="755"/>
      <c r="T296" s="755"/>
      <c r="U296" s="755"/>
      <c r="V296" s="755"/>
      <c r="W296" s="755"/>
      <c r="X296" s="755"/>
      <c r="Y296" s="755"/>
      <c r="Z296" s="755"/>
    </row>
    <row r="297" spans="7:26">
      <c r="G297" s="81"/>
      <c r="H297" s="82"/>
      <c r="I297" s="82"/>
      <c r="J297" s="82"/>
      <c r="K297" s="82"/>
      <c r="L297" s="755"/>
      <c r="M297" s="755"/>
      <c r="N297" s="755"/>
      <c r="R297" s="755"/>
      <c r="S297" s="755"/>
      <c r="T297" s="755"/>
      <c r="U297" s="755"/>
      <c r="V297" s="755"/>
      <c r="W297" s="755"/>
      <c r="X297" s="755"/>
      <c r="Y297" s="755"/>
      <c r="Z297" s="755"/>
    </row>
    <row r="298" spans="7:26">
      <c r="G298" s="81"/>
      <c r="H298" s="82"/>
      <c r="I298" s="82"/>
      <c r="J298" s="82"/>
      <c r="K298" s="82"/>
      <c r="L298" s="755"/>
      <c r="M298" s="755"/>
      <c r="N298" s="755"/>
      <c r="R298" s="755"/>
      <c r="S298" s="755"/>
      <c r="T298" s="755"/>
      <c r="U298" s="755"/>
      <c r="V298" s="755"/>
      <c r="W298" s="755"/>
      <c r="X298" s="755"/>
      <c r="Y298" s="755"/>
      <c r="Z298" s="755"/>
    </row>
    <row r="299" spans="7:26">
      <c r="G299" s="81"/>
      <c r="H299" s="82"/>
      <c r="I299" s="82"/>
      <c r="J299" s="82"/>
      <c r="K299" s="82"/>
      <c r="L299" s="755"/>
      <c r="M299" s="755"/>
      <c r="N299" s="755"/>
      <c r="R299" s="755"/>
      <c r="S299" s="755"/>
      <c r="T299" s="755"/>
      <c r="U299" s="755"/>
      <c r="V299" s="755"/>
      <c r="W299" s="755"/>
      <c r="X299" s="755"/>
      <c r="Y299" s="755"/>
      <c r="Z299" s="755"/>
    </row>
    <row r="300" spans="7:26">
      <c r="G300" s="81"/>
      <c r="H300" s="82"/>
      <c r="I300" s="82"/>
      <c r="J300" s="82"/>
      <c r="K300" s="82"/>
      <c r="L300" s="755"/>
      <c r="M300" s="755"/>
      <c r="N300" s="755"/>
      <c r="R300" s="755"/>
      <c r="S300" s="755"/>
      <c r="T300" s="755"/>
      <c r="U300" s="755"/>
      <c r="V300" s="755"/>
      <c r="W300" s="755"/>
      <c r="X300" s="755"/>
      <c r="Y300" s="755"/>
      <c r="Z300" s="755"/>
    </row>
    <row r="301" spans="7:26">
      <c r="G301" s="81"/>
      <c r="H301" s="82"/>
      <c r="I301" s="82"/>
      <c r="J301" s="82"/>
      <c r="K301" s="82"/>
      <c r="L301" s="755"/>
      <c r="M301" s="755"/>
      <c r="N301" s="755"/>
      <c r="R301" s="755"/>
      <c r="S301" s="755"/>
      <c r="T301" s="755"/>
      <c r="U301" s="755"/>
      <c r="V301" s="755"/>
      <c r="W301" s="755"/>
      <c r="X301" s="755"/>
      <c r="Y301" s="755"/>
      <c r="Z301" s="755"/>
    </row>
    <row r="302" spans="7:26">
      <c r="G302" s="81"/>
      <c r="H302" s="82"/>
      <c r="I302" s="82"/>
      <c r="J302" s="82"/>
      <c r="K302" s="82"/>
      <c r="L302" s="755"/>
      <c r="M302" s="755"/>
      <c r="N302" s="755"/>
      <c r="R302" s="755"/>
      <c r="S302" s="755"/>
      <c r="T302" s="755"/>
      <c r="U302" s="755"/>
      <c r="V302" s="755"/>
      <c r="W302" s="755"/>
      <c r="X302" s="755"/>
      <c r="Y302" s="755"/>
      <c r="Z302" s="755"/>
    </row>
    <row r="303" spans="7:26">
      <c r="G303" s="81"/>
      <c r="H303" s="82"/>
      <c r="I303" s="82"/>
      <c r="J303" s="82"/>
      <c r="K303" s="82"/>
      <c r="L303" s="755"/>
      <c r="M303" s="755"/>
      <c r="N303" s="755"/>
      <c r="U303" s="755"/>
      <c r="V303" s="755"/>
      <c r="W303" s="755"/>
      <c r="X303" s="755"/>
      <c r="Y303" s="755"/>
      <c r="Z303" s="755"/>
    </row>
    <row r="304" spans="7:26">
      <c r="G304" s="81"/>
      <c r="H304" s="82"/>
      <c r="I304" s="82"/>
      <c r="J304" s="82"/>
      <c r="K304" s="82"/>
      <c r="L304" s="755"/>
      <c r="M304" s="755"/>
      <c r="N304" s="755"/>
    </row>
    <row r="305" spans="7:14">
      <c r="G305" s="81"/>
      <c r="H305" s="82"/>
      <c r="I305" s="82"/>
      <c r="J305" s="82"/>
      <c r="K305" s="82"/>
      <c r="L305" s="755"/>
      <c r="M305" s="755"/>
      <c r="N305" s="755"/>
    </row>
    <row r="306" spans="7:14">
      <c r="G306" s="81"/>
      <c r="H306" s="82"/>
      <c r="I306" s="82"/>
      <c r="J306" s="82"/>
      <c r="K306" s="82"/>
      <c r="L306" s="755"/>
      <c r="M306" s="755"/>
      <c r="N306" s="755"/>
    </row>
    <row r="307" spans="7:14">
      <c r="G307" s="81"/>
      <c r="H307" s="82"/>
      <c r="I307" s="82"/>
      <c r="J307" s="82"/>
      <c r="K307" s="82"/>
      <c r="L307" s="755"/>
      <c r="M307" s="755"/>
      <c r="N307" s="755"/>
    </row>
    <row r="308" spans="7:14">
      <c r="G308" s="81"/>
      <c r="H308" s="82"/>
      <c r="I308" s="82"/>
      <c r="J308" s="82"/>
      <c r="K308" s="82"/>
      <c r="L308" s="755"/>
      <c r="M308" s="755"/>
      <c r="N308" s="755"/>
    </row>
    <row r="309" spans="7:14">
      <c r="G309" s="81"/>
      <c r="H309" s="82"/>
      <c r="I309" s="82"/>
      <c r="J309" s="82"/>
      <c r="K309" s="82"/>
      <c r="L309" s="755"/>
      <c r="M309" s="755"/>
      <c r="N309" s="755"/>
    </row>
    <row r="310" spans="7:14">
      <c r="G310" s="81"/>
      <c r="H310" s="82"/>
      <c r="I310" s="82"/>
      <c r="J310" s="82"/>
      <c r="K310" s="82"/>
      <c r="L310" s="755"/>
      <c r="M310" s="755"/>
      <c r="N310" s="755"/>
    </row>
    <row r="311" spans="7:14">
      <c r="G311" s="81"/>
      <c r="H311" s="82"/>
      <c r="I311" s="82"/>
      <c r="J311" s="82"/>
      <c r="K311" s="82"/>
      <c r="L311" s="755"/>
      <c r="M311" s="755"/>
      <c r="N311" s="755"/>
    </row>
    <row r="312" spans="7:14">
      <c r="G312" s="81"/>
      <c r="H312" s="82"/>
      <c r="I312" s="82"/>
      <c r="J312" s="82"/>
      <c r="K312" s="82"/>
      <c r="L312" s="755"/>
      <c r="M312" s="755"/>
      <c r="N312" s="755"/>
    </row>
    <row r="313" spans="7:14">
      <c r="G313" s="81"/>
      <c r="H313" s="82"/>
      <c r="I313" s="82"/>
      <c r="J313" s="82"/>
      <c r="K313" s="82"/>
      <c r="L313" s="755"/>
      <c r="M313" s="755"/>
      <c r="N313" s="755"/>
    </row>
    <row r="314" spans="7:14">
      <c r="G314" s="81"/>
      <c r="H314" s="82"/>
      <c r="I314" s="82"/>
      <c r="J314" s="82"/>
      <c r="K314" s="82"/>
      <c r="L314" s="755"/>
      <c r="M314" s="755"/>
      <c r="N314" s="755"/>
    </row>
    <row r="315" spans="7:14">
      <c r="G315" s="81"/>
      <c r="H315" s="82"/>
      <c r="I315" s="82"/>
      <c r="J315" s="82"/>
      <c r="K315" s="82"/>
      <c r="L315" s="755"/>
      <c r="M315" s="755"/>
      <c r="N315" s="755"/>
    </row>
    <row r="316" spans="7:14">
      <c r="G316" s="81"/>
      <c r="H316" s="82"/>
      <c r="I316" s="82"/>
      <c r="J316" s="82"/>
      <c r="K316" s="82"/>
      <c r="L316" s="755"/>
      <c r="M316" s="755"/>
      <c r="N316" s="755"/>
    </row>
    <row r="317" spans="7:14">
      <c r="G317" s="81"/>
      <c r="H317" s="82"/>
      <c r="I317" s="82"/>
      <c r="J317" s="82"/>
      <c r="K317" s="82"/>
      <c r="L317" s="755"/>
      <c r="M317" s="755"/>
      <c r="N317" s="755"/>
    </row>
    <row r="318" spans="7:14">
      <c r="G318" s="81"/>
      <c r="H318" s="82"/>
      <c r="I318" s="82"/>
      <c r="J318" s="82"/>
      <c r="K318" s="82"/>
      <c r="L318" s="755"/>
      <c r="M318" s="755"/>
      <c r="N318" s="755"/>
    </row>
    <row r="319" spans="7:14">
      <c r="G319" s="81"/>
      <c r="H319" s="82"/>
      <c r="I319" s="82"/>
      <c r="J319" s="82"/>
      <c r="K319" s="82"/>
      <c r="L319" s="755"/>
      <c r="M319" s="755"/>
      <c r="N319" s="755"/>
    </row>
    <row r="320" spans="7:14">
      <c r="G320" s="81"/>
      <c r="H320" s="82"/>
      <c r="I320" s="82"/>
      <c r="J320" s="82"/>
      <c r="K320" s="82"/>
      <c r="L320" s="755"/>
      <c r="M320" s="755"/>
      <c r="N320" s="755"/>
    </row>
    <row r="321" spans="7:14">
      <c r="G321" s="81"/>
      <c r="H321" s="82"/>
      <c r="I321" s="82"/>
      <c r="J321" s="82"/>
      <c r="K321" s="82"/>
      <c r="L321" s="755"/>
      <c r="M321" s="755"/>
      <c r="N321" s="755"/>
    </row>
    <row r="322" spans="7:14">
      <c r="G322" s="81"/>
      <c r="H322" s="82"/>
      <c r="I322" s="82"/>
      <c r="J322" s="82"/>
      <c r="K322" s="82"/>
      <c r="L322" s="755"/>
      <c r="M322" s="755"/>
      <c r="N322" s="755"/>
    </row>
    <row r="323" spans="7:14">
      <c r="G323" s="81"/>
      <c r="H323" s="82"/>
      <c r="I323" s="82"/>
      <c r="J323" s="82"/>
      <c r="K323" s="82"/>
      <c r="L323" s="755"/>
      <c r="M323" s="755"/>
      <c r="N323" s="755"/>
    </row>
    <row r="324" spans="7:14">
      <c r="G324" s="81"/>
      <c r="H324" s="82"/>
      <c r="I324" s="82"/>
      <c r="J324" s="82"/>
      <c r="K324" s="82"/>
      <c r="L324" s="755"/>
      <c r="M324" s="755"/>
      <c r="N324" s="755"/>
    </row>
    <row r="325" spans="7:14">
      <c r="G325" s="81"/>
      <c r="H325" s="82"/>
      <c r="I325" s="82"/>
      <c r="J325" s="82"/>
      <c r="K325" s="82"/>
      <c r="L325" s="755"/>
      <c r="M325" s="755"/>
      <c r="N325" s="755"/>
    </row>
    <row r="326" spans="7:14">
      <c r="G326" s="81"/>
      <c r="H326" s="82"/>
      <c r="I326" s="82"/>
      <c r="J326" s="82"/>
      <c r="K326" s="82"/>
      <c r="L326" s="755"/>
      <c r="M326" s="755"/>
      <c r="N326" s="755"/>
    </row>
    <row r="327" spans="7:14">
      <c r="G327" s="81"/>
      <c r="H327" s="82"/>
      <c r="I327" s="82"/>
      <c r="J327" s="82"/>
      <c r="K327" s="82"/>
      <c r="L327" s="755"/>
      <c r="M327" s="755"/>
      <c r="N327" s="755"/>
    </row>
    <row r="328" spans="7:14">
      <c r="G328" s="81"/>
      <c r="H328" s="82"/>
      <c r="I328" s="82"/>
      <c r="J328" s="82"/>
      <c r="K328" s="82"/>
      <c r="L328" s="755"/>
      <c r="M328" s="755"/>
      <c r="N328" s="755"/>
    </row>
    <row r="329" spans="7:14">
      <c r="G329" s="81"/>
      <c r="H329" s="82"/>
      <c r="I329" s="82"/>
      <c r="J329" s="82"/>
      <c r="K329" s="82"/>
      <c r="L329" s="755"/>
      <c r="M329" s="755"/>
      <c r="N329" s="755"/>
    </row>
    <row r="330" spans="7:14">
      <c r="G330" s="81"/>
      <c r="H330" s="82"/>
      <c r="I330" s="82"/>
      <c r="J330" s="82"/>
      <c r="K330" s="82"/>
      <c r="L330" s="755"/>
      <c r="M330" s="755"/>
      <c r="N330" s="755"/>
    </row>
    <row r="331" spans="7:14">
      <c r="G331" s="81"/>
      <c r="H331" s="82"/>
      <c r="I331" s="82"/>
      <c r="J331" s="82"/>
      <c r="K331" s="82"/>
      <c r="L331" s="755"/>
      <c r="M331" s="755"/>
      <c r="N331" s="755"/>
    </row>
    <row r="332" spans="7:14">
      <c r="G332" s="81"/>
      <c r="H332" s="82"/>
      <c r="I332" s="82"/>
      <c r="J332" s="82"/>
      <c r="K332" s="82"/>
      <c r="L332" s="755"/>
      <c r="M332" s="755"/>
      <c r="N332" s="755"/>
    </row>
    <row r="333" spans="7:14">
      <c r="G333" s="81"/>
      <c r="H333" s="82"/>
      <c r="I333" s="82"/>
      <c r="J333" s="82"/>
      <c r="K333" s="82"/>
      <c r="L333" s="755"/>
      <c r="M333" s="755"/>
      <c r="N333" s="755"/>
    </row>
    <row r="334" spans="7:14">
      <c r="G334" s="81"/>
      <c r="H334" s="82"/>
      <c r="I334" s="82"/>
      <c r="J334" s="82"/>
      <c r="K334" s="82"/>
      <c r="L334" s="755"/>
      <c r="M334" s="755"/>
      <c r="N334" s="755"/>
    </row>
    <row r="335" spans="7:14">
      <c r="G335" s="81"/>
      <c r="H335" s="82"/>
      <c r="I335" s="82"/>
      <c r="J335" s="82"/>
      <c r="K335" s="82"/>
      <c r="L335" s="755"/>
      <c r="M335" s="755"/>
      <c r="N335" s="755"/>
    </row>
    <row r="336" spans="7:14">
      <c r="G336" s="81"/>
      <c r="H336" s="82"/>
      <c r="I336" s="82"/>
      <c r="J336" s="82"/>
      <c r="K336" s="82"/>
      <c r="L336" s="755"/>
      <c r="M336" s="755"/>
      <c r="N336" s="755"/>
    </row>
    <row r="337" spans="7:11">
      <c r="G337" s="81"/>
      <c r="H337" s="82"/>
      <c r="I337" s="82"/>
      <c r="J337" s="82"/>
      <c r="K337" s="82"/>
    </row>
    <row r="338" spans="7:11">
      <c r="G338" s="81"/>
      <c r="H338" s="82"/>
      <c r="I338" s="82"/>
      <c r="J338" s="82"/>
      <c r="K338" s="82"/>
    </row>
    <row r="339" spans="7:11">
      <c r="G339" s="81"/>
      <c r="H339" s="82"/>
      <c r="I339" s="82"/>
      <c r="J339" s="82"/>
      <c r="K339" s="82"/>
    </row>
    <row r="340" spans="7:11">
      <c r="G340" s="81"/>
      <c r="H340" s="82"/>
      <c r="I340" s="82"/>
      <c r="J340" s="82"/>
      <c r="K340" s="82"/>
    </row>
    <row r="341" spans="7:11">
      <c r="G341" s="81"/>
      <c r="H341" s="82"/>
      <c r="I341" s="82"/>
      <c r="J341" s="82"/>
      <c r="K341" s="82"/>
    </row>
    <row r="342" spans="7:11">
      <c r="G342" s="81"/>
      <c r="H342" s="82"/>
      <c r="I342" s="82"/>
      <c r="J342" s="82"/>
      <c r="K342" s="82"/>
    </row>
    <row r="343" spans="7:11">
      <c r="G343" s="81"/>
      <c r="H343" s="82"/>
      <c r="I343" s="82"/>
      <c r="J343" s="82"/>
      <c r="K343" s="82"/>
    </row>
    <row r="344" spans="7:11">
      <c r="G344" s="81"/>
      <c r="H344" s="82"/>
      <c r="I344" s="82"/>
      <c r="J344" s="82"/>
      <c r="K344" s="82"/>
    </row>
    <row r="345" spans="7:11">
      <c r="G345" s="81"/>
      <c r="H345" s="82"/>
      <c r="I345" s="82"/>
      <c r="J345" s="82"/>
      <c r="K345" s="82"/>
    </row>
    <row r="346" spans="7:11">
      <c r="G346" s="81"/>
      <c r="H346" s="82"/>
      <c r="I346" s="82"/>
      <c r="J346" s="82"/>
      <c r="K346" s="82"/>
    </row>
    <row r="347" spans="7:11">
      <c r="G347" s="81"/>
      <c r="H347" s="82"/>
      <c r="I347" s="82"/>
      <c r="J347" s="82"/>
      <c r="K347" s="82"/>
    </row>
    <row r="348" spans="7:11">
      <c r="G348" s="81"/>
      <c r="H348" s="82"/>
      <c r="I348" s="82"/>
      <c r="J348" s="82"/>
      <c r="K348" s="82"/>
    </row>
    <row r="349" spans="7:11">
      <c r="G349" s="81"/>
      <c r="H349" s="82"/>
      <c r="I349" s="82"/>
      <c r="J349" s="82"/>
      <c r="K349" s="82"/>
    </row>
    <row r="350" spans="7:11">
      <c r="G350" s="81"/>
      <c r="H350" s="82"/>
      <c r="I350" s="82"/>
      <c r="J350" s="82"/>
      <c r="K350" s="82"/>
    </row>
    <row r="351" spans="7:11">
      <c r="G351" s="81"/>
      <c r="H351" s="82"/>
      <c r="I351" s="82"/>
      <c r="J351" s="82"/>
      <c r="K351" s="82"/>
    </row>
    <row r="352" spans="7:11">
      <c r="G352" s="81"/>
      <c r="H352" s="82"/>
      <c r="I352" s="82"/>
      <c r="J352" s="82"/>
      <c r="K352" s="82"/>
    </row>
    <row r="353" spans="7:11">
      <c r="G353" s="81"/>
      <c r="H353" s="82"/>
      <c r="I353" s="82"/>
      <c r="J353" s="82"/>
      <c r="K353" s="82"/>
    </row>
    <row r="354" spans="7:11">
      <c r="G354" s="81"/>
      <c r="H354" s="82"/>
      <c r="I354" s="82"/>
      <c r="J354" s="82"/>
      <c r="K354" s="82"/>
    </row>
    <row r="355" spans="7:11">
      <c r="G355" s="81"/>
      <c r="H355" s="82"/>
      <c r="I355" s="82"/>
      <c r="J355" s="82"/>
      <c r="K355" s="82"/>
    </row>
    <row r="356" spans="7:11">
      <c r="G356" s="81"/>
      <c r="H356" s="82"/>
      <c r="I356" s="82"/>
      <c r="J356" s="82"/>
      <c r="K356" s="82"/>
    </row>
    <row r="357" spans="7:11">
      <c r="G357" s="81"/>
      <c r="H357" s="82"/>
      <c r="I357" s="82"/>
      <c r="J357" s="82"/>
      <c r="K357" s="82"/>
    </row>
    <row r="358" spans="7:11">
      <c r="G358" s="81"/>
      <c r="H358" s="82"/>
      <c r="I358" s="82"/>
      <c r="J358" s="82"/>
      <c r="K358" s="82"/>
    </row>
    <row r="359" spans="7:11">
      <c r="G359" s="81"/>
      <c r="H359" s="82"/>
      <c r="I359" s="82"/>
      <c r="J359" s="82"/>
      <c r="K359" s="82"/>
    </row>
    <row r="360" spans="7:11">
      <c r="G360" s="81"/>
      <c r="H360" s="82"/>
      <c r="I360" s="82"/>
      <c r="J360" s="82"/>
      <c r="K360" s="82"/>
    </row>
    <row r="361" spans="7:11">
      <c r="G361" s="81"/>
      <c r="H361" s="82"/>
      <c r="I361" s="82"/>
      <c r="J361" s="82"/>
      <c r="K361" s="82"/>
    </row>
    <row r="362" spans="7:11">
      <c r="G362" s="81"/>
      <c r="H362" s="82"/>
      <c r="I362" s="82"/>
      <c r="J362" s="82"/>
      <c r="K362" s="82"/>
    </row>
    <row r="363" spans="7:11">
      <c r="G363" s="81"/>
      <c r="H363" s="82"/>
      <c r="I363" s="82"/>
      <c r="J363" s="82"/>
      <c r="K363" s="82"/>
    </row>
    <row r="364" spans="7:11">
      <c r="G364" s="81"/>
      <c r="H364" s="82"/>
      <c r="I364" s="82"/>
      <c r="J364" s="82"/>
      <c r="K364" s="82"/>
    </row>
    <row r="365" spans="7:11">
      <c r="G365" s="81"/>
      <c r="H365" s="82"/>
      <c r="I365" s="82"/>
      <c r="J365" s="82"/>
      <c r="K365" s="82"/>
    </row>
    <row r="366" spans="7:11">
      <c r="G366" s="81"/>
      <c r="H366" s="82"/>
      <c r="I366" s="82"/>
      <c r="J366" s="82"/>
      <c r="K366" s="82"/>
    </row>
    <row r="367" spans="7:11">
      <c r="G367" s="81"/>
      <c r="H367" s="82"/>
      <c r="I367" s="82"/>
      <c r="J367" s="82"/>
      <c r="K367" s="82"/>
    </row>
    <row r="368" spans="7:11">
      <c r="G368" s="81"/>
      <c r="H368" s="82"/>
      <c r="I368" s="82"/>
      <c r="J368" s="82"/>
      <c r="K368" s="82"/>
    </row>
    <row r="369" spans="7:11">
      <c r="G369" s="81"/>
      <c r="H369" s="82"/>
      <c r="I369" s="82"/>
      <c r="J369" s="82"/>
      <c r="K369" s="82"/>
    </row>
    <row r="370" spans="7:11">
      <c r="G370" s="81"/>
      <c r="H370" s="82"/>
      <c r="I370" s="82"/>
      <c r="J370" s="82"/>
      <c r="K370" s="82"/>
    </row>
    <row r="371" spans="7:11">
      <c r="G371" s="81"/>
      <c r="H371" s="82"/>
      <c r="I371" s="82"/>
      <c r="J371" s="82"/>
      <c r="K371" s="82"/>
    </row>
    <row r="372" spans="7:11">
      <c r="G372" s="81"/>
      <c r="H372" s="82"/>
      <c r="I372" s="82"/>
      <c r="J372" s="82"/>
      <c r="K372" s="82"/>
    </row>
    <row r="373" spans="7:11">
      <c r="G373" s="81"/>
      <c r="H373" s="82"/>
      <c r="I373" s="82"/>
      <c r="J373" s="82"/>
      <c r="K373" s="82"/>
    </row>
    <row r="374" spans="7:11">
      <c r="G374" s="81"/>
      <c r="H374" s="82"/>
      <c r="I374" s="82"/>
      <c r="J374" s="82"/>
      <c r="K374" s="82"/>
    </row>
    <row r="375" spans="7:11">
      <c r="G375" s="81"/>
      <c r="H375" s="82"/>
      <c r="I375" s="82"/>
      <c r="J375" s="82"/>
      <c r="K375" s="82"/>
    </row>
    <row r="376" spans="7:11">
      <c r="G376" s="81"/>
      <c r="H376" s="82"/>
      <c r="I376" s="82"/>
      <c r="J376" s="82"/>
      <c r="K376" s="82"/>
    </row>
    <row r="377" spans="7:11">
      <c r="G377" s="81"/>
      <c r="H377" s="82"/>
      <c r="I377" s="82"/>
      <c r="J377" s="82"/>
      <c r="K377" s="82"/>
    </row>
    <row r="378" spans="7:11">
      <c r="G378" s="81"/>
      <c r="H378" s="82"/>
      <c r="I378" s="82"/>
      <c r="J378" s="82"/>
      <c r="K378" s="82"/>
    </row>
    <row r="379" spans="7:11">
      <c r="G379" s="81"/>
      <c r="H379" s="82"/>
      <c r="I379" s="82"/>
      <c r="J379" s="82"/>
      <c r="K379" s="82"/>
    </row>
    <row r="380" spans="7:11">
      <c r="G380" s="81"/>
      <c r="H380" s="82"/>
      <c r="I380" s="82"/>
      <c r="J380" s="82"/>
      <c r="K380" s="82"/>
    </row>
    <row r="381" spans="7:11">
      <c r="G381" s="81"/>
      <c r="H381" s="82"/>
      <c r="I381" s="82"/>
      <c r="J381" s="82"/>
      <c r="K381" s="82"/>
    </row>
    <row r="382" spans="7:11">
      <c r="G382" s="81"/>
      <c r="H382" s="82"/>
      <c r="I382" s="82"/>
      <c r="J382" s="82"/>
      <c r="K382" s="82"/>
    </row>
    <row r="383" spans="7:11">
      <c r="G383" s="81"/>
      <c r="H383" s="82"/>
      <c r="I383" s="82"/>
      <c r="J383" s="82"/>
      <c r="K383" s="82"/>
    </row>
    <row r="384" spans="7:11">
      <c r="G384" s="81"/>
      <c r="H384" s="82"/>
      <c r="I384" s="82"/>
      <c r="J384" s="82"/>
      <c r="K384" s="82"/>
    </row>
    <row r="385" spans="7:11">
      <c r="G385" s="81"/>
      <c r="H385" s="82"/>
      <c r="I385" s="82"/>
      <c r="J385" s="82"/>
      <c r="K385" s="82"/>
    </row>
    <row r="386" spans="7:11">
      <c r="G386" s="81"/>
      <c r="H386" s="82"/>
      <c r="I386" s="82"/>
      <c r="J386" s="82"/>
      <c r="K386" s="82"/>
    </row>
    <row r="387" spans="7:11">
      <c r="G387" s="81"/>
      <c r="H387" s="82"/>
      <c r="I387" s="82"/>
      <c r="J387" s="82"/>
      <c r="K387" s="82"/>
    </row>
    <row r="388" spans="7:11">
      <c r="G388" s="81"/>
      <c r="H388" s="82"/>
      <c r="I388" s="82"/>
      <c r="J388" s="82"/>
      <c r="K388" s="82"/>
    </row>
    <row r="389" spans="7:11">
      <c r="G389" s="81"/>
      <c r="H389" s="82"/>
      <c r="I389" s="82"/>
      <c r="J389" s="82"/>
      <c r="K389" s="82"/>
    </row>
    <row r="390" spans="7:11">
      <c r="G390" s="81"/>
      <c r="H390" s="82"/>
      <c r="I390" s="82"/>
      <c r="J390" s="82"/>
      <c r="K390" s="82"/>
    </row>
    <row r="391" spans="7:11">
      <c r="G391" s="81"/>
      <c r="H391" s="82"/>
      <c r="I391" s="82"/>
      <c r="J391" s="82"/>
      <c r="K391" s="82"/>
    </row>
    <row r="392" spans="7:11">
      <c r="G392" s="81"/>
      <c r="H392" s="82"/>
      <c r="I392" s="82"/>
      <c r="J392" s="82"/>
      <c r="K392" s="82"/>
    </row>
    <row r="393" spans="7:11">
      <c r="G393" s="81"/>
      <c r="H393" s="82"/>
      <c r="I393" s="82"/>
      <c r="J393" s="82"/>
      <c r="K393" s="82"/>
    </row>
    <row r="394" spans="7:11">
      <c r="G394" s="81"/>
      <c r="H394" s="82"/>
      <c r="I394" s="82"/>
      <c r="J394" s="82"/>
      <c r="K394" s="82"/>
    </row>
    <row r="395" spans="7:11">
      <c r="G395" s="81"/>
      <c r="H395" s="82"/>
      <c r="I395" s="82"/>
      <c r="J395" s="82"/>
      <c r="K395" s="82"/>
    </row>
    <row r="396" spans="7:11">
      <c r="G396" s="81"/>
      <c r="H396" s="82"/>
      <c r="I396" s="82"/>
      <c r="J396" s="82"/>
      <c r="K396" s="82"/>
    </row>
    <row r="397" spans="7:11">
      <c r="G397" s="81"/>
      <c r="H397" s="82"/>
      <c r="I397" s="82"/>
      <c r="J397" s="82"/>
      <c r="K397" s="82"/>
    </row>
    <row r="398" spans="7:11">
      <c r="G398" s="81"/>
      <c r="H398" s="82"/>
      <c r="I398" s="82"/>
      <c r="J398" s="82"/>
      <c r="K398" s="82"/>
    </row>
    <row r="399" spans="7:11">
      <c r="G399" s="81"/>
      <c r="H399" s="82"/>
      <c r="I399" s="82"/>
      <c r="J399" s="82"/>
      <c r="K399" s="82"/>
    </row>
    <row r="400" spans="7:11">
      <c r="G400" s="81"/>
      <c r="H400" s="82"/>
      <c r="I400" s="82"/>
      <c r="J400" s="82"/>
      <c r="K400" s="82"/>
    </row>
    <row r="401" spans="7:11">
      <c r="G401" s="81"/>
      <c r="H401" s="82"/>
      <c r="I401" s="82"/>
      <c r="J401" s="82"/>
      <c r="K401" s="82"/>
    </row>
    <row r="402" spans="7:11">
      <c r="G402" s="81"/>
      <c r="H402" s="82"/>
      <c r="I402" s="82"/>
      <c r="J402" s="82"/>
      <c r="K402" s="82"/>
    </row>
    <row r="403" spans="7:11">
      <c r="G403" s="81"/>
      <c r="H403" s="82"/>
      <c r="I403" s="82"/>
      <c r="J403" s="82"/>
      <c r="K403" s="82"/>
    </row>
    <row r="404" spans="7:11">
      <c r="G404" s="81"/>
      <c r="H404" s="82"/>
      <c r="I404" s="82"/>
      <c r="J404" s="82"/>
      <c r="K404" s="82"/>
    </row>
    <row r="405" spans="7:11">
      <c r="G405" s="81"/>
      <c r="H405" s="82"/>
      <c r="I405" s="82"/>
      <c r="J405" s="82"/>
      <c r="K405" s="82"/>
    </row>
    <row r="406" spans="7:11">
      <c r="G406" s="81"/>
      <c r="H406" s="82"/>
      <c r="I406" s="82"/>
      <c r="J406" s="82"/>
      <c r="K406" s="82"/>
    </row>
    <row r="407" spans="7:11">
      <c r="G407" s="81"/>
      <c r="H407" s="82"/>
      <c r="I407" s="82"/>
      <c r="J407" s="82"/>
      <c r="K407" s="82"/>
    </row>
    <row r="408" spans="7:11">
      <c r="G408" s="81"/>
      <c r="H408" s="82"/>
      <c r="I408" s="82"/>
      <c r="J408" s="82"/>
      <c r="K408" s="82"/>
    </row>
    <row r="409" spans="7:11">
      <c r="G409" s="81"/>
      <c r="H409" s="82"/>
      <c r="I409" s="82"/>
      <c r="J409" s="82"/>
      <c r="K409" s="82"/>
    </row>
    <row r="410" spans="7:11">
      <c r="G410" s="81"/>
      <c r="H410" s="82"/>
      <c r="I410" s="82"/>
      <c r="J410" s="82"/>
      <c r="K410" s="82"/>
    </row>
    <row r="411" spans="7:11">
      <c r="G411" s="81"/>
      <c r="H411" s="82"/>
      <c r="I411" s="82"/>
      <c r="J411" s="82"/>
      <c r="K411" s="82"/>
    </row>
    <row r="412" spans="7:11">
      <c r="G412" s="81"/>
      <c r="H412" s="82"/>
      <c r="I412" s="82"/>
      <c r="J412" s="82"/>
      <c r="K412" s="82"/>
    </row>
    <row r="413" spans="7:11">
      <c r="G413" s="81"/>
      <c r="H413" s="82"/>
      <c r="I413" s="82"/>
      <c r="J413" s="82"/>
      <c r="K413" s="82"/>
    </row>
    <row r="414" spans="7:11">
      <c r="G414" s="81"/>
      <c r="H414" s="82"/>
      <c r="I414" s="82"/>
      <c r="J414" s="82"/>
      <c r="K414" s="82"/>
    </row>
    <row r="415" spans="7:11">
      <c r="G415" s="81"/>
      <c r="H415" s="82"/>
      <c r="I415" s="82"/>
      <c r="J415" s="82"/>
      <c r="K415" s="82"/>
    </row>
    <row r="416" spans="7:11">
      <c r="G416" s="81"/>
      <c r="H416" s="82"/>
      <c r="I416" s="82"/>
      <c r="J416" s="82"/>
      <c r="K416" s="82"/>
    </row>
    <row r="417" spans="7:11">
      <c r="G417" s="81"/>
      <c r="H417" s="82"/>
      <c r="I417" s="82"/>
      <c r="J417" s="82"/>
      <c r="K417" s="82"/>
    </row>
    <row r="418" spans="7:11">
      <c r="G418" s="81"/>
      <c r="H418" s="82"/>
      <c r="I418" s="82"/>
      <c r="J418" s="82"/>
      <c r="K418" s="82"/>
    </row>
    <row r="419" spans="7:11">
      <c r="G419" s="81"/>
      <c r="H419" s="82"/>
      <c r="I419" s="82"/>
      <c r="J419" s="82"/>
      <c r="K419" s="82"/>
    </row>
    <row r="420" spans="7:11">
      <c r="G420" s="81"/>
      <c r="H420" s="82"/>
      <c r="I420" s="82"/>
      <c r="J420" s="82"/>
      <c r="K420" s="82"/>
    </row>
    <row r="421" spans="7:11">
      <c r="G421" s="81"/>
      <c r="H421" s="82"/>
      <c r="I421" s="82"/>
      <c r="J421" s="82"/>
      <c r="K421" s="82"/>
    </row>
    <row r="422" spans="7:11">
      <c r="G422" s="774"/>
      <c r="H422" s="775"/>
      <c r="I422" s="775"/>
      <c r="J422" s="775"/>
      <c r="K422" s="775"/>
    </row>
    <row r="423" spans="7:11">
      <c r="G423" s="774"/>
      <c r="H423" s="775"/>
      <c r="I423" s="775"/>
      <c r="J423" s="775"/>
      <c r="K423" s="775"/>
    </row>
    <row r="424" spans="7:11">
      <c r="G424" s="774"/>
      <c r="H424" s="775"/>
      <c r="I424" s="775"/>
      <c r="J424" s="775"/>
      <c r="K424" s="775"/>
    </row>
    <row r="425" spans="7:11">
      <c r="G425" s="774"/>
      <c r="H425" s="775"/>
      <c r="I425" s="775"/>
      <c r="J425" s="775"/>
      <c r="K425" s="775"/>
    </row>
    <row r="426" spans="7:11">
      <c r="G426" s="774"/>
      <c r="H426" s="775"/>
      <c r="I426" s="775"/>
      <c r="J426" s="775"/>
      <c r="K426" s="775"/>
    </row>
    <row r="427" spans="7:11">
      <c r="G427" s="774"/>
      <c r="H427" s="775"/>
      <c r="I427" s="775"/>
      <c r="J427" s="775"/>
      <c r="K427" s="775"/>
    </row>
    <row r="428" spans="7:11">
      <c r="G428" s="774"/>
      <c r="H428" s="775"/>
      <c r="I428" s="775"/>
      <c r="J428" s="775"/>
      <c r="K428" s="775"/>
    </row>
    <row r="429" spans="7:11">
      <c r="G429" s="774"/>
      <c r="H429" s="775"/>
      <c r="I429" s="775"/>
      <c r="J429" s="775"/>
      <c r="K429" s="775"/>
    </row>
    <row r="430" spans="7:11">
      <c r="G430" s="774"/>
      <c r="H430" s="775"/>
      <c r="I430" s="775"/>
      <c r="J430" s="775"/>
      <c r="K430" s="775"/>
    </row>
    <row r="431" spans="7:11">
      <c r="G431" s="774"/>
      <c r="H431" s="775"/>
      <c r="I431" s="775"/>
      <c r="J431" s="775"/>
      <c r="K431" s="775"/>
    </row>
    <row r="432" spans="7:11">
      <c r="G432" s="774"/>
      <c r="H432" s="775"/>
      <c r="I432" s="775"/>
      <c r="J432" s="775"/>
      <c r="K432" s="775"/>
    </row>
    <row r="433" spans="7:11">
      <c r="G433" s="774"/>
      <c r="H433" s="775"/>
      <c r="I433" s="775"/>
      <c r="J433" s="775"/>
      <c r="K433" s="775"/>
    </row>
    <row r="434" spans="7:11">
      <c r="G434" s="774"/>
      <c r="H434" s="775"/>
      <c r="I434" s="775"/>
      <c r="J434" s="775"/>
      <c r="K434" s="775"/>
    </row>
    <row r="435" spans="7:11">
      <c r="G435" s="774"/>
      <c r="H435" s="775"/>
      <c r="I435" s="775"/>
      <c r="J435" s="775"/>
      <c r="K435" s="775"/>
    </row>
    <row r="436" spans="7:11">
      <c r="G436" s="774"/>
      <c r="H436" s="775"/>
      <c r="I436" s="775"/>
      <c r="J436" s="775"/>
      <c r="K436" s="775"/>
    </row>
    <row r="437" spans="7:11">
      <c r="G437" s="774"/>
      <c r="H437" s="775"/>
      <c r="I437" s="775"/>
      <c r="J437" s="775"/>
      <c r="K437" s="775"/>
    </row>
    <row r="438" spans="7:11">
      <c r="G438" s="774"/>
      <c r="H438" s="775"/>
      <c r="I438" s="775"/>
      <c r="J438" s="775"/>
      <c r="K438" s="775"/>
    </row>
    <row r="439" spans="7:11">
      <c r="G439" s="774"/>
      <c r="H439" s="775"/>
      <c r="I439" s="775"/>
      <c r="J439" s="775"/>
      <c r="K439" s="775"/>
    </row>
    <row r="440" spans="7:11">
      <c r="G440" s="774"/>
      <c r="H440" s="775"/>
      <c r="I440" s="775"/>
      <c r="J440" s="775"/>
      <c r="K440" s="775"/>
    </row>
    <row r="441" spans="7:11">
      <c r="G441" s="774"/>
      <c r="H441" s="775"/>
      <c r="I441" s="775"/>
      <c r="J441" s="775"/>
      <c r="K441" s="775"/>
    </row>
    <row r="442" spans="7:11">
      <c r="G442" s="774"/>
      <c r="H442" s="775"/>
      <c r="I442" s="775"/>
      <c r="J442" s="775"/>
      <c r="K442" s="775"/>
    </row>
    <row r="443" spans="7:11">
      <c r="G443" s="774"/>
      <c r="H443" s="775"/>
      <c r="I443" s="775"/>
      <c r="J443" s="775"/>
      <c r="K443" s="775"/>
    </row>
    <row r="444" spans="7:11">
      <c r="G444" s="774"/>
      <c r="H444" s="775"/>
      <c r="I444" s="775"/>
      <c r="J444" s="775"/>
      <c r="K444" s="775"/>
    </row>
    <row r="445" spans="7:11">
      <c r="G445" s="774"/>
      <c r="H445" s="775"/>
      <c r="I445" s="775"/>
      <c r="J445" s="775"/>
      <c r="K445" s="775"/>
    </row>
    <row r="446" spans="7:11">
      <c r="G446" s="774"/>
      <c r="H446" s="775"/>
      <c r="I446" s="775"/>
      <c r="J446" s="775"/>
      <c r="K446" s="775"/>
    </row>
    <row r="447" spans="7:11">
      <c r="G447" s="774"/>
      <c r="H447" s="775"/>
      <c r="I447" s="775"/>
      <c r="J447" s="775"/>
      <c r="K447" s="775"/>
    </row>
    <row r="448" spans="7:11">
      <c r="G448" s="774"/>
      <c r="H448" s="775"/>
      <c r="I448" s="775"/>
      <c r="J448" s="775"/>
      <c r="K448" s="775"/>
    </row>
    <row r="449" spans="7:11">
      <c r="G449" s="774"/>
      <c r="H449" s="775"/>
      <c r="I449" s="775"/>
      <c r="J449" s="775"/>
      <c r="K449" s="775"/>
    </row>
    <row r="450" spans="7:11">
      <c r="G450" s="774"/>
      <c r="H450" s="775"/>
      <c r="I450" s="775"/>
      <c r="J450" s="775"/>
      <c r="K450" s="775"/>
    </row>
    <row r="451" spans="7:11">
      <c r="G451" s="774"/>
      <c r="H451" s="775"/>
      <c r="I451" s="775"/>
      <c r="J451" s="775"/>
      <c r="K451" s="775"/>
    </row>
    <row r="452" spans="7:11">
      <c r="G452" s="774"/>
      <c r="H452" s="775"/>
      <c r="I452" s="775"/>
      <c r="J452" s="775"/>
      <c r="K452" s="775"/>
    </row>
    <row r="453" spans="7:11">
      <c r="G453" s="774"/>
      <c r="H453" s="775"/>
      <c r="I453" s="775"/>
      <c r="J453" s="775"/>
      <c r="K453" s="775"/>
    </row>
    <row r="454" spans="7:11">
      <c r="G454" s="774"/>
      <c r="H454" s="775"/>
      <c r="I454" s="775"/>
      <c r="J454" s="775"/>
      <c r="K454" s="775"/>
    </row>
    <row r="455" spans="7:11">
      <c r="G455" s="774"/>
      <c r="H455" s="775"/>
      <c r="I455" s="775"/>
      <c r="J455" s="775"/>
      <c r="K455" s="775"/>
    </row>
    <row r="456" spans="7:11">
      <c r="G456" s="774"/>
      <c r="H456" s="775"/>
      <c r="I456" s="775"/>
      <c r="J456" s="775"/>
      <c r="K456" s="775"/>
    </row>
    <row r="457" spans="7:11">
      <c r="G457" s="774"/>
      <c r="H457" s="775"/>
      <c r="I457" s="775"/>
      <c r="J457" s="775"/>
      <c r="K457" s="775"/>
    </row>
    <row r="458" spans="7:11">
      <c r="G458" s="774"/>
      <c r="H458" s="775"/>
      <c r="I458" s="775"/>
      <c r="J458" s="775"/>
      <c r="K458" s="775"/>
    </row>
    <row r="459" spans="7:11">
      <c r="G459" s="774"/>
      <c r="H459" s="775"/>
      <c r="I459" s="775"/>
      <c r="J459" s="775"/>
      <c r="K459" s="775"/>
    </row>
    <row r="460" spans="7:11">
      <c r="G460" s="774"/>
      <c r="H460" s="775"/>
      <c r="I460" s="775"/>
      <c r="J460" s="775"/>
      <c r="K460" s="775"/>
    </row>
    <row r="461" spans="7:11">
      <c r="G461" s="774"/>
      <c r="H461" s="775"/>
      <c r="I461" s="775"/>
      <c r="J461" s="775"/>
      <c r="K461" s="775"/>
    </row>
    <row r="462" spans="7:11">
      <c r="G462" s="774"/>
      <c r="H462" s="775"/>
      <c r="I462" s="775"/>
      <c r="J462" s="775"/>
      <c r="K462" s="775"/>
    </row>
    <row r="463" spans="7:11">
      <c r="G463" s="774"/>
      <c r="H463" s="775"/>
      <c r="I463" s="775"/>
      <c r="J463" s="775"/>
      <c r="K463" s="775"/>
    </row>
    <row r="464" spans="7:11">
      <c r="G464" s="774"/>
      <c r="H464" s="775"/>
      <c r="I464" s="775"/>
      <c r="J464" s="775"/>
      <c r="K464" s="775"/>
    </row>
    <row r="465" spans="7:11">
      <c r="G465" s="774"/>
      <c r="H465" s="775"/>
      <c r="I465" s="775"/>
      <c r="J465" s="775"/>
      <c r="K465" s="775"/>
    </row>
    <row r="466" spans="7:11">
      <c r="G466" s="774"/>
      <c r="H466" s="775"/>
      <c r="I466" s="775"/>
      <c r="J466" s="775"/>
      <c r="K466" s="775"/>
    </row>
    <row r="467" spans="7:11">
      <c r="G467" s="774"/>
      <c r="H467" s="775"/>
      <c r="I467" s="775"/>
      <c r="J467" s="775"/>
      <c r="K467" s="775"/>
    </row>
    <row r="468" spans="7:11">
      <c r="G468" s="774"/>
      <c r="H468" s="775"/>
      <c r="I468" s="775"/>
      <c r="J468" s="775"/>
      <c r="K468" s="775"/>
    </row>
    <row r="469" spans="7:11">
      <c r="G469" s="774"/>
      <c r="H469" s="775"/>
      <c r="I469" s="775"/>
      <c r="J469" s="775"/>
      <c r="K469" s="775"/>
    </row>
    <row r="470" spans="7:11">
      <c r="G470" s="774"/>
      <c r="H470" s="775"/>
      <c r="I470" s="775"/>
      <c r="J470" s="775"/>
      <c r="K470" s="775"/>
    </row>
    <row r="471" spans="7:11">
      <c r="G471" s="774"/>
      <c r="H471" s="775"/>
      <c r="I471" s="775"/>
      <c r="J471" s="775"/>
      <c r="K471" s="775"/>
    </row>
    <row r="472" spans="7:11">
      <c r="G472" s="774"/>
      <c r="H472" s="775"/>
      <c r="I472" s="775"/>
      <c r="J472" s="775"/>
      <c r="K472" s="775"/>
    </row>
    <row r="473" spans="7:11">
      <c r="G473" s="774"/>
      <c r="H473" s="775"/>
      <c r="I473" s="775"/>
      <c r="J473" s="775"/>
      <c r="K473" s="775"/>
    </row>
    <row r="474" spans="7:11">
      <c r="G474" s="774"/>
      <c r="H474" s="775"/>
      <c r="I474" s="775"/>
      <c r="J474" s="775"/>
      <c r="K474" s="775"/>
    </row>
    <row r="475" spans="7:11">
      <c r="G475" s="774"/>
      <c r="H475" s="775"/>
      <c r="I475" s="775"/>
      <c r="J475" s="775"/>
      <c r="K475" s="775"/>
    </row>
    <row r="476" spans="7:11">
      <c r="G476" s="774"/>
      <c r="H476" s="775"/>
      <c r="I476" s="775"/>
      <c r="J476" s="775"/>
      <c r="K476" s="775"/>
    </row>
    <row r="477" spans="7:11">
      <c r="G477" s="774"/>
      <c r="H477" s="775"/>
      <c r="I477" s="775"/>
      <c r="J477" s="775"/>
      <c r="K477" s="775"/>
    </row>
    <row r="478" spans="7:11">
      <c r="G478" s="774"/>
      <c r="H478" s="775"/>
      <c r="I478" s="775"/>
      <c r="J478" s="775"/>
      <c r="K478" s="775"/>
    </row>
    <row r="479" spans="7:11">
      <c r="G479" s="774"/>
      <c r="H479" s="775"/>
      <c r="I479" s="775"/>
      <c r="J479" s="775"/>
      <c r="K479" s="775"/>
    </row>
    <row r="480" spans="7:11">
      <c r="G480" s="774"/>
      <c r="H480" s="775"/>
      <c r="I480" s="775"/>
      <c r="J480" s="775"/>
      <c r="K480" s="775"/>
    </row>
    <row r="481" spans="7:11">
      <c r="G481" s="774"/>
      <c r="H481" s="775"/>
      <c r="I481" s="775"/>
      <c r="J481" s="775"/>
      <c r="K481" s="775"/>
    </row>
    <row r="482" spans="7:11">
      <c r="G482" s="774"/>
      <c r="H482" s="775"/>
      <c r="I482" s="775"/>
      <c r="J482" s="775"/>
      <c r="K482" s="775"/>
    </row>
    <row r="483" spans="7:11">
      <c r="G483" s="774"/>
      <c r="H483" s="775"/>
      <c r="I483" s="775"/>
      <c r="J483" s="775"/>
      <c r="K483" s="775"/>
    </row>
    <row r="484" spans="7:11">
      <c r="G484" s="774"/>
      <c r="H484" s="775"/>
      <c r="I484" s="775"/>
      <c r="J484" s="775"/>
      <c r="K484" s="775"/>
    </row>
    <row r="485" spans="7:11">
      <c r="G485" s="774"/>
      <c r="H485" s="775"/>
      <c r="I485" s="775"/>
      <c r="J485" s="775"/>
      <c r="K485" s="775"/>
    </row>
    <row r="486" spans="7:11">
      <c r="G486" s="774"/>
      <c r="H486" s="775"/>
      <c r="I486" s="775"/>
      <c r="J486" s="775"/>
      <c r="K486" s="775"/>
    </row>
    <row r="487" spans="7:11">
      <c r="G487" s="774"/>
      <c r="H487" s="775"/>
      <c r="I487" s="775"/>
      <c r="J487" s="775"/>
      <c r="K487" s="775"/>
    </row>
    <row r="488" spans="7:11">
      <c r="G488" s="774"/>
      <c r="H488" s="775"/>
      <c r="I488" s="775"/>
      <c r="J488" s="775"/>
      <c r="K488" s="775"/>
    </row>
    <row r="489" spans="7:11">
      <c r="G489" s="774"/>
      <c r="H489" s="775"/>
      <c r="I489" s="775"/>
      <c r="J489" s="775"/>
      <c r="K489" s="775"/>
    </row>
    <row r="490" spans="7:11">
      <c r="G490" s="774"/>
      <c r="H490" s="775"/>
      <c r="I490" s="775"/>
      <c r="J490" s="775"/>
      <c r="K490" s="775"/>
    </row>
    <row r="491" spans="7:11">
      <c r="G491" s="774"/>
      <c r="H491" s="775"/>
      <c r="I491" s="775"/>
      <c r="J491" s="775"/>
      <c r="K491" s="775"/>
    </row>
    <row r="492" spans="7:11">
      <c r="G492" s="774"/>
      <c r="H492" s="775"/>
      <c r="I492" s="775"/>
      <c r="J492" s="775"/>
      <c r="K492" s="775"/>
    </row>
    <row r="493" spans="7:11">
      <c r="G493" s="774"/>
      <c r="H493" s="775"/>
      <c r="I493" s="775"/>
      <c r="J493" s="775"/>
      <c r="K493" s="775"/>
    </row>
    <row r="494" spans="7:11">
      <c r="G494" s="774"/>
      <c r="H494" s="775"/>
      <c r="I494" s="775"/>
      <c r="J494" s="775"/>
      <c r="K494" s="775"/>
    </row>
    <row r="495" spans="7:11">
      <c r="G495" s="774"/>
      <c r="H495" s="775"/>
      <c r="I495" s="775"/>
      <c r="J495" s="775"/>
      <c r="K495" s="775"/>
    </row>
    <row r="496" spans="7:11">
      <c r="G496" s="774"/>
      <c r="H496" s="775"/>
      <c r="I496" s="775"/>
      <c r="J496" s="775"/>
      <c r="K496" s="775"/>
    </row>
    <row r="497" spans="7:11">
      <c r="G497" s="774"/>
      <c r="H497" s="775"/>
      <c r="I497" s="775"/>
      <c r="J497" s="775"/>
      <c r="K497" s="775"/>
    </row>
    <row r="498" spans="7:11">
      <c r="G498" s="774"/>
      <c r="H498" s="775"/>
      <c r="I498" s="775"/>
      <c r="J498" s="775"/>
      <c r="K498" s="775"/>
    </row>
    <row r="499" spans="7:11">
      <c r="G499" s="774"/>
      <c r="H499" s="775"/>
      <c r="I499" s="775"/>
      <c r="J499" s="775"/>
      <c r="K499" s="775"/>
    </row>
    <row r="500" spans="7:11">
      <c r="G500" s="774"/>
      <c r="H500" s="775"/>
      <c r="I500" s="775"/>
      <c r="J500" s="775"/>
      <c r="K500" s="775"/>
    </row>
    <row r="501" spans="7:11">
      <c r="G501" s="774"/>
      <c r="H501" s="775"/>
      <c r="I501" s="775"/>
      <c r="J501" s="775"/>
      <c r="K501" s="775"/>
    </row>
    <row r="502" spans="7:11">
      <c r="G502" s="774"/>
      <c r="H502" s="775"/>
      <c r="I502" s="775"/>
      <c r="J502" s="775"/>
      <c r="K502" s="775"/>
    </row>
    <row r="503" spans="7:11">
      <c r="G503" s="774"/>
      <c r="H503" s="775"/>
      <c r="I503" s="775"/>
      <c r="J503" s="775"/>
      <c r="K503" s="775"/>
    </row>
    <row r="504" spans="7:11">
      <c r="G504" s="774"/>
      <c r="H504" s="775"/>
      <c r="I504" s="775"/>
      <c r="J504" s="775"/>
      <c r="K504" s="775"/>
    </row>
    <row r="505" spans="7:11">
      <c r="G505" s="774"/>
      <c r="H505" s="775"/>
      <c r="I505" s="775"/>
      <c r="J505" s="775"/>
      <c r="K505" s="775"/>
    </row>
    <row r="506" spans="7:11">
      <c r="G506" s="774"/>
      <c r="H506" s="775"/>
      <c r="I506" s="775"/>
      <c r="J506" s="775"/>
      <c r="K506" s="775"/>
    </row>
    <row r="507" spans="7:11">
      <c r="G507" s="774"/>
      <c r="H507" s="775"/>
      <c r="I507" s="775"/>
      <c r="J507" s="775"/>
      <c r="K507" s="775"/>
    </row>
    <row r="508" spans="7:11">
      <c r="G508" s="774"/>
      <c r="H508" s="775"/>
      <c r="I508" s="775"/>
      <c r="J508" s="775"/>
      <c r="K508" s="775"/>
    </row>
    <row r="509" spans="7:11">
      <c r="G509" s="774"/>
      <c r="H509" s="775"/>
      <c r="I509" s="775"/>
      <c r="J509" s="775"/>
      <c r="K509" s="775"/>
    </row>
    <row r="510" spans="7:11">
      <c r="G510" s="774"/>
      <c r="H510" s="775"/>
      <c r="I510" s="775"/>
      <c r="J510" s="775"/>
      <c r="K510" s="775"/>
    </row>
    <row r="511" spans="7:11">
      <c r="G511" s="774"/>
      <c r="H511" s="775"/>
      <c r="I511" s="775"/>
      <c r="J511" s="775"/>
      <c r="K511" s="775"/>
    </row>
    <row r="512" spans="7:11">
      <c r="G512" s="774"/>
      <c r="H512" s="775"/>
      <c r="I512" s="775"/>
      <c r="J512" s="775"/>
      <c r="K512" s="775"/>
    </row>
    <row r="513" spans="7:11">
      <c r="G513" s="774"/>
      <c r="H513" s="775"/>
      <c r="I513" s="775"/>
      <c r="J513" s="775"/>
      <c r="K513" s="775"/>
    </row>
    <row r="514" spans="7:11">
      <c r="G514" s="774"/>
      <c r="H514" s="775"/>
      <c r="I514" s="775"/>
      <c r="J514" s="775"/>
      <c r="K514" s="775"/>
    </row>
    <row r="515" spans="7:11">
      <c r="G515" s="774"/>
      <c r="H515" s="775"/>
      <c r="I515" s="775"/>
      <c r="J515" s="775"/>
      <c r="K515" s="775"/>
    </row>
    <row r="516" spans="7:11">
      <c r="G516" s="774"/>
      <c r="H516" s="775"/>
      <c r="I516" s="775"/>
      <c r="J516" s="775"/>
      <c r="K516" s="775"/>
    </row>
    <row r="517" spans="7:11">
      <c r="G517" s="774"/>
      <c r="H517" s="775"/>
      <c r="I517" s="775"/>
      <c r="J517" s="775"/>
      <c r="K517" s="775"/>
    </row>
    <row r="518" spans="7:11">
      <c r="G518" s="774"/>
      <c r="H518" s="775"/>
      <c r="I518" s="775"/>
      <c r="J518" s="775"/>
      <c r="K518" s="775"/>
    </row>
    <row r="519" spans="7:11">
      <c r="G519" s="774"/>
      <c r="H519" s="775"/>
      <c r="I519" s="775"/>
      <c r="J519" s="775"/>
      <c r="K519" s="775"/>
    </row>
    <row r="520" spans="7:11">
      <c r="G520" s="774"/>
      <c r="H520" s="775"/>
      <c r="I520" s="775"/>
      <c r="J520" s="775"/>
      <c r="K520" s="775"/>
    </row>
    <row r="521" spans="7:11">
      <c r="G521" s="774"/>
      <c r="H521" s="775"/>
      <c r="I521" s="775"/>
      <c r="J521" s="775"/>
      <c r="K521" s="775"/>
    </row>
    <row r="522" spans="7:11">
      <c r="G522" s="774"/>
      <c r="H522" s="775"/>
      <c r="I522" s="775"/>
      <c r="J522" s="775"/>
      <c r="K522" s="775"/>
    </row>
    <row r="523" spans="7:11">
      <c r="G523" s="774"/>
      <c r="H523" s="775"/>
      <c r="I523" s="775"/>
      <c r="J523" s="775"/>
      <c r="K523" s="775"/>
    </row>
    <row r="524" spans="7:11">
      <c r="G524" s="774"/>
      <c r="H524" s="775"/>
      <c r="I524" s="775"/>
      <c r="J524" s="775"/>
      <c r="K524" s="775"/>
    </row>
    <row r="525" spans="7:11">
      <c r="G525" s="774"/>
      <c r="H525" s="775"/>
      <c r="I525" s="775"/>
      <c r="J525" s="775"/>
      <c r="K525" s="775"/>
    </row>
    <row r="526" spans="7:11">
      <c r="G526" s="774"/>
      <c r="H526" s="775"/>
      <c r="I526" s="775"/>
      <c r="J526" s="775"/>
      <c r="K526" s="775"/>
    </row>
    <row r="527" spans="7:11">
      <c r="G527" s="774"/>
      <c r="H527" s="775"/>
      <c r="I527" s="775"/>
      <c r="J527" s="775"/>
      <c r="K527" s="775"/>
    </row>
    <row r="528" spans="7:11">
      <c r="G528" s="774"/>
      <c r="H528" s="775"/>
      <c r="I528" s="775"/>
      <c r="J528" s="775"/>
      <c r="K528" s="775"/>
    </row>
    <row r="529" spans="7:11">
      <c r="G529" s="774"/>
      <c r="H529" s="775"/>
      <c r="I529" s="775"/>
      <c r="J529" s="775"/>
      <c r="K529" s="775"/>
    </row>
    <row r="530" spans="7:11">
      <c r="G530" s="774"/>
      <c r="H530" s="775"/>
      <c r="I530" s="775"/>
      <c r="J530" s="775"/>
      <c r="K530" s="775"/>
    </row>
    <row r="531" spans="7:11">
      <c r="G531" s="774"/>
      <c r="H531" s="775"/>
      <c r="I531" s="775"/>
      <c r="J531" s="775"/>
      <c r="K531" s="775"/>
    </row>
    <row r="532" spans="7:11">
      <c r="G532" s="774"/>
      <c r="H532" s="775"/>
      <c r="I532" s="775"/>
      <c r="J532" s="775"/>
      <c r="K532" s="775"/>
    </row>
    <row r="533" spans="7:11">
      <c r="G533" s="774"/>
      <c r="H533" s="775"/>
      <c r="I533" s="775"/>
      <c r="J533" s="775"/>
      <c r="K533" s="775"/>
    </row>
    <row r="534" spans="7:11">
      <c r="G534" s="774"/>
      <c r="H534" s="775"/>
      <c r="I534" s="775"/>
      <c r="J534" s="775"/>
      <c r="K534" s="775"/>
    </row>
    <row r="535" spans="7:11">
      <c r="G535" s="774"/>
      <c r="H535" s="775"/>
      <c r="I535" s="775"/>
      <c r="J535" s="775"/>
      <c r="K535" s="775"/>
    </row>
    <row r="536" spans="7:11">
      <c r="G536" s="774"/>
      <c r="H536" s="775"/>
      <c r="I536" s="775"/>
      <c r="J536" s="775"/>
      <c r="K536" s="775"/>
    </row>
    <row r="537" spans="7:11">
      <c r="G537" s="774"/>
      <c r="H537" s="775"/>
      <c r="I537" s="775"/>
      <c r="J537" s="775"/>
      <c r="K537" s="775"/>
    </row>
    <row r="538" spans="7:11">
      <c r="G538" s="774"/>
      <c r="H538" s="775"/>
      <c r="I538" s="775"/>
      <c r="J538" s="775"/>
      <c r="K538" s="775"/>
    </row>
    <row r="539" spans="7:11">
      <c r="G539" s="774"/>
      <c r="H539" s="775"/>
      <c r="I539" s="775"/>
      <c r="J539" s="775"/>
      <c r="K539" s="775"/>
    </row>
    <row r="540" spans="7:11">
      <c r="G540" s="774"/>
      <c r="H540" s="775"/>
      <c r="I540" s="775"/>
      <c r="J540" s="775"/>
      <c r="K540" s="775"/>
    </row>
    <row r="541" spans="7:11">
      <c r="G541" s="774"/>
      <c r="H541" s="775"/>
      <c r="I541" s="775"/>
      <c r="J541" s="775"/>
      <c r="K541" s="775"/>
    </row>
    <row r="542" spans="7:11">
      <c r="G542" s="774"/>
      <c r="H542" s="775"/>
      <c r="I542" s="775"/>
      <c r="J542" s="775"/>
      <c r="K542" s="775"/>
    </row>
    <row r="543" spans="7:11">
      <c r="G543" s="774"/>
      <c r="H543" s="775"/>
      <c r="I543" s="775"/>
      <c r="J543" s="775"/>
      <c r="K543" s="775"/>
    </row>
    <row r="544" spans="7:11">
      <c r="G544" s="774"/>
      <c r="H544" s="775"/>
      <c r="I544" s="775"/>
      <c r="J544" s="775"/>
      <c r="K544" s="775"/>
    </row>
    <row r="545" spans="7:11">
      <c r="G545" s="774"/>
      <c r="H545" s="775"/>
      <c r="I545" s="775"/>
      <c r="J545" s="775"/>
      <c r="K545" s="775"/>
    </row>
    <row r="546" spans="7:11">
      <c r="G546" s="774"/>
      <c r="H546" s="775"/>
      <c r="I546" s="775"/>
      <c r="J546" s="775"/>
      <c r="K546" s="775"/>
    </row>
    <row r="547" spans="7:11">
      <c r="G547" s="774"/>
      <c r="H547" s="775"/>
      <c r="I547" s="775"/>
      <c r="J547" s="775"/>
      <c r="K547" s="775"/>
    </row>
    <row r="548" spans="7:11">
      <c r="G548" s="774"/>
      <c r="H548" s="775"/>
      <c r="I548" s="775"/>
      <c r="J548" s="775"/>
      <c r="K548" s="775"/>
    </row>
    <row r="549" spans="7:11">
      <c r="G549" s="774"/>
      <c r="H549" s="775"/>
      <c r="I549" s="775"/>
      <c r="J549" s="775"/>
      <c r="K549" s="775"/>
    </row>
    <row r="550" spans="7:11">
      <c r="G550" s="774"/>
      <c r="H550" s="775"/>
      <c r="I550" s="775"/>
      <c r="J550" s="775"/>
      <c r="K550" s="775"/>
    </row>
    <row r="551" spans="7:11">
      <c r="G551" s="774"/>
      <c r="H551" s="775"/>
      <c r="I551" s="775"/>
      <c r="J551" s="775"/>
      <c r="K551" s="775"/>
    </row>
    <row r="552" spans="7:11">
      <c r="G552" s="774"/>
      <c r="H552" s="775"/>
      <c r="I552" s="775"/>
      <c r="J552" s="775"/>
      <c r="K552" s="775"/>
    </row>
    <row r="553" spans="7:11">
      <c r="G553" s="774"/>
      <c r="H553" s="775"/>
      <c r="I553" s="775"/>
      <c r="J553" s="775"/>
      <c r="K553" s="775"/>
    </row>
    <row r="554" spans="7:11">
      <c r="G554" s="774"/>
      <c r="H554" s="775"/>
      <c r="I554" s="775"/>
      <c r="J554" s="775"/>
      <c r="K554" s="775"/>
    </row>
    <row r="555" spans="7:11">
      <c r="G555" s="774"/>
      <c r="H555" s="775"/>
      <c r="I555" s="775"/>
      <c r="J555" s="775"/>
      <c r="K555" s="775"/>
    </row>
    <row r="556" spans="7:11">
      <c r="G556" s="774"/>
      <c r="H556" s="775"/>
      <c r="I556" s="775"/>
      <c r="J556" s="775"/>
      <c r="K556" s="775"/>
    </row>
    <row r="557" spans="7:11">
      <c r="G557" s="774"/>
      <c r="H557" s="775"/>
      <c r="I557" s="775"/>
      <c r="J557" s="775"/>
      <c r="K557" s="775"/>
    </row>
    <row r="558" spans="7:11">
      <c r="G558" s="774"/>
      <c r="H558" s="775"/>
      <c r="I558" s="775"/>
      <c r="J558" s="775"/>
      <c r="K558" s="775"/>
    </row>
    <row r="559" spans="7:11">
      <c r="G559" s="774"/>
      <c r="H559" s="775"/>
      <c r="I559" s="775"/>
      <c r="J559" s="775"/>
      <c r="K559" s="775"/>
    </row>
    <row r="560" spans="7:11">
      <c r="G560" s="774"/>
      <c r="H560" s="775"/>
      <c r="I560" s="775"/>
      <c r="J560" s="775"/>
      <c r="K560" s="775"/>
    </row>
    <row r="561" spans="7:11">
      <c r="G561" s="774"/>
      <c r="H561" s="775"/>
      <c r="I561" s="775"/>
      <c r="J561" s="775"/>
      <c r="K561" s="775"/>
    </row>
    <row r="562" spans="7:11">
      <c r="G562" s="774"/>
      <c r="H562" s="775"/>
      <c r="I562" s="775"/>
      <c r="J562" s="775"/>
      <c r="K562" s="775"/>
    </row>
    <row r="563" spans="7:11">
      <c r="G563" s="774"/>
      <c r="H563" s="775"/>
      <c r="I563" s="775"/>
      <c r="J563" s="775"/>
      <c r="K563" s="775"/>
    </row>
    <row r="564" spans="7:11">
      <c r="G564" s="774"/>
      <c r="H564" s="775"/>
      <c r="I564" s="775"/>
      <c r="J564" s="775"/>
      <c r="K564" s="775"/>
    </row>
    <row r="565" spans="7:11">
      <c r="G565" s="774"/>
      <c r="H565" s="775"/>
      <c r="I565" s="775"/>
      <c r="J565" s="775"/>
      <c r="K565" s="775"/>
    </row>
    <row r="566" spans="7:11">
      <c r="G566" s="774"/>
      <c r="H566" s="775"/>
      <c r="I566" s="775"/>
      <c r="J566" s="775"/>
      <c r="K566" s="775"/>
    </row>
    <row r="567" spans="7:11">
      <c r="G567" s="774"/>
      <c r="H567" s="775"/>
      <c r="I567" s="775"/>
      <c r="J567" s="775"/>
      <c r="K567" s="775"/>
    </row>
    <row r="568" spans="7:11">
      <c r="G568" s="774"/>
      <c r="H568" s="775"/>
      <c r="I568" s="775"/>
      <c r="J568" s="775"/>
      <c r="K568" s="775"/>
    </row>
    <row r="569" spans="7:11">
      <c r="G569" s="774"/>
      <c r="H569" s="775"/>
      <c r="I569" s="775"/>
      <c r="J569" s="775"/>
      <c r="K569" s="775"/>
    </row>
    <row r="570" spans="7:11">
      <c r="G570" s="774"/>
      <c r="H570" s="775"/>
      <c r="I570" s="775"/>
      <c r="J570" s="775"/>
      <c r="K570" s="775"/>
    </row>
    <row r="571" spans="7:11">
      <c r="G571" s="774"/>
      <c r="H571" s="775"/>
      <c r="I571" s="775"/>
      <c r="J571" s="775"/>
      <c r="K571" s="775"/>
    </row>
    <row r="572" spans="7:11">
      <c r="G572" s="774"/>
      <c r="H572" s="775"/>
      <c r="I572" s="775"/>
      <c r="J572" s="775"/>
      <c r="K572" s="775"/>
    </row>
    <row r="573" spans="7:11">
      <c r="G573" s="774"/>
      <c r="H573" s="775"/>
      <c r="I573" s="775"/>
      <c r="J573" s="775"/>
      <c r="K573" s="775"/>
    </row>
    <row r="574" spans="7:11">
      <c r="G574" s="774"/>
      <c r="H574" s="775"/>
      <c r="I574" s="775"/>
      <c r="J574" s="775"/>
      <c r="K574" s="775"/>
    </row>
    <row r="575" spans="7:11">
      <c r="G575" s="774"/>
      <c r="H575" s="775"/>
      <c r="I575" s="775"/>
      <c r="J575" s="775"/>
      <c r="K575" s="775"/>
    </row>
    <row r="576" spans="7:11">
      <c r="G576" s="774"/>
      <c r="H576" s="775"/>
      <c r="I576" s="775"/>
      <c r="J576" s="775"/>
      <c r="K576" s="775"/>
    </row>
    <row r="577" spans="7:11">
      <c r="G577" s="774"/>
      <c r="H577" s="775"/>
      <c r="I577" s="775"/>
      <c r="J577" s="775"/>
      <c r="K577" s="775"/>
    </row>
    <row r="578" spans="7:11">
      <c r="G578" s="774"/>
      <c r="H578" s="775"/>
      <c r="I578" s="775"/>
      <c r="J578" s="775"/>
      <c r="K578" s="775"/>
    </row>
    <row r="579" spans="7:11">
      <c r="G579" s="774"/>
      <c r="H579" s="775"/>
      <c r="I579" s="775"/>
      <c r="J579" s="775"/>
      <c r="K579" s="775"/>
    </row>
    <row r="580" spans="7:11">
      <c r="G580" s="774"/>
      <c r="H580" s="775"/>
      <c r="I580" s="775"/>
      <c r="J580" s="775"/>
      <c r="K580" s="775"/>
    </row>
    <row r="581" spans="7:11">
      <c r="G581" s="774"/>
      <c r="H581" s="775"/>
      <c r="I581" s="775"/>
      <c r="J581" s="775"/>
      <c r="K581" s="775"/>
    </row>
    <row r="582" spans="7:11">
      <c r="G582" s="774"/>
      <c r="H582" s="775"/>
      <c r="I582" s="775"/>
      <c r="J582" s="775"/>
      <c r="K582" s="775"/>
    </row>
    <row r="583" spans="7:11">
      <c r="G583" s="774"/>
      <c r="H583" s="775"/>
      <c r="I583" s="775"/>
      <c r="J583" s="775"/>
      <c r="K583" s="775"/>
    </row>
    <row r="584" spans="7:11">
      <c r="G584" s="774"/>
      <c r="H584" s="775"/>
      <c r="I584" s="775"/>
      <c r="J584" s="775"/>
      <c r="K584" s="775"/>
    </row>
    <row r="585" spans="7:11">
      <c r="G585" s="774"/>
      <c r="H585" s="775"/>
      <c r="I585" s="775"/>
      <c r="J585" s="775"/>
      <c r="K585" s="775"/>
    </row>
    <row r="586" spans="7:11">
      <c r="G586" s="774"/>
      <c r="H586" s="775"/>
      <c r="I586" s="775"/>
      <c r="J586" s="775"/>
      <c r="K586" s="775"/>
    </row>
    <row r="587" spans="7:11">
      <c r="G587" s="774"/>
      <c r="H587" s="775"/>
      <c r="I587" s="775"/>
      <c r="J587" s="775"/>
      <c r="K587" s="775"/>
    </row>
    <row r="588" spans="7:11">
      <c r="G588" s="774"/>
      <c r="H588" s="775"/>
      <c r="I588" s="775"/>
      <c r="J588" s="775"/>
      <c r="K588" s="775"/>
    </row>
    <row r="589" spans="7:11">
      <c r="G589" s="774"/>
      <c r="H589" s="775"/>
      <c r="I589" s="775"/>
      <c r="J589" s="775"/>
      <c r="K589" s="775"/>
    </row>
    <row r="590" spans="7:11">
      <c r="G590" s="774"/>
      <c r="H590" s="775"/>
      <c r="I590" s="775"/>
      <c r="J590" s="775"/>
      <c r="K590" s="775"/>
    </row>
    <row r="591" spans="7:11">
      <c r="G591" s="774"/>
      <c r="H591" s="775"/>
      <c r="I591" s="775"/>
      <c r="J591" s="775"/>
      <c r="K591" s="775"/>
    </row>
    <row r="592" spans="7:11">
      <c r="G592" s="774"/>
      <c r="H592" s="775"/>
      <c r="I592" s="775"/>
      <c r="J592" s="775"/>
      <c r="K592" s="775"/>
    </row>
    <row r="593" spans="7:11">
      <c r="G593" s="774"/>
      <c r="H593" s="775"/>
      <c r="I593" s="775"/>
      <c r="J593" s="775"/>
      <c r="K593" s="775"/>
    </row>
    <row r="594" spans="7:11">
      <c r="G594" s="774"/>
      <c r="H594" s="775"/>
      <c r="I594" s="775"/>
      <c r="J594" s="775"/>
      <c r="K594" s="775"/>
    </row>
    <row r="595" spans="7:11">
      <c r="G595" s="774"/>
      <c r="H595" s="775"/>
      <c r="I595" s="775"/>
      <c r="J595" s="775"/>
      <c r="K595" s="775"/>
    </row>
    <row r="596" spans="7:11">
      <c r="G596" s="774"/>
      <c r="H596" s="775"/>
      <c r="I596" s="775"/>
      <c r="J596" s="775"/>
      <c r="K596" s="775"/>
    </row>
    <row r="597" spans="7:11">
      <c r="G597" s="774"/>
      <c r="H597" s="775"/>
      <c r="I597" s="775"/>
      <c r="J597" s="775"/>
      <c r="K597" s="775"/>
    </row>
    <row r="598" spans="7:11">
      <c r="G598" s="774"/>
      <c r="H598" s="775"/>
      <c r="I598" s="775"/>
      <c r="J598" s="775"/>
      <c r="K598" s="775"/>
    </row>
    <row r="599" spans="7:11">
      <c r="G599" s="774"/>
      <c r="H599" s="775"/>
      <c r="I599" s="775"/>
      <c r="J599" s="775"/>
      <c r="K599" s="775"/>
    </row>
    <row r="600" spans="7:11">
      <c r="G600" s="774"/>
      <c r="H600" s="775"/>
      <c r="I600" s="775"/>
      <c r="J600" s="775"/>
      <c r="K600" s="775"/>
    </row>
    <row r="601" spans="7:11">
      <c r="G601" s="774"/>
      <c r="H601" s="775"/>
      <c r="I601" s="775"/>
      <c r="J601" s="775"/>
      <c r="K601" s="775"/>
    </row>
    <row r="602" spans="7:11">
      <c r="G602" s="774"/>
      <c r="H602" s="775"/>
      <c r="I602" s="775"/>
      <c r="J602" s="775"/>
      <c r="K602" s="775"/>
    </row>
    <row r="603" spans="7:11">
      <c r="G603" s="774"/>
      <c r="H603" s="775"/>
      <c r="I603" s="775"/>
      <c r="J603" s="775"/>
      <c r="K603" s="775"/>
    </row>
    <row r="604" spans="7:11">
      <c r="G604" s="774"/>
      <c r="H604" s="775"/>
      <c r="I604" s="775"/>
      <c r="J604" s="775"/>
      <c r="K604" s="775"/>
    </row>
    <row r="605" spans="7:11">
      <c r="G605" s="774"/>
      <c r="H605" s="775"/>
      <c r="I605" s="775"/>
      <c r="J605" s="775"/>
      <c r="K605" s="775"/>
    </row>
    <row r="606" spans="7:11">
      <c r="G606" s="774"/>
      <c r="H606" s="775"/>
      <c r="I606" s="775"/>
      <c r="J606" s="775"/>
      <c r="K606" s="775"/>
    </row>
    <row r="607" spans="7:11">
      <c r="G607" s="774"/>
      <c r="H607" s="775"/>
      <c r="I607" s="775"/>
      <c r="J607" s="775"/>
      <c r="K607" s="775"/>
    </row>
    <row r="608" spans="7:11">
      <c r="G608" s="774"/>
      <c r="H608" s="775"/>
      <c r="I608" s="775"/>
      <c r="J608" s="775"/>
      <c r="K608" s="775"/>
    </row>
    <row r="609" spans="7:11">
      <c r="G609" s="774"/>
      <c r="H609" s="775"/>
      <c r="I609" s="775"/>
      <c r="J609" s="775"/>
      <c r="K609" s="775"/>
    </row>
    <row r="610" spans="7:11">
      <c r="G610" s="774"/>
      <c r="H610" s="775"/>
      <c r="I610" s="775"/>
      <c r="J610" s="775"/>
      <c r="K610" s="775"/>
    </row>
    <row r="611" spans="7:11">
      <c r="G611" s="774"/>
      <c r="H611" s="775"/>
      <c r="I611" s="775"/>
      <c r="J611" s="775"/>
      <c r="K611" s="775"/>
    </row>
    <row r="612" spans="7:11">
      <c r="G612" s="774"/>
      <c r="H612" s="775"/>
      <c r="I612" s="775"/>
      <c r="J612" s="775"/>
      <c r="K612" s="775"/>
    </row>
    <row r="613" spans="7:11">
      <c r="G613" s="774"/>
      <c r="H613" s="775"/>
      <c r="I613" s="775"/>
      <c r="J613" s="775"/>
      <c r="K613" s="775"/>
    </row>
    <row r="614" spans="7:11">
      <c r="G614" s="774"/>
      <c r="H614" s="775"/>
      <c r="I614" s="775"/>
      <c r="J614" s="775"/>
      <c r="K614" s="775"/>
    </row>
    <row r="615" spans="7:11">
      <c r="G615" s="774"/>
      <c r="H615" s="775"/>
      <c r="I615" s="775"/>
      <c r="J615" s="775"/>
      <c r="K615" s="775"/>
    </row>
    <row r="616" spans="7:11">
      <c r="G616" s="774"/>
      <c r="H616" s="775"/>
      <c r="I616" s="775"/>
      <c r="J616" s="775"/>
      <c r="K616" s="775"/>
    </row>
    <row r="617" spans="7:11">
      <c r="G617" s="774"/>
      <c r="H617" s="775"/>
      <c r="I617" s="775"/>
      <c r="J617" s="775"/>
      <c r="K617" s="775"/>
    </row>
    <row r="618" spans="7:11">
      <c r="G618" s="774"/>
      <c r="H618" s="775"/>
      <c r="I618" s="775"/>
      <c r="J618" s="775"/>
      <c r="K618" s="775"/>
    </row>
    <row r="619" spans="7:11">
      <c r="G619" s="774"/>
      <c r="H619" s="775"/>
      <c r="I619" s="775"/>
      <c r="J619" s="775"/>
      <c r="K619" s="775"/>
    </row>
    <row r="620" spans="7:11">
      <c r="G620" s="774"/>
      <c r="H620" s="775"/>
      <c r="I620" s="775"/>
      <c r="J620" s="775"/>
      <c r="K620" s="775"/>
    </row>
    <row r="621" spans="7:11">
      <c r="G621" s="774"/>
      <c r="H621" s="775"/>
      <c r="I621" s="775"/>
      <c r="J621" s="775"/>
      <c r="K621" s="775"/>
    </row>
    <row r="622" spans="7:11">
      <c r="G622" s="774"/>
      <c r="H622" s="775"/>
      <c r="I622" s="775"/>
      <c r="J622" s="775"/>
      <c r="K622" s="775"/>
    </row>
    <row r="623" spans="7:11">
      <c r="G623" s="774"/>
      <c r="H623" s="775"/>
      <c r="I623" s="775"/>
      <c r="J623" s="775"/>
      <c r="K623" s="775"/>
    </row>
    <row r="624" spans="7:11">
      <c r="G624" s="774"/>
      <c r="H624" s="775"/>
      <c r="I624" s="775"/>
      <c r="J624" s="775"/>
      <c r="K624" s="775"/>
    </row>
    <row r="625" spans="7:11">
      <c r="G625" s="774"/>
      <c r="H625" s="775"/>
      <c r="I625" s="775"/>
      <c r="J625" s="775"/>
      <c r="K625" s="775"/>
    </row>
    <row r="626" spans="7:11">
      <c r="G626" s="774"/>
      <c r="H626" s="775"/>
      <c r="I626" s="775"/>
      <c r="J626" s="775"/>
      <c r="K626" s="775"/>
    </row>
    <row r="627" spans="7:11">
      <c r="G627" s="774"/>
      <c r="H627" s="775"/>
      <c r="I627" s="775"/>
      <c r="J627" s="775"/>
      <c r="K627" s="775"/>
    </row>
    <row r="628" spans="7:11">
      <c r="G628" s="774"/>
      <c r="H628" s="775"/>
      <c r="I628" s="775"/>
      <c r="J628" s="775"/>
      <c r="K628" s="775"/>
    </row>
    <row r="629" spans="7:11">
      <c r="G629" s="774"/>
      <c r="H629" s="775"/>
      <c r="I629" s="775"/>
      <c r="J629" s="775"/>
      <c r="K629" s="775"/>
    </row>
    <row r="630" spans="7:11">
      <c r="G630" s="774"/>
      <c r="H630" s="775"/>
      <c r="I630" s="775"/>
      <c r="J630" s="775"/>
      <c r="K630" s="775"/>
    </row>
    <row r="631" spans="7:11">
      <c r="G631" s="774"/>
      <c r="H631" s="775"/>
      <c r="I631" s="775"/>
      <c r="J631" s="775"/>
      <c r="K631" s="775"/>
    </row>
    <row r="632" spans="7:11">
      <c r="G632" s="774"/>
      <c r="H632" s="775"/>
      <c r="I632" s="775"/>
      <c r="J632" s="775"/>
      <c r="K632" s="775"/>
    </row>
    <row r="633" spans="7:11">
      <c r="G633" s="774"/>
      <c r="H633" s="775"/>
      <c r="I633" s="775"/>
      <c r="J633" s="775"/>
      <c r="K633" s="775"/>
    </row>
    <row r="634" spans="7:11">
      <c r="G634" s="774"/>
      <c r="H634" s="775"/>
      <c r="I634" s="775"/>
      <c r="J634" s="775"/>
      <c r="K634" s="775"/>
    </row>
    <row r="635" spans="7:11">
      <c r="G635" s="774"/>
      <c r="H635" s="775"/>
      <c r="I635" s="775"/>
      <c r="J635" s="775"/>
      <c r="K635" s="775"/>
    </row>
    <row r="636" spans="7:11">
      <c r="G636" s="774"/>
      <c r="H636" s="775"/>
      <c r="I636" s="775"/>
      <c r="J636" s="775"/>
      <c r="K636" s="775"/>
    </row>
    <row r="637" spans="7:11">
      <c r="G637" s="774"/>
      <c r="H637" s="775"/>
      <c r="I637" s="775"/>
      <c r="J637" s="775"/>
      <c r="K637" s="775"/>
    </row>
    <row r="638" spans="7:11">
      <c r="G638" s="774"/>
      <c r="H638" s="775"/>
      <c r="I638" s="775"/>
      <c r="J638" s="775"/>
      <c r="K638" s="775"/>
    </row>
    <row r="639" spans="7:11">
      <c r="G639" s="774"/>
      <c r="H639" s="775"/>
      <c r="I639" s="775"/>
      <c r="J639" s="775"/>
      <c r="K639" s="775"/>
    </row>
    <row r="640" spans="7:11">
      <c r="G640" s="774"/>
      <c r="H640" s="775"/>
      <c r="I640" s="775"/>
      <c r="J640" s="775"/>
      <c r="K640" s="775"/>
    </row>
    <row r="641" spans="7:11">
      <c r="G641" s="774"/>
      <c r="H641" s="775"/>
      <c r="I641" s="775"/>
      <c r="J641" s="775"/>
      <c r="K641" s="775"/>
    </row>
    <row r="642" spans="7:11">
      <c r="G642" s="774"/>
      <c r="H642" s="775"/>
      <c r="I642" s="775"/>
      <c r="J642" s="775"/>
      <c r="K642" s="775"/>
    </row>
    <row r="643" spans="7:11">
      <c r="G643" s="774"/>
      <c r="H643" s="775"/>
      <c r="I643" s="775"/>
      <c r="J643" s="775"/>
      <c r="K643" s="775"/>
    </row>
    <row r="644" spans="7:11">
      <c r="G644" s="774"/>
      <c r="H644" s="775"/>
      <c r="I644" s="775"/>
      <c r="J644" s="775"/>
      <c r="K644" s="775"/>
    </row>
    <row r="645" spans="7:11">
      <c r="G645" s="774"/>
      <c r="H645" s="775"/>
      <c r="I645" s="775"/>
      <c r="J645" s="775"/>
      <c r="K645" s="775"/>
    </row>
    <row r="646" spans="7:11">
      <c r="G646" s="774"/>
      <c r="H646" s="775"/>
      <c r="I646" s="775"/>
      <c r="J646" s="775"/>
      <c r="K646" s="775"/>
    </row>
    <row r="647" spans="7:11">
      <c r="G647" s="774"/>
      <c r="H647" s="775"/>
      <c r="I647" s="775"/>
      <c r="J647" s="775"/>
      <c r="K647" s="775"/>
    </row>
    <row r="648" spans="7:11">
      <c r="G648" s="774"/>
      <c r="H648" s="775"/>
      <c r="I648" s="775"/>
      <c r="J648" s="775"/>
      <c r="K648" s="775"/>
    </row>
    <row r="649" spans="7:11">
      <c r="G649" s="774"/>
      <c r="H649" s="775"/>
      <c r="I649" s="775"/>
      <c r="J649" s="775"/>
      <c r="K649" s="775"/>
    </row>
    <row r="650" spans="7:11">
      <c r="G650" s="774"/>
      <c r="H650" s="775"/>
      <c r="I650" s="775"/>
      <c r="J650" s="775"/>
      <c r="K650" s="775"/>
    </row>
    <row r="651" spans="7:11">
      <c r="G651" s="774"/>
      <c r="H651" s="775"/>
      <c r="I651" s="775"/>
      <c r="J651" s="775"/>
      <c r="K651" s="775"/>
    </row>
    <row r="652" spans="7:11">
      <c r="G652" s="774"/>
      <c r="H652" s="775"/>
      <c r="I652" s="775"/>
      <c r="J652" s="775"/>
      <c r="K652" s="775"/>
    </row>
    <row r="653" spans="7:11">
      <c r="G653" s="774"/>
      <c r="H653" s="775"/>
      <c r="I653" s="775"/>
      <c r="J653" s="775"/>
      <c r="K653" s="775"/>
    </row>
    <row r="654" spans="7:11">
      <c r="G654" s="774"/>
      <c r="H654" s="775"/>
      <c r="I654" s="775"/>
      <c r="J654" s="775"/>
      <c r="K654" s="775"/>
    </row>
    <row r="655" spans="7:11">
      <c r="G655" s="774"/>
      <c r="H655" s="775"/>
      <c r="I655" s="775"/>
      <c r="J655" s="775"/>
      <c r="K655" s="775"/>
    </row>
    <row r="656" spans="7:11">
      <c r="G656" s="774"/>
      <c r="H656" s="775"/>
      <c r="I656" s="775"/>
      <c r="J656" s="775"/>
      <c r="K656" s="775"/>
    </row>
    <row r="657" spans="7:11">
      <c r="G657" s="774"/>
      <c r="H657" s="775"/>
      <c r="I657" s="775"/>
      <c r="J657" s="775"/>
      <c r="K657" s="775"/>
    </row>
    <row r="658" spans="7:11">
      <c r="G658" s="774"/>
      <c r="H658" s="775"/>
      <c r="I658" s="775"/>
      <c r="J658" s="775"/>
      <c r="K658" s="775"/>
    </row>
    <row r="659" spans="7:11">
      <c r="G659" s="774"/>
      <c r="H659" s="775"/>
      <c r="I659" s="775"/>
      <c r="J659" s="775"/>
      <c r="K659" s="775"/>
    </row>
    <row r="660" spans="7:11">
      <c r="G660" s="774"/>
      <c r="H660" s="775"/>
      <c r="I660" s="775"/>
      <c r="J660" s="775"/>
      <c r="K660" s="775"/>
    </row>
    <row r="661" spans="7:11">
      <c r="G661" s="774"/>
      <c r="H661" s="775"/>
      <c r="I661" s="775"/>
      <c r="J661" s="775"/>
      <c r="K661" s="775"/>
    </row>
    <row r="662" spans="7:11">
      <c r="G662" s="774"/>
      <c r="H662" s="775"/>
      <c r="I662" s="775"/>
      <c r="J662" s="775"/>
      <c r="K662" s="775"/>
    </row>
    <row r="663" spans="7:11">
      <c r="G663" s="774"/>
      <c r="H663" s="775"/>
      <c r="I663" s="775"/>
      <c r="J663" s="775"/>
      <c r="K663" s="775"/>
    </row>
    <row r="664" spans="7:11">
      <c r="G664" s="774"/>
      <c r="H664" s="775"/>
      <c r="I664" s="775"/>
      <c r="J664" s="775"/>
      <c r="K664" s="775"/>
    </row>
    <row r="665" spans="7:11">
      <c r="G665" s="774"/>
      <c r="H665" s="775"/>
      <c r="I665" s="775"/>
      <c r="J665" s="775"/>
      <c r="K665" s="775"/>
    </row>
    <row r="666" spans="7:11">
      <c r="G666" s="774"/>
      <c r="H666" s="775"/>
      <c r="I666" s="775"/>
      <c r="J666" s="775"/>
      <c r="K666" s="775"/>
    </row>
    <row r="667" spans="7:11">
      <c r="G667" s="774"/>
      <c r="H667" s="775"/>
      <c r="I667" s="775"/>
      <c r="J667" s="775"/>
      <c r="K667" s="775"/>
    </row>
    <row r="668" spans="7:11">
      <c r="G668" s="774"/>
      <c r="H668" s="775"/>
      <c r="I668" s="775"/>
      <c r="J668" s="775"/>
      <c r="K668" s="775"/>
    </row>
    <row r="669" spans="7:11">
      <c r="G669" s="774"/>
      <c r="H669" s="775"/>
      <c r="I669" s="775"/>
      <c r="J669" s="775"/>
      <c r="K669" s="775"/>
    </row>
    <row r="670" spans="7:11">
      <c r="G670" s="774"/>
      <c r="H670" s="775"/>
      <c r="I670" s="775"/>
      <c r="J670" s="775"/>
      <c r="K670" s="775"/>
    </row>
    <row r="671" spans="7:11">
      <c r="G671" s="774"/>
      <c r="H671" s="775"/>
      <c r="I671" s="775"/>
      <c r="J671" s="775"/>
      <c r="K671" s="775"/>
    </row>
    <row r="672" spans="7:11">
      <c r="G672" s="774"/>
      <c r="H672" s="775"/>
      <c r="I672" s="775"/>
      <c r="J672" s="775"/>
      <c r="K672" s="775"/>
    </row>
    <row r="673" spans="7:11">
      <c r="G673" s="774"/>
      <c r="H673" s="775"/>
      <c r="I673" s="775"/>
      <c r="J673" s="775"/>
      <c r="K673" s="775"/>
    </row>
    <row r="674" spans="7:11">
      <c r="G674" s="774"/>
      <c r="H674" s="775"/>
      <c r="I674" s="775"/>
      <c r="J674" s="775"/>
      <c r="K674" s="775"/>
    </row>
    <row r="675" spans="7:11">
      <c r="G675" s="774"/>
      <c r="H675" s="775"/>
      <c r="I675" s="775"/>
      <c r="J675" s="775"/>
      <c r="K675" s="775"/>
    </row>
    <row r="676" spans="7:11">
      <c r="G676" s="774"/>
      <c r="H676" s="775"/>
      <c r="I676" s="775"/>
      <c r="J676" s="775"/>
      <c r="K676" s="775"/>
    </row>
    <row r="677" spans="7:11">
      <c r="G677" s="774"/>
      <c r="H677" s="775"/>
      <c r="I677" s="775"/>
      <c r="J677" s="775"/>
      <c r="K677" s="775"/>
    </row>
    <row r="678" spans="7:11">
      <c r="G678" s="774"/>
      <c r="H678" s="775"/>
      <c r="I678" s="775"/>
      <c r="J678" s="775"/>
      <c r="K678" s="775"/>
    </row>
    <row r="679" spans="7:11">
      <c r="G679" s="774"/>
      <c r="H679" s="775"/>
      <c r="I679" s="775"/>
      <c r="J679" s="775"/>
      <c r="K679" s="775"/>
    </row>
    <row r="680" spans="7:11">
      <c r="G680" s="774"/>
      <c r="H680" s="775"/>
      <c r="I680" s="775"/>
      <c r="J680" s="775"/>
      <c r="K680" s="775"/>
    </row>
    <row r="681" spans="7:11">
      <c r="G681" s="774"/>
      <c r="H681" s="775"/>
      <c r="I681" s="775"/>
      <c r="J681" s="775"/>
      <c r="K681" s="775"/>
    </row>
    <row r="682" spans="7:11">
      <c r="G682" s="774"/>
      <c r="H682" s="775"/>
      <c r="I682" s="775"/>
      <c r="J682" s="775"/>
      <c r="K682" s="775"/>
    </row>
    <row r="683" spans="7:11">
      <c r="G683" s="774"/>
      <c r="H683" s="775"/>
      <c r="I683" s="775"/>
      <c r="J683" s="775"/>
      <c r="K683" s="775"/>
    </row>
    <row r="684" spans="7:11">
      <c r="G684" s="774"/>
      <c r="H684" s="775"/>
      <c r="I684" s="775"/>
      <c r="J684" s="775"/>
      <c r="K684" s="775"/>
    </row>
    <row r="685" spans="7:11">
      <c r="G685" s="774"/>
      <c r="H685" s="775"/>
      <c r="I685" s="775"/>
      <c r="J685" s="775"/>
      <c r="K685" s="775"/>
    </row>
    <row r="686" spans="7:11">
      <c r="G686" s="774"/>
      <c r="H686" s="775"/>
      <c r="I686" s="775"/>
      <c r="J686" s="775"/>
      <c r="K686" s="775"/>
    </row>
    <row r="687" spans="7:11">
      <c r="G687" s="774"/>
      <c r="H687" s="775"/>
      <c r="I687" s="775"/>
      <c r="J687" s="775"/>
      <c r="K687" s="775"/>
    </row>
    <row r="688" spans="7:11">
      <c r="G688" s="774"/>
      <c r="H688" s="775"/>
      <c r="I688" s="775"/>
      <c r="J688" s="775"/>
      <c r="K688" s="775"/>
    </row>
    <row r="689" spans="7:11">
      <c r="G689" s="774"/>
      <c r="H689" s="775"/>
      <c r="I689" s="775"/>
      <c r="J689" s="775"/>
      <c r="K689" s="775"/>
    </row>
    <row r="690" spans="7:11">
      <c r="G690" s="774"/>
      <c r="H690" s="775"/>
      <c r="I690" s="775"/>
      <c r="J690" s="775"/>
      <c r="K690" s="775"/>
    </row>
    <row r="691" spans="7:11">
      <c r="G691" s="774"/>
      <c r="H691" s="775"/>
      <c r="I691" s="775"/>
      <c r="J691" s="775"/>
      <c r="K691" s="775"/>
    </row>
    <row r="692" spans="7:11">
      <c r="G692" s="774"/>
      <c r="H692" s="775"/>
      <c r="I692" s="775"/>
      <c r="J692" s="775"/>
      <c r="K692" s="775"/>
    </row>
    <row r="693" spans="7:11">
      <c r="G693" s="774"/>
      <c r="H693" s="775"/>
      <c r="I693" s="775"/>
      <c r="J693" s="775"/>
      <c r="K693" s="775"/>
    </row>
    <row r="694" spans="7:11">
      <c r="G694" s="774"/>
      <c r="H694" s="775"/>
      <c r="I694" s="775"/>
      <c r="J694" s="775"/>
      <c r="K694" s="775"/>
    </row>
    <row r="695" spans="7:11">
      <c r="G695" s="774"/>
      <c r="H695" s="775"/>
      <c r="I695" s="775"/>
      <c r="J695" s="775"/>
      <c r="K695" s="775"/>
    </row>
    <row r="696" spans="7:11">
      <c r="G696" s="774"/>
      <c r="H696" s="775"/>
      <c r="I696" s="775"/>
      <c r="J696" s="775"/>
      <c r="K696" s="775"/>
    </row>
    <row r="697" spans="7:11">
      <c r="G697" s="774"/>
      <c r="H697" s="775"/>
      <c r="I697" s="775"/>
      <c r="J697" s="775"/>
      <c r="K697" s="775"/>
    </row>
    <row r="698" spans="7:11">
      <c r="G698" s="774"/>
      <c r="H698" s="775"/>
      <c r="I698" s="775"/>
      <c r="J698" s="775"/>
      <c r="K698" s="775"/>
    </row>
    <row r="699" spans="7:11">
      <c r="G699" s="774"/>
      <c r="H699" s="775"/>
      <c r="I699" s="775"/>
      <c r="J699" s="775"/>
      <c r="K699" s="775"/>
    </row>
    <row r="700" spans="7:11">
      <c r="G700" s="774"/>
      <c r="H700" s="775"/>
      <c r="I700" s="775"/>
      <c r="J700" s="775"/>
      <c r="K700" s="775"/>
    </row>
    <row r="701" spans="7:11">
      <c r="G701" s="774"/>
      <c r="H701" s="775"/>
      <c r="I701" s="775"/>
      <c r="J701" s="775"/>
      <c r="K701" s="775"/>
    </row>
    <row r="702" spans="7:11">
      <c r="G702" s="774"/>
      <c r="H702" s="775"/>
      <c r="I702" s="775"/>
      <c r="J702" s="775"/>
      <c r="K702" s="775"/>
    </row>
    <row r="703" spans="7:11">
      <c r="G703" s="774"/>
      <c r="H703" s="775"/>
      <c r="I703" s="775"/>
      <c r="J703" s="775"/>
      <c r="K703" s="775"/>
    </row>
    <row r="704" spans="7:11">
      <c r="G704" s="774"/>
      <c r="H704" s="775"/>
      <c r="I704" s="775"/>
      <c r="J704" s="775"/>
      <c r="K704" s="775"/>
    </row>
    <row r="705" spans="7:11">
      <c r="G705" s="774"/>
      <c r="H705" s="775"/>
      <c r="I705" s="775"/>
      <c r="J705" s="775"/>
      <c r="K705" s="775"/>
    </row>
    <row r="706" spans="7:11">
      <c r="G706" s="774"/>
      <c r="H706" s="775"/>
      <c r="I706" s="775"/>
      <c r="J706" s="775"/>
      <c r="K706" s="775"/>
    </row>
    <row r="707" spans="7:11">
      <c r="G707" s="774"/>
      <c r="H707" s="775"/>
      <c r="I707" s="775"/>
      <c r="J707" s="775"/>
      <c r="K707" s="775"/>
    </row>
    <row r="708" spans="7:11">
      <c r="G708" s="774"/>
      <c r="H708" s="775"/>
      <c r="I708" s="775"/>
      <c r="J708" s="775"/>
      <c r="K708" s="775"/>
    </row>
    <row r="709" spans="7:11">
      <c r="G709" s="774"/>
      <c r="H709" s="775"/>
      <c r="I709" s="775"/>
      <c r="J709" s="775"/>
      <c r="K709" s="775"/>
    </row>
    <row r="710" spans="7:11">
      <c r="G710" s="774"/>
      <c r="H710" s="775"/>
      <c r="I710" s="775"/>
      <c r="J710" s="775"/>
      <c r="K710" s="775"/>
    </row>
    <row r="711" spans="7:11">
      <c r="G711" s="774"/>
      <c r="H711" s="775"/>
      <c r="I711" s="775"/>
      <c r="J711" s="775"/>
      <c r="K711" s="775"/>
    </row>
    <row r="712" spans="7:11">
      <c r="G712" s="774"/>
      <c r="H712" s="775"/>
      <c r="I712" s="775"/>
      <c r="J712" s="775"/>
      <c r="K712" s="775"/>
    </row>
    <row r="713" spans="7:11">
      <c r="G713" s="774"/>
      <c r="H713" s="775"/>
      <c r="I713" s="775"/>
      <c r="J713" s="775"/>
      <c r="K713" s="775"/>
    </row>
    <row r="714" spans="7:11">
      <c r="G714" s="774"/>
      <c r="H714" s="775"/>
      <c r="I714" s="775"/>
      <c r="J714" s="775"/>
      <c r="K714" s="775"/>
    </row>
    <row r="715" spans="7:11">
      <c r="G715" s="774"/>
      <c r="H715" s="775"/>
      <c r="I715" s="775"/>
      <c r="J715" s="775"/>
      <c r="K715" s="775"/>
    </row>
    <row r="716" spans="7:11">
      <c r="G716" s="774"/>
      <c r="H716" s="775"/>
      <c r="I716" s="775"/>
      <c r="J716" s="775"/>
      <c r="K716" s="775"/>
    </row>
    <row r="717" spans="7:11">
      <c r="G717" s="774"/>
      <c r="H717" s="775"/>
      <c r="I717" s="775"/>
      <c r="J717" s="775"/>
      <c r="K717" s="775"/>
    </row>
    <row r="718" spans="7:11">
      <c r="G718" s="774"/>
      <c r="H718" s="775"/>
      <c r="I718" s="775"/>
      <c r="J718" s="775"/>
      <c r="K718" s="775"/>
    </row>
    <row r="719" spans="7:11">
      <c r="G719" s="774"/>
      <c r="H719" s="775"/>
      <c r="I719" s="775"/>
      <c r="J719" s="775"/>
      <c r="K719" s="775"/>
    </row>
    <row r="720" spans="7:11">
      <c r="G720" s="774"/>
      <c r="H720" s="775"/>
      <c r="I720" s="775"/>
      <c r="J720" s="775"/>
      <c r="K720" s="775"/>
    </row>
    <row r="721" spans="7:11">
      <c r="G721" s="774"/>
      <c r="H721" s="775"/>
      <c r="I721" s="775"/>
      <c r="J721" s="775"/>
      <c r="K721" s="775"/>
    </row>
    <row r="722" spans="7:11">
      <c r="G722" s="774"/>
      <c r="H722" s="775"/>
      <c r="I722" s="775"/>
      <c r="J722" s="775"/>
      <c r="K722" s="775"/>
    </row>
    <row r="723" spans="7:11">
      <c r="G723" s="774"/>
      <c r="H723" s="775"/>
      <c r="I723" s="775"/>
      <c r="J723" s="775"/>
      <c r="K723" s="775"/>
    </row>
    <row r="724" spans="7:11">
      <c r="G724" s="774"/>
      <c r="H724" s="775"/>
      <c r="I724" s="775"/>
      <c r="J724" s="775"/>
      <c r="K724" s="775"/>
    </row>
    <row r="725" spans="7:11">
      <c r="G725" s="774"/>
      <c r="H725" s="775"/>
      <c r="I725" s="775"/>
      <c r="J725" s="775"/>
      <c r="K725" s="775"/>
    </row>
    <row r="726" spans="7:11">
      <c r="G726" s="774"/>
      <c r="H726" s="775"/>
      <c r="I726" s="775"/>
      <c r="J726" s="775"/>
      <c r="K726" s="775"/>
    </row>
    <row r="727" spans="7:11">
      <c r="G727" s="774"/>
      <c r="H727" s="775"/>
      <c r="I727" s="775"/>
      <c r="J727" s="775"/>
      <c r="K727" s="775"/>
    </row>
    <row r="728" spans="7:11">
      <c r="G728" s="774"/>
      <c r="H728" s="775"/>
      <c r="I728" s="775"/>
      <c r="J728" s="775"/>
      <c r="K728" s="775"/>
    </row>
    <row r="729" spans="7:11">
      <c r="G729" s="774"/>
      <c r="H729" s="775"/>
      <c r="I729" s="775"/>
      <c r="J729" s="775"/>
      <c r="K729" s="775"/>
    </row>
    <row r="730" spans="7:11">
      <c r="G730" s="774"/>
      <c r="H730" s="775"/>
      <c r="I730" s="775"/>
      <c r="J730" s="775"/>
      <c r="K730" s="775"/>
    </row>
    <row r="731" spans="7:11">
      <c r="G731" s="774"/>
      <c r="H731" s="775"/>
      <c r="I731" s="775"/>
      <c r="J731" s="775"/>
      <c r="K731" s="775"/>
    </row>
    <row r="732" spans="7:11">
      <c r="G732" s="774"/>
      <c r="H732" s="775"/>
      <c r="I732" s="775"/>
      <c r="J732" s="775"/>
      <c r="K732" s="775"/>
    </row>
    <row r="733" spans="7:11">
      <c r="G733" s="774"/>
      <c r="H733" s="775"/>
      <c r="I733" s="775"/>
      <c r="J733" s="775"/>
      <c r="K733" s="775"/>
    </row>
    <row r="734" spans="7:11">
      <c r="G734" s="774"/>
      <c r="H734" s="775"/>
      <c r="I734" s="775"/>
      <c r="J734" s="775"/>
      <c r="K734" s="775"/>
    </row>
    <row r="735" spans="7:11">
      <c r="G735" s="774"/>
      <c r="H735" s="775"/>
      <c r="I735" s="775"/>
      <c r="J735" s="775"/>
      <c r="K735" s="775"/>
    </row>
    <row r="736" spans="7:11">
      <c r="G736" s="774"/>
      <c r="H736" s="775"/>
      <c r="I736" s="775"/>
      <c r="J736" s="775"/>
      <c r="K736" s="775"/>
    </row>
    <row r="737" spans="7:11">
      <c r="G737" s="774"/>
      <c r="H737" s="775"/>
      <c r="I737" s="775"/>
      <c r="J737" s="775"/>
      <c r="K737" s="775"/>
    </row>
    <row r="738" spans="7:11">
      <c r="G738" s="774"/>
      <c r="H738" s="775"/>
      <c r="I738" s="775"/>
      <c r="J738" s="775"/>
      <c r="K738" s="775"/>
    </row>
    <row r="739" spans="7:11">
      <c r="G739" s="774"/>
      <c r="H739" s="775"/>
      <c r="I739" s="775"/>
      <c r="J739" s="775"/>
      <c r="K739" s="775"/>
    </row>
    <row r="740" spans="7:11">
      <c r="G740" s="774"/>
      <c r="H740" s="775"/>
      <c r="I740" s="775"/>
      <c r="J740" s="775"/>
      <c r="K740" s="775"/>
    </row>
    <row r="741" spans="7:11">
      <c r="G741" s="774"/>
      <c r="H741" s="775"/>
      <c r="I741" s="775"/>
      <c r="J741" s="775"/>
      <c r="K741" s="775"/>
    </row>
    <row r="742" spans="7:11">
      <c r="G742" s="774"/>
      <c r="H742" s="775"/>
      <c r="I742" s="775"/>
      <c r="J742" s="775"/>
      <c r="K742" s="775"/>
    </row>
    <row r="743" spans="7:11">
      <c r="G743" s="774"/>
      <c r="H743" s="775"/>
      <c r="I743" s="775"/>
      <c r="J743" s="775"/>
      <c r="K743" s="775"/>
    </row>
    <row r="744" spans="7:11">
      <c r="G744" s="774"/>
      <c r="H744" s="775"/>
      <c r="I744" s="775"/>
      <c r="J744" s="775"/>
      <c r="K744" s="775"/>
    </row>
    <row r="745" spans="7:11">
      <c r="G745" s="774"/>
      <c r="H745" s="775"/>
      <c r="I745" s="775"/>
      <c r="J745" s="775"/>
      <c r="K745" s="775"/>
    </row>
    <row r="746" spans="7:11">
      <c r="G746" s="774"/>
      <c r="H746" s="775"/>
      <c r="I746" s="775"/>
      <c r="J746" s="775"/>
      <c r="K746" s="775"/>
    </row>
    <row r="747" spans="7:11">
      <c r="G747" s="774"/>
      <c r="H747" s="775"/>
      <c r="I747" s="775"/>
      <c r="J747" s="775"/>
      <c r="K747" s="775"/>
    </row>
    <row r="748" spans="7:11">
      <c r="G748" s="774"/>
      <c r="H748" s="775"/>
      <c r="I748" s="775"/>
      <c r="J748" s="775"/>
      <c r="K748" s="775"/>
    </row>
    <row r="749" spans="7:11">
      <c r="G749" s="774"/>
      <c r="H749" s="775"/>
      <c r="I749" s="775"/>
      <c r="J749" s="775"/>
      <c r="K749" s="775"/>
    </row>
    <row r="750" spans="7:11">
      <c r="G750" s="774"/>
      <c r="H750" s="775"/>
      <c r="I750" s="775"/>
      <c r="J750" s="775"/>
      <c r="K750" s="775"/>
    </row>
    <row r="751" spans="7:11">
      <c r="G751" s="774"/>
      <c r="H751" s="775"/>
      <c r="I751" s="775"/>
      <c r="J751" s="775"/>
      <c r="K751" s="775"/>
    </row>
    <row r="752" spans="7:11">
      <c r="G752" s="774"/>
      <c r="H752" s="775"/>
      <c r="I752" s="775"/>
      <c r="J752" s="775"/>
      <c r="K752" s="775"/>
    </row>
    <row r="753" spans="7:11">
      <c r="G753" s="774"/>
      <c r="H753" s="775"/>
      <c r="I753" s="775"/>
      <c r="J753" s="775"/>
      <c r="K753" s="775"/>
    </row>
    <row r="754" spans="7:11">
      <c r="G754" s="774"/>
      <c r="H754" s="775"/>
      <c r="I754" s="775"/>
      <c r="J754" s="775"/>
      <c r="K754" s="775"/>
    </row>
    <row r="755" spans="7:11">
      <c r="G755" s="774"/>
      <c r="H755" s="775"/>
      <c r="I755" s="775"/>
      <c r="J755" s="775"/>
      <c r="K755" s="775"/>
    </row>
    <row r="756" spans="7:11">
      <c r="G756" s="774"/>
      <c r="H756" s="775"/>
      <c r="I756" s="775"/>
      <c r="J756" s="775"/>
      <c r="K756" s="775"/>
    </row>
    <row r="757" spans="7:11">
      <c r="G757" s="774"/>
      <c r="H757" s="775"/>
      <c r="I757" s="775"/>
      <c r="J757" s="775"/>
      <c r="K757" s="775"/>
    </row>
    <row r="758" spans="7:11">
      <c r="G758" s="774"/>
      <c r="H758" s="775"/>
      <c r="I758" s="775"/>
      <c r="J758" s="775"/>
      <c r="K758" s="775"/>
    </row>
    <row r="759" spans="7:11">
      <c r="G759" s="774"/>
      <c r="H759" s="775"/>
      <c r="I759" s="775"/>
      <c r="J759" s="775"/>
      <c r="K759" s="775"/>
    </row>
    <row r="760" spans="7:11">
      <c r="G760" s="774"/>
      <c r="H760" s="775"/>
      <c r="I760" s="775"/>
      <c r="J760" s="775"/>
      <c r="K760" s="775"/>
    </row>
    <row r="761" spans="7:11">
      <c r="G761" s="774"/>
      <c r="H761" s="775"/>
      <c r="I761" s="775"/>
      <c r="J761" s="775"/>
      <c r="K761" s="775"/>
    </row>
    <row r="762" spans="7:11">
      <c r="G762" s="774"/>
      <c r="H762" s="775"/>
      <c r="I762" s="775"/>
      <c r="J762" s="775"/>
      <c r="K762" s="775"/>
    </row>
    <row r="763" spans="7:11">
      <c r="G763" s="774"/>
      <c r="H763" s="775"/>
      <c r="I763" s="775"/>
      <c r="J763" s="775"/>
      <c r="K763" s="775"/>
    </row>
    <row r="764" spans="7:11">
      <c r="G764" s="774"/>
      <c r="H764" s="775"/>
      <c r="I764" s="775"/>
      <c r="J764" s="775"/>
      <c r="K764" s="775"/>
    </row>
    <row r="765" spans="7:11">
      <c r="G765" s="774"/>
      <c r="H765" s="775"/>
      <c r="I765" s="775"/>
      <c r="J765" s="775"/>
      <c r="K765" s="775"/>
    </row>
    <row r="766" spans="7:11">
      <c r="G766" s="774"/>
      <c r="H766" s="775"/>
      <c r="I766" s="775"/>
      <c r="J766" s="775"/>
      <c r="K766" s="775"/>
    </row>
    <row r="767" spans="7:11">
      <c r="G767" s="774"/>
      <c r="H767" s="775"/>
      <c r="I767" s="775"/>
      <c r="J767" s="775"/>
      <c r="K767" s="775"/>
    </row>
    <row r="768" spans="7:11">
      <c r="G768" s="774"/>
      <c r="H768" s="775"/>
      <c r="I768" s="775"/>
      <c r="J768" s="775"/>
      <c r="K768" s="775"/>
    </row>
    <row r="769" spans="7:11">
      <c r="G769" s="774"/>
      <c r="H769" s="775"/>
      <c r="I769" s="775"/>
      <c r="J769" s="775"/>
      <c r="K769" s="775"/>
    </row>
    <row r="770" spans="7:11">
      <c r="G770" s="774"/>
      <c r="H770" s="775"/>
      <c r="I770" s="775"/>
      <c r="J770" s="775"/>
      <c r="K770" s="775"/>
    </row>
    <row r="771" spans="7:11">
      <c r="G771" s="774"/>
      <c r="H771" s="775"/>
      <c r="I771" s="775"/>
      <c r="J771" s="775"/>
      <c r="K771" s="775"/>
    </row>
    <row r="772" spans="7:11">
      <c r="G772" s="774"/>
      <c r="H772" s="775"/>
      <c r="I772" s="775"/>
      <c r="J772" s="775"/>
      <c r="K772" s="775"/>
    </row>
    <row r="773" spans="7:11">
      <c r="G773" s="774"/>
      <c r="H773" s="775"/>
      <c r="I773" s="775"/>
      <c r="J773" s="775"/>
      <c r="K773" s="775"/>
    </row>
    <row r="774" spans="7:11">
      <c r="G774" s="774"/>
      <c r="H774" s="775"/>
      <c r="I774" s="775"/>
      <c r="J774" s="775"/>
      <c r="K774" s="775"/>
    </row>
    <row r="775" spans="7:11">
      <c r="G775" s="774"/>
      <c r="H775" s="775"/>
      <c r="I775" s="775"/>
      <c r="J775" s="775"/>
      <c r="K775" s="775"/>
    </row>
    <row r="776" spans="7:11">
      <c r="G776" s="774"/>
      <c r="H776" s="775"/>
      <c r="I776" s="775"/>
      <c r="J776" s="775"/>
      <c r="K776" s="775"/>
    </row>
    <row r="777" spans="7:11">
      <c r="G777" s="774"/>
      <c r="H777" s="775"/>
      <c r="I777" s="775"/>
      <c r="J777" s="775"/>
      <c r="K777" s="775"/>
    </row>
    <row r="778" spans="7:11">
      <c r="G778" s="774"/>
      <c r="H778" s="775"/>
      <c r="I778" s="775"/>
      <c r="J778" s="775"/>
      <c r="K778" s="775"/>
    </row>
    <row r="779" spans="7:11">
      <c r="G779" s="774"/>
      <c r="H779" s="775"/>
      <c r="I779" s="775"/>
      <c r="J779" s="775"/>
      <c r="K779" s="775"/>
    </row>
    <row r="780" spans="7:11">
      <c r="G780" s="774"/>
      <c r="H780" s="775"/>
      <c r="I780" s="775"/>
      <c r="J780" s="775"/>
      <c r="K780" s="775"/>
    </row>
    <row r="781" spans="7:11">
      <c r="G781" s="774"/>
      <c r="H781" s="775"/>
      <c r="I781" s="775"/>
      <c r="J781" s="775"/>
      <c r="K781" s="775"/>
    </row>
    <row r="782" spans="7:11">
      <c r="G782" s="774"/>
      <c r="H782" s="775"/>
      <c r="I782" s="775"/>
      <c r="J782" s="775"/>
      <c r="K782" s="775"/>
    </row>
    <row r="783" spans="7:11">
      <c r="G783" s="774"/>
      <c r="H783" s="775"/>
      <c r="I783" s="775"/>
      <c r="J783" s="775"/>
      <c r="K783" s="775"/>
    </row>
    <row r="784" spans="7:11">
      <c r="G784" s="774"/>
      <c r="H784" s="775"/>
      <c r="I784" s="775"/>
      <c r="J784" s="775"/>
      <c r="K784" s="775"/>
    </row>
    <row r="785" spans="7:11">
      <c r="G785" s="774"/>
      <c r="H785" s="775"/>
      <c r="I785" s="775"/>
      <c r="J785" s="775"/>
      <c r="K785" s="775"/>
    </row>
    <row r="786" spans="7:11">
      <c r="G786" s="774"/>
      <c r="H786" s="775"/>
      <c r="I786" s="775"/>
      <c r="J786" s="775"/>
      <c r="K786" s="775"/>
    </row>
    <row r="787" spans="7:11">
      <c r="G787" s="774"/>
      <c r="H787" s="775"/>
      <c r="I787" s="775"/>
      <c r="J787" s="775"/>
      <c r="K787" s="775"/>
    </row>
    <row r="788" spans="7:11">
      <c r="G788" s="774"/>
      <c r="H788" s="775"/>
      <c r="I788" s="775"/>
      <c r="J788" s="775"/>
      <c r="K788" s="775"/>
    </row>
    <row r="789" spans="7:11">
      <c r="G789" s="774"/>
      <c r="H789" s="775"/>
      <c r="I789" s="775"/>
      <c r="J789" s="775"/>
      <c r="K789" s="775"/>
    </row>
    <row r="790" spans="7:11">
      <c r="G790" s="774"/>
      <c r="H790" s="775"/>
      <c r="I790" s="775"/>
      <c r="J790" s="775"/>
      <c r="K790" s="775"/>
    </row>
    <row r="791" spans="7:11">
      <c r="G791" s="774"/>
      <c r="H791" s="775"/>
      <c r="I791" s="775"/>
      <c r="J791" s="775"/>
      <c r="K791" s="775"/>
    </row>
    <row r="792" spans="7:11">
      <c r="G792" s="774"/>
      <c r="H792" s="775"/>
      <c r="I792" s="775"/>
      <c r="J792" s="775"/>
      <c r="K792" s="775"/>
    </row>
    <row r="793" spans="7:11">
      <c r="G793" s="774"/>
      <c r="H793" s="775"/>
      <c r="I793" s="775"/>
      <c r="J793" s="775"/>
      <c r="K793" s="775"/>
    </row>
    <row r="794" spans="7:11">
      <c r="G794" s="774"/>
      <c r="H794" s="775"/>
      <c r="I794" s="775"/>
      <c r="J794" s="775"/>
      <c r="K794" s="775"/>
    </row>
    <row r="795" spans="7:11">
      <c r="G795" s="774"/>
      <c r="H795" s="775"/>
      <c r="I795" s="775"/>
      <c r="J795" s="775"/>
      <c r="K795" s="775"/>
    </row>
    <row r="796" spans="7:11">
      <c r="G796" s="774"/>
      <c r="H796" s="775"/>
      <c r="I796" s="775"/>
      <c r="J796" s="775"/>
      <c r="K796" s="775"/>
    </row>
    <row r="797" spans="7:11">
      <c r="G797" s="774"/>
      <c r="H797" s="775"/>
      <c r="I797" s="775"/>
      <c r="J797" s="775"/>
      <c r="K797" s="775"/>
    </row>
    <row r="798" spans="7:11">
      <c r="G798" s="774"/>
      <c r="H798" s="775"/>
      <c r="I798" s="775"/>
      <c r="J798" s="775"/>
      <c r="K798" s="775"/>
    </row>
    <row r="799" spans="7:11">
      <c r="G799" s="774"/>
      <c r="H799" s="775"/>
      <c r="I799" s="775"/>
      <c r="J799" s="775"/>
      <c r="K799" s="775"/>
    </row>
    <row r="800" spans="7:11">
      <c r="G800" s="774"/>
      <c r="H800" s="775"/>
      <c r="I800" s="775"/>
      <c r="J800" s="775"/>
      <c r="K800" s="775"/>
    </row>
    <row r="801" spans="7:11">
      <c r="G801" s="774"/>
      <c r="H801" s="775"/>
      <c r="I801" s="775"/>
      <c r="J801" s="775"/>
      <c r="K801" s="775"/>
    </row>
    <row r="802" spans="7:11">
      <c r="G802" s="774"/>
      <c r="H802" s="775"/>
      <c r="I802" s="775"/>
      <c r="J802" s="775"/>
      <c r="K802" s="775"/>
    </row>
    <row r="803" spans="7:11">
      <c r="G803" s="774"/>
      <c r="H803" s="775"/>
      <c r="I803" s="775"/>
      <c r="J803" s="775"/>
      <c r="K803" s="775"/>
    </row>
    <row r="804" spans="7:11">
      <c r="G804" s="774"/>
      <c r="H804" s="775"/>
      <c r="I804" s="775"/>
      <c r="J804" s="775"/>
      <c r="K804" s="775"/>
    </row>
    <row r="805" spans="7:11">
      <c r="G805" s="774"/>
      <c r="H805" s="775"/>
      <c r="I805" s="775"/>
      <c r="J805" s="775"/>
      <c r="K805" s="775"/>
    </row>
    <row r="806" spans="7:11">
      <c r="G806" s="774"/>
      <c r="H806" s="775"/>
      <c r="I806" s="775"/>
      <c r="J806" s="775"/>
      <c r="K806" s="775"/>
    </row>
    <row r="807" spans="7:11">
      <c r="G807" s="774"/>
      <c r="H807" s="775"/>
      <c r="I807" s="775"/>
      <c r="J807" s="775"/>
      <c r="K807" s="775"/>
    </row>
    <row r="808" spans="7:11">
      <c r="G808" s="774"/>
      <c r="H808" s="775"/>
      <c r="I808" s="775"/>
      <c r="J808" s="775"/>
      <c r="K808" s="775"/>
    </row>
    <row r="809" spans="7:11">
      <c r="G809" s="774"/>
      <c r="H809" s="775"/>
      <c r="I809" s="775"/>
      <c r="J809" s="775"/>
      <c r="K809" s="775"/>
    </row>
    <row r="810" spans="7:11">
      <c r="G810" s="774"/>
      <c r="H810" s="775"/>
      <c r="I810" s="775"/>
      <c r="J810" s="775"/>
      <c r="K810" s="775"/>
    </row>
    <row r="811" spans="7:11">
      <c r="G811" s="774"/>
      <c r="H811" s="775"/>
      <c r="I811" s="775"/>
      <c r="J811" s="775"/>
      <c r="K811" s="775"/>
    </row>
    <row r="812" spans="7:11">
      <c r="G812" s="774"/>
      <c r="H812" s="775"/>
      <c r="I812" s="775"/>
      <c r="J812" s="775"/>
      <c r="K812" s="775"/>
    </row>
    <row r="813" spans="7:11">
      <c r="G813" s="774"/>
      <c r="H813" s="775"/>
      <c r="I813" s="775"/>
      <c r="J813" s="775"/>
      <c r="K813" s="775"/>
    </row>
    <row r="814" spans="7:11">
      <c r="G814" s="774"/>
      <c r="H814" s="775"/>
      <c r="I814" s="775"/>
      <c r="J814" s="775"/>
      <c r="K814" s="775"/>
    </row>
    <row r="815" spans="7:11">
      <c r="G815" s="774"/>
      <c r="H815" s="775"/>
      <c r="I815" s="775"/>
      <c r="J815" s="775"/>
      <c r="K815" s="775"/>
    </row>
    <row r="816" spans="7:11">
      <c r="G816" s="774"/>
      <c r="H816" s="775"/>
      <c r="I816" s="775"/>
      <c r="J816" s="775"/>
      <c r="K816" s="775"/>
    </row>
    <row r="817" spans="7:11">
      <c r="G817" s="774"/>
      <c r="H817" s="775"/>
      <c r="I817" s="775"/>
      <c r="J817" s="775"/>
      <c r="K817" s="775"/>
    </row>
    <row r="818" spans="7:11">
      <c r="G818" s="774"/>
      <c r="H818" s="775"/>
      <c r="I818" s="775"/>
      <c r="J818" s="775"/>
      <c r="K818" s="775"/>
    </row>
    <row r="819" spans="7:11">
      <c r="G819" s="774"/>
      <c r="H819" s="775"/>
      <c r="I819" s="775"/>
      <c r="J819" s="775"/>
      <c r="K819" s="775"/>
    </row>
    <row r="820" spans="7:11">
      <c r="G820" s="774"/>
      <c r="H820" s="775"/>
      <c r="I820" s="775"/>
      <c r="J820" s="775"/>
      <c r="K820" s="775"/>
    </row>
    <row r="821" spans="7:11">
      <c r="G821" s="774"/>
      <c r="H821" s="775"/>
      <c r="I821" s="775"/>
      <c r="J821" s="775"/>
      <c r="K821" s="775"/>
    </row>
    <row r="822" spans="7:11">
      <c r="G822" s="774"/>
      <c r="H822" s="775"/>
      <c r="I822" s="775"/>
      <c r="J822" s="775"/>
      <c r="K822" s="775"/>
    </row>
    <row r="823" spans="7:11">
      <c r="G823" s="774"/>
      <c r="H823" s="775"/>
      <c r="I823" s="775"/>
      <c r="J823" s="775"/>
      <c r="K823" s="775"/>
    </row>
    <row r="824" spans="7:11">
      <c r="G824" s="774"/>
      <c r="H824" s="775"/>
      <c r="I824" s="775"/>
      <c r="J824" s="775"/>
      <c r="K824" s="775"/>
    </row>
    <row r="825" spans="7:11">
      <c r="G825" s="774"/>
      <c r="H825" s="775"/>
      <c r="I825" s="775"/>
      <c r="J825" s="775"/>
      <c r="K825" s="775"/>
    </row>
    <row r="826" spans="7:11">
      <c r="G826" s="774"/>
      <c r="H826" s="775"/>
      <c r="I826" s="775"/>
      <c r="J826" s="775"/>
      <c r="K826" s="775"/>
    </row>
    <row r="827" spans="7:11">
      <c r="G827" s="774"/>
      <c r="H827" s="775"/>
      <c r="I827" s="775"/>
      <c r="J827" s="775"/>
      <c r="K827" s="775"/>
    </row>
    <row r="828" spans="7:11">
      <c r="G828" s="774"/>
      <c r="H828" s="775"/>
      <c r="I828" s="775"/>
      <c r="J828" s="775"/>
      <c r="K828" s="775"/>
    </row>
    <row r="829" spans="7:11">
      <c r="G829" s="774"/>
      <c r="H829" s="775"/>
      <c r="I829" s="775"/>
      <c r="J829" s="775"/>
      <c r="K829" s="775"/>
    </row>
    <row r="830" spans="7:11">
      <c r="G830" s="774"/>
      <c r="H830" s="775"/>
      <c r="I830" s="775"/>
      <c r="J830" s="775"/>
      <c r="K830" s="775"/>
    </row>
    <row r="831" spans="7:11">
      <c r="G831" s="774"/>
      <c r="H831" s="775"/>
      <c r="I831" s="775"/>
      <c r="J831" s="775"/>
      <c r="K831" s="775"/>
    </row>
    <row r="832" spans="7:11">
      <c r="G832" s="774"/>
      <c r="H832" s="775"/>
      <c r="I832" s="775"/>
      <c r="J832" s="775"/>
      <c r="K832" s="775"/>
    </row>
    <row r="833" spans="7:11">
      <c r="G833" s="774"/>
      <c r="H833" s="775"/>
      <c r="I833" s="775"/>
      <c r="J833" s="775"/>
      <c r="K833" s="775"/>
    </row>
    <row r="834" spans="7:11">
      <c r="G834" s="774"/>
      <c r="H834" s="775"/>
      <c r="I834" s="775"/>
      <c r="J834" s="775"/>
      <c r="K834" s="775"/>
    </row>
    <row r="835" spans="7:11">
      <c r="G835" s="774"/>
      <c r="H835" s="775"/>
      <c r="I835" s="775"/>
      <c r="J835" s="775"/>
      <c r="K835" s="775"/>
    </row>
    <row r="836" spans="7:11">
      <c r="G836" s="774"/>
      <c r="H836" s="775"/>
      <c r="I836" s="775"/>
      <c r="J836" s="775"/>
      <c r="K836" s="775"/>
    </row>
    <row r="837" spans="7:11">
      <c r="G837" s="774"/>
      <c r="H837" s="775"/>
      <c r="I837" s="775"/>
      <c r="J837" s="775"/>
      <c r="K837" s="775"/>
    </row>
    <row r="838" spans="7:11">
      <c r="G838" s="774"/>
      <c r="H838" s="775"/>
      <c r="I838" s="775"/>
      <c r="J838" s="775"/>
      <c r="K838" s="775"/>
    </row>
    <row r="839" spans="7:11">
      <c r="G839" s="774"/>
      <c r="H839" s="775"/>
      <c r="I839" s="775"/>
      <c r="J839" s="775"/>
      <c r="K839" s="775"/>
    </row>
    <row r="840" spans="7:11">
      <c r="G840" s="774"/>
      <c r="H840" s="775"/>
      <c r="I840" s="775"/>
      <c r="J840" s="775"/>
      <c r="K840" s="775"/>
    </row>
    <row r="841" spans="7:11">
      <c r="G841" s="774"/>
      <c r="H841" s="775"/>
      <c r="I841" s="775"/>
      <c r="J841" s="775"/>
      <c r="K841" s="775"/>
    </row>
    <row r="842" spans="7:11">
      <c r="G842" s="774"/>
      <c r="H842" s="775"/>
      <c r="I842" s="775"/>
      <c r="J842" s="775"/>
      <c r="K842" s="775"/>
    </row>
    <row r="843" spans="7:11">
      <c r="G843" s="774"/>
      <c r="H843" s="775"/>
      <c r="I843" s="775"/>
      <c r="J843" s="775"/>
      <c r="K843" s="775"/>
    </row>
    <row r="844" spans="7:11">
      <c r="G844" s="774"/>
      <c r="H844" s="775"/>
      <c r="I844" s="775"/>
      <c r="J844" s="775"/>
      <c r="K844" s="775"/>
    </row>
    <row r="845" spans="7:11">
      <c r="G845" s="774"/>
      <c r="H845" s="775"/>
      <c r="I845" s="775"/>
      <c r="J845" s="775"/>
      <c r="K845" s="775"/>
    </row>
    <row r="846" spans="7:11">
      <c r="G846" s="774"/>
      <c r="H846" s="775"/>
      <c r="I846" s="775"/>
      <c r="J846" s="775"/>
      <c r="K846" s="775"/>
    </row>
    <row r="847" spans="7:11">
      <c r="G847" s="774"/>
      <c r="H847" s="775"/>
      <c r="I847" s="775"/>
      <c r="J847" s="775"/>
      <c r="K847" s="775"/>
    </row>
    <row r="848" spans="7:11">
      <c r="G848" s="774"/>
      <c r="H848" s="775"/>
      <c r="I848" s="775"/>
      <c r="J848" s="775"/>
      <c r="K848" s="775"/>
    </row>
    <row r="849" spans="7:11">
      <c r="G849" s="774"/>
      <c r="H849" s="775"/>
      <c r="I849" s="775"/>
      <c r="J849" s="775"/>
      <c r="K849" s="775"/>
    </row>
    <row r="850" spans="7:11">
      <c r="G850" s="774"/>
      <c r="H850" s="775"/>
      <c r="I850" s="775"/>
      <c r="J850" s="775"/>
      <c r="K850" s="775"/>
    </row>
    <row r="851" spans="7:11">
      <c r="G851" s="774"/>
      <c r="H851" s="775"/>
      <c r="I851" s="775"/>
      <c r="J851" s="775"/>
      <c r="K851" s="775"/>
    </row>
    <row r="852" spans="7:11">
      <c r="G852" s="774"/>
      <c r="H852" s="775"/>
      <c r="I852" s="775"/>
      <c r="J852" s="775"/>
      <c r="K852" s="775"/>
    </row>
    <row r="853" spans="7:11">
      <c r="G853" s="774"/>
      <c r="H853" s="775"/>
      <c r="I853" s="775"/>
      <c r="J853" s="775"/>
      <c r="K853" s="775"/>
    </row>
    <row r="854" spans="7:11">
      <c r="G854" s="774"/>
      <c r="H854" s="775"/>
      <c r="I854" s="775"/>
      <c r="J854" s="775"/>
      <c r="K854" s="775"/>
    </row>
    <row r="855" spans="7:11">
      <c r="G855" s="774"/>
      <c r="H855" s="775"/>
      <c r="I855" s="775"/>
      <c r="J855" s="775"/>
      <c r="K855" s="775"/>
    </row>
    <row r="856" spans="7:11">
      <c r="G856" s="774"/>
      <c r="H856" s="775"/>
      <c r="I856" s="775"/>
      <c r="J856" s="775"/>
      <c r="K856" s="775"/>
    </row>
    <row r="857" spans="7:11">
      <c r="G857" s="774"/>
      <c r="H857" s="775"/>
      <c r="I857" s="775"/>
      <c r="J857" s="775"/>
      <c r="K857" s="775"/>
    </row>
    <row r="858" spans="7:11">
      <c r="G858" s="774"/>
      <c r="H858" s="775"/>
      <c r="I858" s="775"/>
      <c r="J858" s="775"/>
      <c r="K858" s="775"/>
    </row>
    <row r="859" spans="7:11">
      <c r="G859" s="774"/>
      <c r="H859" s="775"/>
      <c r="I859" s="775"/>
      <c r="J859" s="775"/>
      <c r="K859" s="775"/>
    </row>
    <row r="860" spans="7:11">
      <c r="G860" s="774"/>
      <c r="H860" s="775"/>
      <c r="I860" s="775"/>
      <c r="J860" s="775"/>
      <c r="K860" s="775"/>
    </row>
    <row r="861" spans="7:11">
      <c r="G861" s="774"/>
      <c r="H861" s="775"/>
      <c r="I861" s="775"/>
      <c r="J861" s="775"/>
      <c r="K861" s="775"/>
    </row>
    <row r="862" spans="7:11">
      <c r="G862" s="774"/>
      <c r="H862" s="775"/>
      <c r="I862" s="775"/>
      <c r="J862" s="775"/>
      <c r="K862" s="775"/>
    </row>
    <row r="863" spans="7:11">
      <c r="G863" s="774"/>
      <c r="H863" s="775"/>
      <c r="I863" s="775"/>
      <c r="J863" s="775"/>
      <c r="K863" s="775"/>
    </row>
    <row r="864" spans="7:11">
      <c r="G864" s="774"/>
      <c r="H864" s="775"/>
      <c r="I864" s="775"/>
      <c r="J864" s="775"/>
      <c r="K864" s="775"/>
    </row>
    <row r="865" spans="7:11">
      <c r="G865" s="774"/>
      <c r="H865" s="775"/>
      <c r="I865" s="775"/>
      <c r="J865" s="775"/>
      <c r="K865" s="775"/>
    </row>
    <row r="866" spans="7:11">
      <c r="G866" s="774"/>
      <c r="H866" s="775"/>
      <c r="I866" s="775"/>
      <c r="J866" s="775"/>
      <c r="K866" s="775"/>
    </row>
    <row r="867" spans="7:11">
      <c r="G867" s="774"/>
      <c r="H867" s="775"/>
      <c r="I867" s="775"/>
      <c r="J867" s="775"/>
      <c r="K867" s="775"/>
    </row>
    <row r="868" spans="7:11">
      <c r="G868" s="774"/>
      <c r="H868" s="775"/>
      <c r="I868" s="775"/>
      <c r="J868" s="775"/>
      <c r="K868" s="775"/>
    </row>
    <row r="869" spans="7:11">
      <c r="G869" s="774"/>
      <c r="H869" s="775"/>
      <c r="I869" s="775"/>
      <c r="J869" s="775"/>
      <c r="K869" s="775"/>
    </row>
    <row r="870" spans="7:11">
      <c r="G870" s="774"/>
      <c r="H870" s="775"/>
      <c r="I870" s="775"/>
      <c r="J870" s="775"/>
      <c r="K870" s="775"/>
    </row>
    <row r="871" spans="7:11">
      <c r="G871" s="774"/>
      <c r="H871" s="775"/>
      <c r="I871" s="775"/>
      <c r="J871" s="775"/>
      <c r="K871" s="775"/>
    </row>
    <row r="872" spans="7:11">
      <c r="G872" s="774"/>
      <c r="H872" s="775"/>
      <c r="I872" s="775"/>
      <c r="J872" s="775"/>
      <c r="K872" s="775"/>
    </row>
    <row r="873" spans="7:11">
      <c r="G873" s="774"/>
      <c r="H873" s="775"/>
      <c r="I873" s="775"/>
      <c r="J873" s="775"/>
      <c r="K873" s="775"/>
    </row>
    <row r="874" spans="7:11">
      <c r="G874" s="774"/>
      <c r="H874" s="775"/>
      <c r="I874" s="775"/>
      <c r="J874" s="775"/>
      <c r="K874" s="775"/>
    </row>
    <row r="875" spans="7:11">
      <c r="G875" s="774"/>
      <c r="H875" s="775"/>
      <c r="I875" s="775"/>
      <c r="J875" s="775"/>
      <c r="K875" s="775"/>
    </row>
    <row r="876" spans="7:11">
      <c r="G876" s="774"/>
      <c r="H876" s="775"/>
      <c r="I876" s="775"/>
      <c r="J876" s="775"/>
      <c r="K876" s="775"/>
    </row>
    <row r="877" spans="7:11">
      <c r="G877" s="774"/>
      <c r="H877" s="775"/>
      <c r="I877" s="775"/>
      <c r="J877" s="775"/>
      <c r="K877" s="775"/>
    </row>
    <row r="878" spans="7:11">
      <c r="G878" s="774"/>
      <c r="H878" s="775"/>
      <c r="I878" s="775"/>
      <c r="J878" s="775"/>
      <c r="K878" s="775"/>
    </row>
    <row r="879" spans="7:11">
      <c r="G879" s="774"/>
      <c r="H879" s="775"/>
      <c r="I879" s="775"/>
      <c r="J879" s="775"/>
      <c r="K879" s="775"/>
    </row>
    <row r="880" spans="7:11">
      <c r="G880" s="774"/>
      <c r="H880" s="775"/>
      <c r="I880" s="775"/>
      <c r="J880" s="775"/>
      <c r="K880" s="775"/>
    </row>
    <row r="881" spans="7:11">
      <c r="G881" s="774"/>
      <c r="H881" s="775"/>
      <c r="I881" s="775"/>
      <c r="J881" s="775"/>
      <c r="K881" s="775"/>
    </row>
    <row r="882" spans="7:11">
      <c r="G882" s="774"/>
      <c r="H882" s="775"/>
      <c r="I882" s="775"/>
      <c r="J882" s="775"/>
      <c r="K882" s="775"/>
    </row>
    <row r="883" spans="7:11">
      <c r="G883" s="774"/>
      <c r="H883" s="775"/>
      <c r="I883" s="775"/>
      <c r="J883" s="775"/>
      <c r="K883" s="775"/>
    </row>
    <row r="884" spans="7:11">
      <c r="G884" s="774"/>
      <c r="H884" s="775"/>
      <c r="I884" s="775"/>
      <c r="J884" s="775"/>
      <c r="K884" s="775"/>
    </row>
    <row r="885" spans="7:11">
      <c r="G885" s="774"/>
      <c r="H885" s="775"/>
      <c r="I885" s="775"/>
      <c r="J885" s="775"/>
      <c r="K885" s="775"/>
    </row>
    <row r="886" spans="7:11">
      <c r="G886" s="774"/>
      <c r="H886" s="775"/>
      <c r="I886" s="775"/>
      <c r="J886" s="775"/>
      <c r="K886" s="775"/>
    </row>
    <row r="887" spans="7:11">
      <c r="G887" s="774"/>
      <c r="H887" s="775"/>
      <c r="I887" s="775"/>
      <c r="J887" s="775"/>
      <c r="K887" s="775"/>
    </row>
    <row r="888" spans="7:11">
      <c r="G888" s="774"/>
      <c r="H888" s="775"/>
      <c r="I888" s="775"/>
      <c r="J888" s="775"/>
      <c r="K888" s="775"/>
    </row>
    <row r="889" spans="7:11">
      <c r="G889" s="774"/>
      <c r="H889" s="775"/>
      <c r="I889" s="775"/>
      <c r="J889" s="775"/>
      <c r="K889" s="775"/>
    </row>
    <row r="890" spans="7:11">
      <c r="G890" s="774"/>
      <c r="H890" s="775"/>
      <c r="I890" s="775"/>
      <c r="J890" s="775"/>
      <c r="K890" s="775"/>
    </row>
    <row r="891" spans="7:11">
      <c r="G891" s="774"/>
      <c r="H891" s="775"/>
      <c r="I891" s="775"/>
      <c r="J891" s="775"/>
      <c r="K891" s="775"/>
    </row>
    <row r="892" spans="7:11">
      <c r="G892" s="774"/>
      <c r="H892" s="775"/>
      <c r="I892" s="775"/>
      <c r="J892" s="775"/>
      <c r="K892" s="775"/>
    </row>
    <row r="893" spans="7:11">
      <c r="G893" s="774"/>
      <c r="H893" s="775"/>
      <c r="I893" s="775"/>
      <c r="J893" s="775"/>
      <c r="K893" s="775"/>
    </row>
    <row r="894" spans="7:11">
      <c r="G894" s="774"/>
      <c r="H894" s="775"/>
      <c r="I894" s="775"/>
      <c r="J894" s="775"/>
      <c r="K894" s="775"/>
    </row>
    <row r="895" spans="7:11">
      <c r="G895" s="774"/>
      <c r="H895" s="775"/>
      <c r="I895" s="775"/>
      <c r="J895" s="775"/>
      <c r="K895" s="775"/>
    </row>
    <row r="896" spans="7:11">
      <c r="G896" s="774"/>
      <c r="H896" s="775"/>
      <c r="I896" s="775"/>
      <c r="J896" s="775"/>
      <c r="K896" s="775"/>
    </row>
    <row r="897" spans="7:11">
      <c r="G897" s="774"/>
      <c r="H897" s="775"/>
      <c r="I897" s="775"/>
      <c r="J897" s="775"/>
      <c r="K897" s="775"/>
    </row>
    <row r="898" spans="7:11">
      <c r="G898" s="774"/>
      <c r="H898" s="775"/>
      <c r="I898" s="775"/>
      <c r="J898" s="775"/>
      <c r="K898" s="775"/>
    </row>
    <row r="899" spans="7:11">
      <c r="G899" s="774"/>
      <c r="H899" s="775"/>
      <c r="I899" s="775"/>
      <c r="J899" s="775"/>
      <c r="K899" s="775"/>
    </row>
    <row r="900" spans="7:11">
      <c r="G900" s="774"/>
      <c r="H900" s="775"/>
      <c r="I900" s="775"/>
      <c r="J900" s="775"/>
      <c r="K900" s="775"/>
    </row>
    <row r="901" spans="7:11">
      <c r="G901" s="774"/>
      <c r="H901" s="775"/>
      <c r="I901" s="775"/>
      <c r="J901" s="775"/>
      <c r="K901" s="775"/>
    </row>
    <row r="902" spans="7:11">
      <c r="G902" s="774"/>
      <c r="H902" s="775"/>
      <c r="I902" s="775"/>
      <c r="J902" s="775"/>
      <c r="K902" s="775"/>
    </row>
    <row r="903" spans="7:11">
      <c r="G903" s="774"/>
      <c r="H903" s="775"/>
      <c r="I903" s="775"/>
      <c r="J903" s="775"/>
      <c r="K903" s="775"/>
    </row>
    <row r="904" spans="7:11">
      <c r="G904" s="774"/>
      <c r="H904" s="775"/>
      <c r="I904" s="775"/>
      <c r="J904" s="775"/>
      <c r="K904" s="775"/>
    </row>
    <row r="905" spans="7:11">
      <c r="G905" s="774"/>
      <c r="H905" s="775"/>
      <c r="I905" s="775"/>
      <c r="J905" s="775"/>
      <c r="K905" s="775"/>
    </row>
    <row r="906" spans="7:11">
      <c r="G906" s="774"/>
      <c r="H906" s="775"/>
      <c r="I906" s="775"/>
      <c r="J906" s="775"/>
      <c r="K906" s="775"/>
    </row>
    <row r="907" spans="7:11">
      <c r="G907" s="774"/>
      <c r="H907" s="775"/>
      <c r="I907" s="775"/>
      <c r="J907" s="775"/>
      <c r="K907" s="775"/>
    </row>
    <row r="908" spans="7:11">
      <c r="G908" s="774"/>
      <c r="H908" s="775"/>
      <c r="I908" s="775"/>
      <c r="J908" s="775"/>
      <c r="K908" s="775"/>
    </row>
    <row r="909" spans="7:11">
      <c r="G909" s="774"/>
      <c r="H909" s="775"/>
      <c r="I909" s="775"/>
      <c r="J909" s="775"/>
      <c r="K909" s="775"/>
    </row>
    <row r="910" spans="7:11">
      <c r="G910" s="774"/>
      <c r="H910" s="775"/>
      <c r="I910" s="775"/>
      <c r="J910" s="775"/>
      <c r="K910" s="775"/>
    </row>
    <row r="911" spans="7:11">
      <c r="G911" s="774"/>
      <c r="H911" s="775"/>
      <c r="I911" s="775"/>
      <c r="J911" s="775"/>
      <c r="K911" s="775"/>
    </row>
    <row r="912" spans="7:11">
      <c r="G912" s="774"/>
      <c r="H912" s="775"/>
      <c r="I912" s="775"/>
      <c r="J912" s="775"/>
      <c r="K912" s="775"/>
    </row>
    <row r="913" spans="7:11">
      <c r="G913" s="774"/>
      <c r="H913" s="775"/>
      <c r="I913" s="775"/>
      <c r="J913" s="775"/>
      <c r="K913" s="775"/>
    </row>
    <row r="914" spans="7:11">
      <c r="G914" s="774"/>
      <c r="H914" s="775"/>
      <c r="I914" s="775"/>
      <c r="J914" s="775"/>
      <c r="K914" s="775"/>
    </row>
    <row r="915" spans="7:11">
      <c r="G915" s="774"/>
      <c r="H915" s="775"/>
      <c r="I915" s="775"/>
      <c r="J915" s="775"/>
      <c r="K915" s="775"/>
    </row>
    <row r="916" spans="7:11">
      <c r="G916" s="774"/>
      <c r="H916" s="775"/>
      <c r="I916" s="775"/>
      <c r="J916" s="775"/>
      <c r="K916" s="775"/>
    </row>
    <row r="917" spans="7:11">
      <c r="G917" s="774"/>
      <c r="H917" s="775"/>
      <c r="I917" s="775"/>
      <c r="J917" s="775"/>
      <c r="K917" s="775"/>
    </row>
    <row r="918" spans="7:11">
      <c r="G918" s="774"/>
      <c r="H918" s="775"/>
      <c r="I918" s="775"/>
      <c r="J918" s="775"/>
      <c r="K918" s="775"/>
    </row>
    <row r="919" spans="7:11">
      <c r="G919" s="774"/>
      <c r="H919" s="775"/>
      <c r="I919" s="775"/>
      <c r="J919" s="775"/>
      <c r="K919" s="775"/>
    </row>
    <row r="920" spans="7:11">
      <c r="G920" s="774"/>
      <c r="H920" s="775"/>
      <c r="I920" s="775"/>
      <c r="J920" s="775"/>
      <c r="K920" s="775"/>
    </row>
    <row r="921" spans="7:11">
      <c r="G921" s="774"/>
      <c r="H921" s="775"/>
      <c r="I921" s="775"/>
      <c r="J921" s="775"/>
      <c r="K921" s="775"/>
    </row>
    <row r="922" spans="7:11">
      <c r="G922" s="774"/>
      <c r="H922" s="775"/>
      <c r="I922" s="775"/>
      <c r="J922" s="775"/>
      <c r="K922" s="775"/>
    </row>
    <row r="923" spans="7:11">
      <c r="G923" s="774"/>
      <c r="H923" s="775"/>
      <c r="I923" s="775"/>
      <c r="J923" s="775"/>
      <c r="K923" s="775"/>
    </row>
    <row r="924" spans="7:11">
      <c r="G924" s="774"/>
      <c r="H924" s="775"/>
      <c r="I924" s="775"/>
      <c r="J924" s="775"/>
      <c r="K924" s="775"/>
    </row>
    <row r="925" spans="7:11">
      <c r="G925" s="774"/>
      <c r="H925" s="775"/>
      <c r="I925" s="775"/>
      <c r="J925" s="775"/>
      <c r="K925" s="775"/>
    </row>
    <row r="926" spans="7:11">
      <c r="G926" s="774"/>
      <c r="H926" s="775"/>
      <c r="I926" s="775"/>
      <c r="J926" s="775"/>
      <c r="K926" s="775"/>
    </row>
    <row r="927" spans="7:11">
      <c r="G927" s="774"/>
      <c r="H927" s="775"/>
      <c r="I927" s="775"/>
      <c r="J927" s="775"/>
      <c r="K927" s="775"/>
    </row>
    <row r="928" spans="7:11">
      <c r="G928" s="774"/>
      <c r="H928" s="775"/>
      <c r="I928" s="775"/>
      <c r="J928" s="775"/>
      <c r="K928" s="775"/>
    </row>
    <row r="929" spans="7:11">
      <c r="G929" s="774"/>
      <c r="H929" s="775"/>
      <c r="I929" s="775"/>
      <c r="J929" s="775"/>
      <c r="K929" s="775"/>
    </row>
    <row r="930" spans="7:11">
      <c r="G930" s="774"/>
      <c r="H930" s="775"/>
      <c r="I930" s="775"/>
      <c r="J930" s="775"/>
      <c r="K930" s="775"/>
    </row>
    <row r="931" spans="7:11">
      <c r="G931" s="774"/>
      <c r="H931" s="775"/>
      <c r="I931" s="775"/>
      <c r="J931" s="775"/>
      <c r="K931" s="775"/>
    </row>
    <row r="932" spans="7:11">
      <c r="G932" s="774"/>
      <c r="H932" s="775"/>
      <c r="I932" s="775"/>
      <c r="J932" s="775"/>
      <c r="K932" s="775"/>
    </row>
    <row r="933" spans="7:11">
      <c r="G933" s="774"/>
      <c r="H933" s="775"/>
      <c r="I933" s="775"/>
      <c r="J933" s="775"/>
      <c r="K933" s="775"/>
    </row>
    <row r="934" spans="7:11">
      <c r="G934" s="774"/>
      <c r="H934" s="775"/>
      <c r="I934" s="775"/>
      <c r="J934" s="775"/>
      <c r="K934" s="775"/>
    </row>
    <row r="935" spans="7:11">
      <c r="G935" s="774"/>
      <c r="H935" s="775"/>
      <c r="I935" s="775"/>
      <c r="J935" s="775"/>
      <c r="K935" s="775"/>
    </row>
    <row r="936" spans="7:11">
      <c r="G936" s="774"/>
      <c r="H936" s="775"/>
      <c r="I936" s="775"/>
      <c r="J936" s="775"/>
      <c r="K936" s="775"/>
    </row>
    <row r="937" spans="7:11">
      <c r="G937" s="774"/>
      <c r="H937" s="775"/>
      <c r="I937" s="775"/>
      <c r="J937" s="775"/>
      <c r="K937" s="775"/>
    </row>
    <row r="938" spans="7:11">
      <c r="G938" s="774"/>
      <c r="H938" s="775"/>
      <c r="I938" s="775"/>
      <c r="J938" s="775"/>
      <c r="K938" s="775"/>
    </row>
    <row r="939" spans="7:11">
      <c r="G939" s="774"/>
      <c r="H939" s="775"/>
      <c r="I939" s="775"/>
      <c r="J939" s="775"/>
      <c r="K939" s="775"/>
    </row>
    <row r="940" spans="7:11">
      <c r="G940" s="774"/>
      <c r="H940" s="775"/>
      <c r="I940" s="775"/>
      <c r="J940" s="775"/>
      <c r="K940" s="775"/>
    </row>
    <row r="941" spans="7:11">
      <c r="G941" s="774"/>
      <c r="H941" s="775"/>
      <c r="I941" s="775"/>
      <c r="J941" s="775"/>
      <c r="K941" s="775"/>
    </row>
    <row r="942" spans="7:11">
      <c r="G942" s="774"/>
      <c r="H942" s="775"/>
      <c r="I942" s="775"/>
      <c r="J942" s="775"/>
      <c r="K942" s="775"/>
    </row>
    <row r="943" spans="7:11">
      <c r="G943" s="774"/>
      <c r="H943" s="775"/>
      <c r="I943" s="775"/>
      <c r="J943" s="775"/>
      <c r="K943" s="775"/>
    </row>
    <row r="944" spans="7:11">
      <c r="G944" s="774"/>
      <c r="H944" s="775"/>
      <c r="I944" s="775"/>
      <c r="J944" s="775"/>
      <c r="K944" s="775"/>
    </row>
    <row r="945" spans="7:11">
      <c r="G945" s="774"/>
      <c r="H945" s="775"/>
      <c r="I945" s="775"/>
      <c r="J945" s="775"/>
      <c r="K945" s="775"/>
    </row>
    <row r="946" spans="7:11">
      <c r="G946" s="774"/>
      <c r="H946" s="775"/>
      <c r="I946" s="775"/>
      <c r="J946" s="775"/>
      <c r="K946" s="775"/>
    </row>
    <row r="947" spans="7:11">
      <c r="G947" s="774"/>
      <c r="H947" s="775"/>
      <c r="I947" s="775"/>
      <c r="J947" s="775"/>
      <c r="K947" s="775"/>
    </row>
    <row r="948" spans="7:11">
      <c r="G948" s="774"/>
      <c r="H948" s="775"/>
      <c r="I948" s="775"/>
      <c r="J948" s="775"/>
      <c r="K948" s="775"/>
    </row>
    <row r="949" spans="7:11">
      <c r="G949" s="774"/>
      <c r="H949" s="775"/>
      <c r="I949" s="775"/>
      <c r="J949" s="775"/>
      <c r="K949" s="775"/>
    </row>
    <row r="950" spans="7:11">
      <c r="G950" s="774"/>
      <c r="H950" s="775"/>
      <c r="I950" s="775"/>
      <c r="J950" s="775"/>
      <c r="K950" s="775"/>
    </row>
    <row r="951" spans="7:11">
      <c r="G951" s="774"/>
      <c r="H951" s="775"/>
      <c r="I951" s="775"/>
      <c r="J951" s="775"/>
      <c r="K951" s="775"/>
    </row>
    <row r="952" spans="7:11">
      <c r="G952" s="774"/>
      <c r="H952" s="775"/>
      <c r="I952" s="775"/>
      <c r="J952" s="775"/>
      <c r="K952" s="775"/>
    </row>
    <row r="953" spans="7:11">
      <c r="G953" s="774"/>
      <c r="H953" s="775"/>
      <c r="I953" s="775"/>
      <c r="J953" s="775"/>
      <c r="K953" s="775"/>
    </row>
    <row r="954" spans="7:11">
      <c r="G954" s="774"/>
      <c r="H954" s="775"/>
      <c r="I954" s="775"/>
      <c r="J954" s="775"/>
      <c r="K954" s="775"/>
    </row>
    <row r="955" spans="7:11">
      <c r="G955" s="774"/>
      <c r="H955" s="775"/>
      <c r="I955" s="775"/>
      <c r="J955" s="775"/>
      <c r="K955" s="775"/>
    </row>
    <row r="956" spans="7:11">
      <c r="G956" s="774"/>
      <c r="H956" s="775"/>
      <c r="I956" s="775"/>
      <c r="J956" s="775"/>
      <c r="K956" s="775"/>
    </row>
    <row r="957" spans="7:11">
      <c r="G957" s="774"/>
      <c r="H957" s="775"/>
      <c r="I957" s="775"/>
      <c r="J957" s="775"/>
      <c r="K957" s="775"/>
    </row>
    <row r="958" spans="7:11">
      <c r="G958" s="774"/>
      <c r="H958" s="775"/>
      <c r="I958" s="775"/>
      <c r="J958" s="775"/>
      <c r="K958" s="775"/>
    </row>
    <row r="959" spans="7:11">
      <c r="G959" s="774"/>
      <c r="H959" s="775"/>
      <c r="I959" s="775"/>
      <c r="J959" s="775"/>
      <c r="K959" s="775"/>
    </row>
    <row r="960" spans="7:11">
      <c r="G960" s="774"/>
      <c r="H960" s="775"/>
      <c r="I960" s="775"/>
      <c r="J960" s="775"/>
      <c r="K960" s="775"/>
    </row>
    <row r="961" spans="7:11">
      <c r="G961" s="774"/>
      <c r="H961" s="775"/>
      <c r="I961" s="775"/>
      <c r="J961" s="775"/>
      <c r="K961" s="775"/>
    </row>
    <row r="962" spans="7:11">
      <c r="G962" s="774"/>
      <c r="H962" s="775"/>
      <c r="I962" s="775"/>
      <c r="J962" s="775"/>
      <c r="K962" s="775"/>
    </row>
    <row r="963" spans="7:11">
      <c r="G963" s="774"/>
      <c r="H963" s="775"/>
      <c r="I963" s="775"/>
      <c r="J963" s="775"/>
      <c r="K963" s="775"/>
    </row>
    <row r="964" spans="7:11">
      <c r="G964" s="774"/>
      <c r="H964" s="775"/>
      <c r="I964" s="775"/>
      <c r="J964" s="775"/>
      <c r="K964" s="775"/>
    </row>
    <row r="965" spans="7:11">
      <c r="G965" s="774"/>
      <c r="H965" s="775"/>
      <c r="I965" s="775"/>
      <c r="J965" s="775"/>
      <c r="K965" s="775"/>
    </row>
    <row r="966" spans="7:11">
      <c r="G966" s="774"/>
      <c r="H966" s="775"/>
      <c r="I966" s="775"/>
      <c r="J966" s="775"/>
      <c r="K966" s="775"/>
    </row>
    <row r="967" spans="7:11">
      <c r="G967" s="774"/>
      <c r="H967" s="775"/>
      <c r="I967" s="775"/>
      <c r="J967" s="775"/>
      <c r="K967" s="775"/>
    </row>
    <row r="968" spans="7:11">
      <c r="G968" s="774"/>
      <c r="H968" s="775"/>
      <c r="I968" s="775"/>
      <c r="J968" s="775"/>
      <c r="K968" s="775"/>
    </row>
    <row r="969" spans="7:11">
      <c r="G969" s="774"/>
      <c r="H969" s="775"/>
      <c r="I969" s="775"/>
      <c r="J969" s="775"/>
      <c r="K969" s="775"/>
    </row>
    <row r="970" spans="7:11">
      <c r="G970" s="774"/>
      <c r="H970" s="775"/>
      <c r="I970" s="775"/>
      <c r="J970" s="775"/>
      <c r="K970" s="775"/>
    </row>
    <row r="971" spans="7:11">
      <c r="G971" s="774"/>
      <c r="H971" s="775"/>
      <c r="I971" s="775"/>
      <c r="J971" s="775"/>
      <c r="K971" s="775"/>
    </row>
    <row r="972" spans="7:11">
      <c r="G972" s="774"/>
      <c r="H972" s="775"/>
      <c r="I972" s="775"/>
      <c r="J972" s="775"/>
      <c r="K972" s="775"/>
    </row>
    <row r="973" spans="7:11">
      <c r="G973" s="774"/>
      <c r="H973" s="775"/>
      <c r="I973" s="775"/>
      <c r="J973" s="775"/>
      <c r="K973" s="775"/>
    </row>
    <row r="974" spans="7:11">
      <c r="G974" s="774"/>
      <c r="H974" s="775"/>
      <c r="I974" s="775"/>
      <c r="J974" s="775"/>
      <c r="K974" s="775"/>
    </row>
    <row r="975" spans="7:11">
      <c r="G975" s="774"/>
      <c r="H975" s="775"/>
      <c r="I975" s="775"/>
      <c r="J975" s="775"/>
      <c r="K975" s="775"/>
    </row>
    <row r="976" spans="7:11">
      <c r="G976" s="774"/>
      <c r="H976" s="775"/>
      <c r="I976" s="775"/>
      <c r="J976" s="775"/>
      <c r="K976" s="775"/>
    </row>
    <row r="977" spans="7:11">
      <c r="G977" s="774"/>
      <c r="H977" s="775"/>
      <c r="I977" s="775"/>
      <c r="J977" s="775"/>
      <c r="K977" s="775"/>
    </row>
    <row r="978" spans="7:11">
      <c r="G978" s="774"/>
      <c r="H978" s="775"/>
      <c r="I978" s="775"/>
      <c r="J978" s="775"/>
      <c r="K978" s="775"/>
    </row>
    <row r="979" spans="7:11">
      <c r="G979" s="774"/>
      <c r="H979" s="775"/>
      <c r="I979" s="775"/>
      <c r="J979" s="775"/>
      <c r="K979" s="775"/>
    </row>
    <row r="980" spans="7:11">
      <c r="G980" s="774"/>
      <c r="H980" s="775"/>
      <c r="I980" s="775"/>
      <c r="J980" s="775"/>
      <c r="K980" s="775"/>
    </row>
    <row r="981" spans="7:11">
      <c r="G981" s="774"/>
      <c r="H981" s="775"/>
      <c r="I981" s="775"/>
      <c r="J981" s="775"/>
      <c r="K981" s="775"/>
    </row>
    <row r="982" spans="7:11">
      <c r="G982" s="774"/>
      <c r="H982" s="775"/>
      <c r="I982" s="775"/>
      <c r="J982" s="775"/>
      <c r="K982" s="775"/>
    </row>
    <row r="983" spans="7:11">
      <c r="G983" s="774"/>
      <c r="H983" s="775"/>
      <c r="I983" s="775"/>
      <c r="J983" s="775"/>
      <c r="K983" s="775"/>
    </row>
    <row r="984" spans="7:11">
      <c r="G984" s="774"/>
      <c r="H984" s="775"/>
      <c r="I984" s="775"/>
      <c r="J984" s="775"/>
      <c r="K984" s="775"/>
    </row>
    <row r="985" spans="7:11">
      <c r="G985" s="774"/>
      <c r="H985" s="775"/>
      <c r="I985" s="775"/>
      <c r="J985" s="775"/>
      <c r="K985" s="775"/>
    </row>
    <row r="986" spans="7:11">
      <c r="G986" s="774"/>
      <c r="H986" s="775"/>
      <c r="I986" s="775"/>
      <c r="J986" s="775"/>
      <c r="K986" s="775"/>
    </row>
    <row r="987" spans="7:11">
      <c r="G987" s="774"/>
      <c r="H987" s="775"/>
      <c r="I987" s="775"/>
      <c r="J987" s="775"/>
      <c r="K987" s="775"/>
    </row>
    <row r="988" spans="7:11">
      <c r="G988" s="774"/>
      <c r="H988" s="775"/>
      <c r="I988" s="775"/>
      <c r="J988" s="775"/>
      <c r="K988" s="775"/>
    </row>
    <row r="989" spans="7:11">
      <c r="G989" s="774"/>
      <c r="H989" s="775"/>
      <c r="I989" s="775"/>
      <c r="J989" s="775"/>
      <c r="K989" s="775"/>
    </row>
    <row r="990" spans="7:11">
      <c r="G990" s="774"/>
      <c r="H990" s="775"/>
      <c r="I990" s="775"/>
      <c r="J990" s="775"/>
      <c r="K990" s="775"/>
    </row>
    <row r="991" spans="7:11">
      <c r="G991" s="774"/>
      <c r="H991" s="775"/>
      <c r="I991" s="775"/>
      <c r="J991" s="775"/>
      <c r="K991" s="775"/>
    </row>
    <row r="992" spans="7:11">
      <c r="G992" s="774"/>
      <c r="H992" s="775"/>
      <c r="I992" s="775"/>
      <c r="J992" s="775"/>
      <c r="K992" s="775"/>
    </row>
    <row r="993" spans="7:11">
      <c r="G993" s="774"/>
      <c r="H993" s="775"/>
      <c r="I993" s="775"/>
      <c r="J993" s="775"/>
      <c r="K993" s="775"/>
    </row>
    <row r="994" spans="7:11">
      <c r="G994" s="774"/>
      <c r="H994" s="775"/>
      <c r="I994" s="775"/>
      <c r="J994" s="775"/>
      <c r="K994" s="775"/>
    </row>
    <row r="995" spans="7:11">
      <c r="G995" s="774"/>
      <c r="H995" s="775"/>
      <c r="I995" s="775"/>
      <c r="J995" s="775"/>
      <c r="K995" s="775"/>
    </row>
    <row r="996" spans="7:11">
      <c r="G996" s="774"/>
      <c r="H996" s="775"/>
      <c r="I996" s="775"/>
      <c r="J996" s="775"/>
      <c r="K996" s="775"/>
    </row>
    <row r="997" spans="7:11">
      <c r="G997" s="774"/>
      <c r="H997" s="775"/>
      <c r="I997" s="775"/>
      <c r="J997" s="775"/>
      <c r="K997" s="775"/>
    </row>
    <row r="998" spans="7:11">
      <c r="G998" s="774"/>
      <c r="H998" s="775"/>
      <c r="I998" s="775"/>
      <c r="J998" s="775"/>
      <c r="K998" s="775"/>
    </row>
    <row r="999" spans="7:11">
      <c r="G999" s="774"/>
      <c r="H999" s="775"/>
      <c r="I999" s="775"/>
      <c r="J999" s="775"/>
      <c r="K999" s="775"/>
    </row>
    <row r="1000" spans="7:11">
      <c r="G1000" s="774"/>
      <c r="H1000" s="775"/>
      <c r="I1000" s="775"/>
      <c r="J1000" s="775"/>
      <c r="K1000" s="775"/>
    </row>
    <row r="1001" spans="7:11">
      <c r="G1001" s="774"/>
      <c r="H1001" s="775"/>
      <c r="I1001" s="775"/>
      <c r="J1001" s="775"/>
      <c r="K1001" s="775"/>
    </row>
    <row r="1002" spans="7:11">
      <c r="G1002" s="774"/>
      <c r="H1002" s="775"/>
      <c r="I1002" s="775"/>
      <c r="J1002" s="775"/>
      <c r="K1002" s="775"/>
    </row>
    <row r="1003" spans="7:11">
      <c r="G1003" s="774"/>
      <c r="H1003" s="775"/>
      <c r="I1003" s="775"/>
      <c r="J1003" s="775"/>
      <c r="K1003" s="775"/>
    </row>
    <row r="1004" spans="7:11">
      <c r="G1004" s="774"/>
      <c r="H1004" s="775"/>
      <c r="I1004" s="775"/>
      <c r="J1004" s="775"/>
      <c r="K1004" s="775"/>
    </row>
    <row r="1005" spans="7:11">
      <c r="G1005" s="774"/>
      <c r="H1005" s="775"/>
      <c r="I1005" s="775"/>
      <c r="J1005" s="775"/>
      <c r="K1005" s="775"/>
    </row>
    <row r="1006" spans="7:11">
      <c r="G1006" s="774"/>
      <c r="H1006" s="775"/>
      <c r="I1006" s="775"/>
      <c r="J1006" s="775"/>
      <c r="K1006" s="775"/>
    </row>
    <row r="1007" spans="7:11">
      <c r="G1007" s="774"/>
      <c r="H1007" s="775"/>
      <c r="I1007" s="775"/>
      <c r="J1007" s="775"/>
      <c r="K1007" s="775"/>
    </row>
    <row r="1008" spans="7:11">
      <c r="G1008" s="774"/>
      <c r="H1008" s="775"/>
      <c r="I1008" s="775"/>
      <c r="J1008" s="775"/>
      <c r="K1008" s="775"/>
    </row>
    <row r="1009" spans="7:11">
      <c r="G1009" s="774"/>
      <c r="H1009" s="775"/>
      <c r="I1009" s="775"/>
      <c r="J1009" s="775"/>
      <c r="K1009" s="775"/>
    </row>
    <row r="1010" spans="7:11">
      <c r="G1010" s="774"/>
      <c r="H1010" s="775"/>
      <c r="I1010" s="775"/>
      <c r="J1010" s="775"/>
      <c r="K1010" s="775"/>
    </row>
    <row r="1011" spans="7:11">
      <c r="G1011" s="774"/>
      <c r="H1011" s="775"/>
      <c r="I1011" s="775"/>
      <c r="J1011" s="775"/>
      <c r="K1011" s="775"/>
    </row>
    <row r="1012" spans="7:11">
      <c r="G1012" s="774"/>
      <c r="H1012" s="775"/>
      <c r="I1012" s="775"/>
      <c r="J1012" s="775"/>
      <c r="K1012" s="775"/>
    </row>
    <row r="1013" spans="7:11">
      <c r="G1013" s="774"/>
      <c r="H1013" s="775"/>
      <c r="I1013" s="775"/>
      <c r="J1013" s="775"/>
      <c r="K1013" s="775"/>
    </row>
    <row r="1014" spans="7:11">
      <c r="G1014" s="774"/>
      <c r="H1014" s="775"/>
      <c r="I1014" s="775"/>
      <c r="J1014" s="775"/>
      <c r="K1014" s="775"/>
    </row>
    <row r="1015" spans="7:11">
      <c r="G1015" s="774"/>
      <c r="H1015" s="775"/>
      <c r="I1015" s="775"/>
      <c r="J1015" s="775"/>
      <c r="K1015" s="775"/>
    </row>
    <row r="1016" spans="7:11">
      <c r="G1016" s="774"/>
      <c r="H1016" s="775"/>
      <c r="I1016" s="775"/>
      <c r="J1016" s="775"/>
      <c r="K1016" s="775"/>
    </row>
    <row r="1017" spans="7:11">
      <c r="G1017" s="774"/>
      <c r="H1017" s="775"/>
      <c r="I1017" s="775"/>
      <c r="J1017" s="775"/>
      <c r="K1017" s="775"/>
    </row>
    <row r="1018" spans="7:11">
      <c r="G1018" s="774"/>
      <c r="H1018" s="775"/>
      <c r="I1018" s="775"/>
      <c r="J1018" s="775"/>
      <c r="K1018" s="775"/>
    </row>
    <row r="1019" spans="7:11">
      <c r="G1019" s="774"/>
      <c r="H1019" s="775"/>
      <c r="I1019" s="775"/>
      <c r="J1019" s="775"/>
      <c r="K1019" s="775"/>
    </row>
    <row r="1020" spans="7:11">
      <c r="G1020" s="774"/>
      <c r="H1020" s="775"/>
      <c r="I1020" s="775"/>
      <c r="J1020" s="775"/>
      <c r="K1020" s="775"/>
    </row>
    <row r="1021" spans="7:11">
      <c r="G1021" s="774"/>
      <c r="H1021" s="775"/>
      <c r="I1021" s="775"/>
      <c r="J1021" s="775"/>
      <c r="K1021" s="775"/>
    </row>
    <row r="1022" spans="7:11">
      <c r="G1022" s="774"/>
      <c r="H1022" s="775"/>
      <c r="I1022" s="775"/>
      <c r="J1022" s="775"/>
      <c r="K1022" s="775"/>
    </row>
    <row r="1023" spans="7:11">
      <c r="G1023" s="774"/>
      <c r="H1023" s="775"/>
      <c r="I1023" s="775"/>
      <c r="J1023" s="775"/>
      <c r="K1023" s="775"/>
    </row>
    <row r="1024" spans="7:11">
      <c r="G1024" s="774"/>
      <c r="H1024" s="775"/>
      <c r="I1024" s="775"/>
      <c r="J1024" s="775"/>
      <c r="K1024" s="775"/>
    </row>
    <row r="1025" spans="7:11">
      <c r="G1025" s="774"/>
      <c r="H1025" s="775"/>
      <c r="I1025" s="775"/>
      <c r="J1025" s="775"/>
      <c r="K1025" s="775"/>
    </row>
    <row r="1026" spans="7:11">
      <c r="G1026" s="774"/>
      <c r="H1026" s="775"/>
      <c r="I1026" s="775"/>
      <c r="J1026" s="775"/>
      <c r="K1026" s="775"/>
    </row>
    <row r="1027" spans="7:11">
      <c r="G1027" s="774"/>
      <c r="H1027" s="775"/>
      <c r="I1027" s="775"/>
      <c r="J1027" s="775"/>
      <c r="K1027" s="775"/>
    </row>
    <row r="1028" spans="7:11">
      <c r="G1028" s="774"/>
      <c r="H1028" s="775"/>
      <c r="I1028" s="775"/>
      <c r="J1028" s="775"/>
      <c r="K1028" s="775"/>
    </row>
    <row r="1029" spans="7:11">
      <c r="G1029" s="774"/>
      <c r="H1029" s="775"/>
      <c r="I1029" s="775"/>
      <c r="J1029" s="775"/>
      <c r="K1029" s="775"/>
    </row>
    <row r="1030" spans="7:11">
      <c r="G1030" s="774"/>
      <c r="H1030" s="775"/>
      <c r="I1030" s="775"/>
      <c r="J1030" s="775"/>
      <c r="K1030" s="775"/>
    </row>
    <row r="1031" spans="7:11">
      <c r="G1031" s="774"/>
      <c r="H1031" s="775"/>
      <c r="I1031" s="775"/>
      <c r="J1031" s="775"/>
      <c r="K1031" s="775"/>
    </row>
    <row r="1032" spans="7:11">
      <c r="G1032" s="774"/>
      <c r="H1032" s="775"/>
      <c r="I1032" s="775"/>
      <c r="J1032" s="775"/>
      <c r="K1032" s="775"/>
    </row>
    <row r="1033" spans="7:11">
      <c r="G1033" s="774"/>
      <c r="H1033" s="775"/>
      <c r="I1033" s="775"/>
      <c r="J1033" s="775"/>
      <c r="K1033" s="775"/>
    </row>
    <row r="1034" spans="7:11">
      <c r="G1034" s="774"/>
      <c r="H1034" s="775"/>
      <c r="I1034" s="775"/>
      <c r="J1034" s="775"/>
      <c r="K1034" s="775"/>
    </row>
    <row r="1035" spans="7:11">
      <c r="G1035" s="774"/>
      <c r="H1035" s="775"/>
      <c r="I1035" s="775"/>
      <c r="J1035" s="775"/>
      <c r="K1035" s="775"/>
    </row>
    <row r="1036" spans="7:11">
      <c r="G1036" s="774"/>
      <c r="H1036" s="775"/>
      <c r="I1036" s="775"/>
      <c r="J1036" s="775"/>
      <c r="K1036" s="775"/>
    </row>
    <row r="1037" spans="7:11">
      <c r="G1037" s="774"/>
      <c r="H1037" s="775"/>
      <c r="I1037" s="775"/>
      <c r="J1037" s="775"/>
      <c r="K1037" s="775"/>
    </row>
    <row r="1038" spans="7:11">
      <c r="G1038" s="774"/>
      <c r="H1038" s="775"/>
      <c r="I1038" s="775"/>
      <c r="J1038" s="775"/>
      <c r="K1038" s="775"/>
    </row>
    <row r="1039" spans="7:11">
      <c r="G1039" s="774"/>
      <c r="H1039" s="775"/>
      <c r="I1039" s="775"/>
      <c r="J1039" s="775"/>
      <c r="K1039" s="775"/>
    </row>
    <row r="1040" spans="7:11">
      <c r="G1040" s="774"/>
      <c r="H1040" s="775"/>
      <c r="I1040" s="775"/>
      <c r="J1040" s="775"/>
      <c r="K1040" s="775"/>
    </row>
    <row r="1041" spans="7:11">
      <c r="G1041" s="774"/>
      <c r="H1041" s="775"/>
      <c r="I1041" s="775"/>
      <c r="J1041" s="775"/>
      <c r="K1041" s="775"/>
    </row>
    <row r="1042" spans="7:11">
      <c r="G1042" s="774"/>
      <c r="H1042" s="775"/>
      <c r="I1042" s="775"/>
      <c r="J1042" s="775"/>
      <c r="K1042" s="775"/>
    </row>
    <row r="1043" spans="7:11">
      <c r="G1043" s="774"/>
      <c r="H1043" s="775"/>
      <c r="I1043" s="775"/>
      <c r="J1043" s="775"/>
      <c r="K1043" s="775"/>
    </row>
    <row r="1044" spans="7:11">
      <c r="G1044" s="774"/>
      <c r="H1044" s="775"/>
      <c r="I1044" s="775"/>
      <c r="J1044" s="775"/>
      <c r="K1044" s="775"/>
    </row>
    <row r="1045" spans="7:11">
      <c r="G1045" s="774"/>
      <c r="H1045" s="775"/>
      <c r="I1045" s="775"/>
      <c r="J1045" s="775"/>
      <c r="K1045" s="775"/>
    </row>
    <row r="1046" spans="7:11">
      <c r="G1046" s="774"/>
      <c r="H1046" s="775"/>
      <c r="I1046" s="775"/>
      <c r="J1046" s="775"/>
      <c r="K1046" s="775"/>
    </row>
    <row r="1047" spans="7:11">
      <c r="G1047" s="774"/>
      <c r="H1047" s="775"/>
      <c r="I1047" s="775"/>
      <c r="J1047" s="775"/>
      <c r="K1047" s="775"/>
    </row>
    <row r="1048" spans="7:11">
      <c r="G1048" s="774"/>
      <c r="H1048" s="775"/>
      <c r="I1048" s="775"/>
      <c r="J1048" s="775"/>
      <c r="K1048" s="775"/>
    </row>
    <row r="1049" spans="7:11">
      <c r="G1049" s="774"/>
      <c r="H1049" s="775"/>
      <c r="I1049" s="775"/>
      <c r="J1049" s="775"/>
      <c r="K1049" s="775"/>
    </row>
    <row r="1050" spans="7:11">
      <c r="G1050" s="774"/>
      <c r="H1050" s="775"/>
      <c r="I1050" s="775"/>
      <c r="J1050" s="775"/>
      <c r="K1050" s="775"/>
    </row>
    <row r="1051" spans="7:11">
      <c r="G1051" s="774"/>
      <c r="H1051" s="775"/>
      <c r="I1051" s="775"/>
      <c r="J1051" s="775"/>
      <c r="K1051" s="775"/>
    </row>
    <row r="1052" spans="7:11">
      <c r="G1052" s="774"/>
      <c r="H1052" s="775"/>
      <c r="I1052" s="775"/>
      <c r="J1052" s="775"/>
      <c r="K1052" s="775"/>
    </row>
    <row r="1053" spans="7:11">
      <c r="G1053" s="774"/>
      <c r="H1053" s="775"/>
      <c r="I1053" s="775"/>
      <c r="J1053" s="775"/>
      <c r="K1053" s="775"/>
    </row>
    <row r="1054" spans="7:11">
      <c r="G1054" s="774"/>
      <c r="H1054" s="775"/>
      <c r="I1054" s="775"/>
      <c r="J1054" s="775"/>
      <c r="K1054" s="775"/>
    </row>
    <row r="1055" spans="7:11">
      <c r="G1055" s="774"/>
      <c r="H1055" s="775"/>
      <c r="I1055" s="775"/>
      <c r="J1055" s="775"/>
      <c r="K1055" s="775"/>
    </row>
    <row r="1056" spans="7:11">
      <c r="G1056" s="774"/>
      <c r="H1056" s="775"/>
      <c r="I1056" s="775"/>
      <c r="J1056" s="775"/>
      <c r="K1056" s="775"/>
    </row>
    <row r="1057" spans="7:11">
      <c r="G1057" s="774"/>
      <c r="H1057" s="775"/>
      <c r="I1057" s="775"/>
      <c r="J1057" s="775"/>
      <c r="K1057" s="775"/>
    </row>
    <row r="1058" spans="7:11">
      <c r="G1058" s="774"/>
      <c r="H1058" s="775"/>
      <c r="I1058" s="775"/>
      <c r="J1058" s="775"/>
      <c r="K1058" s="775"/>
    </row>
    <row r="1059" spans="7:11">
      <c r="G1059" s="774"/>
      <c r="H1059" s="775"/>
      <c r="I1059" s="775"/>
      <c r="J1059" s="775"/>
      <c r="K1059" s="775"/>
    </row>
    <row r="1060" spans="7:11">
      <c r="G1060" s="774"/>
      <c r="H1060" s="775"/>
      <c r="I1060" s="775"/>
      <c r="J1060" s="775"/>
      <c r="K1060" s="775"/>
    </row>
    <row r="1061" spans="7:11">
      <c r="G1061" s="774"/>
      <c r="H1061" s="775"/>
      <c r="I1061" s="775"/>
      <c r="J1061" s="775"/>
      <c r="K1061" s="775"/>
    </row>
    <row r="1062" spans="7:11">
      <c r="G1062" s="774"/>
      <c r="H1062" s="775"/>
      <c r="I1062" s="775"/>
      <c r="J1062" s="775"/>
      <c r="K1062" s="775"/>
    </row>
    <row r="1063" spans="7:11">
      <c r="G1063" s="774"/>
      <c r="H1063" s="775"/>
      <c r="I1063" s="775"/>
      <c r="J1063" s="775"/>
      <c r="K1063" s="775"/>
    </row>
    <row r="1064" spans="7:11">
      <c r="G1064" s="774"/>
      <c r="H1064" s="775"/>
      <c r="I1064" s="775"/>
      <c r="J1064" s="775"/>
      <c r="K1064" s="775"/>
    </row>
    <row r="1065" spans="7:11">
      <c r="G1065" s="774"/>
      <c r="H1065" s="775"/>
      <c r="I1065" s="775"/>
      <c r="J1065" s="775"/>
      <c r="K1065" s="775"/>
    </row>
    <row r="1066" spans="7:11">
      <c r="G1066" s="774"/>
      <c r="H1066" s="775"/>
      <c r="I1066" s="775"/>
      <c r="J1066" s="775"/>
      <c r="K1066" s="775"/>
    </row>
    <row r="1067" spans="7:11">
      <c r="G1067" s="774"/>
      <c r="H1067" s="775"/>
      <c r="I1067" s="775"/>
      <c r="J1067" s="775"/>
      <c r="K1067" s="775"/>
    </row>
    <row r="1068" spans="7:11">
      <c r="G1068" s="774"/>
      <c r="H1068" s="775"/>
      <c r="I1068" s="775"/>
      <c r="J1068" s="775"/>
      <c r="K1068" s="775"/>
    </row>
    <row r="1069" spans="7:11">
      <c r="G1069" s="774"/>
      <c r="H1069" s="775"/>
      <c r="I1069" s="775"/>
      <c r="J1069" s="775"/>
      <c r="K1069" s="775"/>
    </row>
    <row r="1070" spans="7:11">
      <c r="G1070" s="774"/>
      <c r="H1070" s="775"/>
      <c r="I1070" s="775"/>
      <c r="J1070" s="775"/>
      <c r="K1070" s="775"/>
    </row>
    <row r="1071" spans="7:11">
      <c r="G1071" s="774"/>
      <c r="H1071" s="775"/>
      <c r="I1071" s="775"/>
      <c r="J1071" s="775"/>
      <c r="K1071" s="775"/>
    </row>
    <row r="1072" spans="7:11">
      <c r="G1072" s="774"/>
      <c r="H1072" s="775"/>
      <c r="I1072" s="775"/>
      <c r="J1072" s="775"/>
      <c r="K1072" s="775"/>
    </row>
    <row r="1073" spans="7:11">
      <c r="G1073" s="774"/>
      <c r="H1073" s="775"/>
      <c r="I1073" s="775"/>
      <c r="J1073" s="775"/>
      <c r="K1073" s="775"/>
    </row>
    <row r="1074" spans="7:11">
      <c r="G1074" s="774"/>
      <c r="H1074" s="775"/>
      <c r="I1074" s="775"/>
      <c r="J1074" s="775"/>
      <c r="K1074" s="775"/>
    </row>
    <row r="1075" spans="7:11">
      <c r="G1075" s="774"/>
      <c r="H1075" s="775"/>
      <c r="I1075" s="775"/>
      <c r="J1075" s="775"/>
      <c r="K1075" s="775"/>
    </row>
    <row r="1076" spans="7:11">
      <c r="G1076" s="774"/>
      <c r="H1076" s="775"/>
      <c r="I1076" s="775"/>
      <c r="J1076" s="775"/>
      <c r="K1076" s="775"/>
    </row>
    <row r="1077" spans="7:11">
      <c r="G1077" s="774"/>
      <c r="H1077" s="775"/>
      <c r="I1077" s="775"/>
      <c r="J1077" s="775"/>
      <c r="K1077" s="775"/>
    </row>
    <row r="1078" spans="7:11">
      <c r="G1078" s="774"/>
      <c r="H1078" s="775"/>
      <c r="I1078" s="775"/>
      <c r="J1078" s="775"/>
      <c r="K1078" s="775"/>
    </row>
    <row r="1079" spans="7:11">
      <c r="G1079" s="774"/>
      <c r="H1079" s="775"/>
      <c r="I1079" s="775"/>
      <c r="J1079" s="775"/>
      <c r="K1079" s="775"/>
    </row>
    <row r="1080" spans="7:11">
      <c r="G1080" s="774"/>
      <c r="H1080" s="775"/>
      <c r="I1080" s="775"/>
      <c r="J1080" s="775"/>
      <c r="K1080" s="775"/>
    </row>
    <row r="1081" spans="7:11">
      <c r="G1081" s="774"/>
      <c r="H1081" s="775"/>
      <c r="I1081" s="775"/>
      <c r="J1081" s="775"/>
      <c r="K1081" s="775"/>
    </row>
    <row r="1082" spans="7:11">
      <c r="G1082" s="774"/>
      <c r="H1082" s="775"/>
      <c r="I1082" s="775"/>
      <c r="J1082" s="775"/>
      <c r="K1082" s="775"/>
    </row>
    <row r="1083" spans="7:11">
      <c r="G1083" s="774"/>
      <c r="H1083" s="775"/>
      <c r="I1083" s="775"/>
      <c r="J1083" s="775"/>
      <c r="K1083" s="775"/>
    </row>
    <row r="1084" spans="7:11">
      <c r="G1084" s="774"/>
      <c r="H1084" s="775"/>
      <c r="I1084" s="775"/>
      <c r="J1084" s="775"/>
      <c r="K1084" s="775"/>
    </row>
    <row r="1085" spans="7:11">
      <c r="G1085" s="774"/>
      <c r="H1085" s="775"/>
      <c r="I1085" s="775"/>
      <c r="J1085" s="775"/>
      <c r="K1085" s="775"/>
    </row>
    <row r="1086" spans="7:11">
      <c r="G1086" s="774"/>
      <c r="H1086" s="775"/>
      <c r="I1086" s="775"/>
      <c r="J1086" s="775"/>
      <c r="K1086" s="775"/>
    </row>
    <row r="1087" spans="7:11">
      <c r="G1087" s="774"/>
      <c r="H1087" s="775"/>
      <c r="I1087" s="775"/>
      <c r="J1087" s="775"/>
      <c r="K1087" s="775"/>
    </row>
    <row r="1088" spans="7:11">
      <c r="G1088" s="774"/>
      <c r="H1088" s="775"/>
      <c r="I1088" s="775"/>
      <c r="J1088" s="775"/>
      <c r="K1088" s="775"/>
    </row>
    <row r="1089" spans="7:11">
      <c r="G1089" s="774"/>
      <c r="H1089" s="775"/>
      <c r="I1089" s="775"/>
      <c r="J1089" s="775"/>
      <c r="K1089" s="775"/>
    </row>
    <row r="1090" spans="7:11">
      <c r="G1090" s="774"/>
      <c r="H1090" s="775"/>
      <c r="I1090" s="775"/>
      <c r="J1090" s="775"/>
      <c r="K1090" s="775"/>
    </row>
    <row r="1091" spans="7:11">
      <c r="G1091" s="774"/>
      <c r="H1091" s="775"/>
      <c r="I1091" s="775"/>
      <c r="J1091" s="775"/>
      <c r="K1091" s="775"/>
    </row>
    <row r="1092" spans="7:11">
      <c r="G1092" s="774"/>
      <c r="H1092" s="775"/>
      <c r="I1092" s="775"/>
      <c r="J1092" s="775"/>
      <c r="K1092" s="775"/>
    </row>
    <row r="1093" spans="7:11">
      <c r="G1093" s="774"/>
      <c r="H1093" s="775"/>
      <c r="I1093" s="775"/>
      <c r="J1093" s="775"/>
      <c r="K1093" s="775"/>
    </row>
    <row r="1094" spans="7:11">
      <c r="G1094" s="774"/>
      <c r="H1094" s="775"/>
      <c r="I1094" s="775"/>
      <c r="J1094" s="775"/>
      <c r="K1094" s="775"/>
    </row>
    <row r="1095" spans="7:11">
      <c r="G1095" s="774"/>
      <c r="H1095" s="775"/>
      <c r="I1095" s="775"/>
      <c r="J1095" s="775"/>
      <c r="K1095" s="775"/>
    </row>
    <row r="1096" spans="7:11">
      <c r="G1096" s="774"/>
      <c r="H1096" s="775"/>
      <c r="I1096" s="775"/>
      <c r="J1096" s="775"/>
      <c r="K1096" s="775"/>
    </row>
    <row r="1097" spans="7:11">
      <c r="G1097" s="774"/>
      <c r="H1097" s="775"/>
      <c r="I1097" s="775"/>
      <c r="J1097" s="775"/>
      <c r="K1097" s="775"/>
    </row>
    <row r="1098" spans="7:11">
      <c r="G1098" s="774"/>
      <c r="H1098" s="775"/>
      <c r="I1098" s="775"/>
      <c r="J1098" s="775"/>
      <c r="K1098" s="775"/>
    </row>
    <row r="1099" spans="7:11">
      <c r="G1099" s="774"/>
      <c r="H1099" s="775"/>
      <c r="I1099" s="775"/>
      <c r="J1099" s="775"/>
      <c r="K1099" s="775"/>
    </row>
    <row r="1100" spans="7:11">
      <c r="G1100" s="774"/>
      <c r="H1100" s="775"/>
      <c r="I1100" s="775"/>
      <c r="J1100" s="775"/>
      <c r="K1100" s="775"/>
    </row>
    <row r="1101" spans="7:11">
      <c r="G1101" s="774"/>
      <c r="H1101" s="775"/>
      <c r="I1101" s="775"/>
      <c r="J1101" s="775"/>
      <c r="K1101" s="775"/>
    </row>
    <row r="1102" spans="7:11">
      <c r="G1102" s="774"/>
      <c r="H1102" s="775"/>
      <c r="I1102" s="775"/>
      <c r="J1102" s="775"/>
      <c r="K1102" s="775"/>
    </row>
    <row r="1103" spans="7:11">
      <c r="G1103" s="774"/>
      <c r="H1103" s="775"/>
      <c r="I1103" s="775"/>
      <c r="J1103" s="775"/>
      <c r="K1103" s="775"/>
    </row>
    <row r="1104" spans="7:11">
      <c r="G1104" s="774"/>
      <c r="H1104" s="775"/>
      <c r="I1104" s="775"/>
      <c r="J1104" s="775"/>
      <c r="K1104" s="775"/>
    </row>
    <row r="1105" spans="7:11">
      <c r="G1105" s="774"/>
      <c r="H1105" s="775"/>
      <c r="I1105" s="775"/>
      <c r="J1105" s="775"/>
      <c r="K1105" s="775"/>
    </row>
    <row r="1106" spans="7:11">
      <c r="G1106" s="774"/>
      <c r="H1106" s="775"/>
      <c r="I1106" s="775"/>
      <c r="J1106" s="775"/>
      <c r="K1106" s="775"/>
    </row>
    <row r="1107" spans="7:11">
      <c r="G1107" s="774"/>
      <c r="H1107" s="775"/>
      <c r="I1107" s="775"/>
      <c r="J1107" s="775"/>
      <c r="K1107" s="775"/>
    </row>
    <row r="1108" spans="7:11">
      <c r="G1108" s="774"/>
      <c r="H1108" s="775"/>
      <c r="I1108" s="775"/>
      <c r="J1108" s="775"/>
      <c r="K1108" s="775"/>
    </row>
    <row r="1109" spans="7:11">
      <c r="G1109" s="774"/>
      <c r="H1109" s="775"/>
      <c r="I1109" s="775"/>
      <c r="J1109" s="775"/>
      <c r="K1109" s="775"/>
    </row>
    <row r="1110" spans="7:11">
      <c r="G1110" s="774"/>
      <c r="H1110" s="775"/>
      <c r="I1110" s="775"/>
      <c r="J1110" s="775"/>
      <c r="K1110" s="775"/>
    </row>
    <row r="1111" spans="7:11">
      <c r="G1111" s="774"/>
      <c r="H1111" s="775"/>
      <c r="I1111" s="775"/>
      <c r="J1111" s="775"/>
      <c r="K1111" s="775"/>
    </row>
    <row r="1112" spans="7:11">
      <c r="G1112" s="774"/>
      <c r="H1112" s="775"/>
      <c r="I1112" s="775"/>
      <c r="J1112" s="775"/>
      <c r="K1112" s="775"/>
    </row>
    <row r="1113" spans="7:11">
      <c r="G1113" s="774"/>
      <c r="H1113" s="775"/>
      <c r="I1113" s="775"/>
      <c r="J1113" s="775"/>
      <c r="K1113" s="775"/>
    </row>
    <row r="1114" spans="7:11">
      <c r="G1114" s="774"/>
      <c r="H1114" s="775"/>
      <c r="I1114" s="775"/>
      <c r="J1114" s="775"/>
      <c r="K1114" s="775"/>
    </row>
    <row r="1115" spans="7:11">
      <c r="G1115" s="774"/>
      <c r="H1115" s="775"/>
      <c r="I1115" s="775"/>
      <c r="J1115" s="775"/>
      <c r="K1115" s="775"/>
    </row>
    <row r="1116" spans="7:11">
      <c r="G1116" s="774"/>
      <c r="H1116" s="775"/>
      <c r="I1116" s="775"/>
      <c r="J1116" s="775"/>
      <c r="K1116" s="775"/>
    </row>
    <row r="1117" spans="7:11">
      <c r="G1117" s="774"/>
      <c r="H1117" s="775"/>
      <c r="I1117" s="775"/>
      <c r="J1117" s="775"/>
      <c r="K1117" s="775"/>
    </row>
    <row r="1118" spans="7:11">
      <c r="G1118" s="774"/>
      <c r="H1118" s="775"/>
      <c r="I1118" s="775"/>
      <c r="J1118" s="775"/>
      <c r="K1118" s="775"/>
    </row>
    <row r="1119" spans="7:11">
      <c r="G1119" s="774"/>
      <c r="H1119" s="775"/>
      <c r="I1119" s="775"/>
      <c r="J1119" s="775"/>
      <c r="K1119" s="775"/>
    </row>
    <row r="1120" spans="7:11">
      <c r="G1120" s="774"/>
      <c r="H1120" s="775"/>
      <c r="I1120" s="775"/>
      <c r="J1120" s="775"/>
      <c r="K1120" s="775"/>
    </row>
    <row r="1121" spans="7:11">
      <c r="G1121" s="774"/>
      <c r="H1121" s="775"/>
      <c r="I1121" s="775"/>
      <c r="J1121" s="775"/>
      <c r="K1121" s="775"/>
    </row>
    <row r="1122" spans="7:11">
      <c r="G1122" s="774"/>
      <c r="H1122" s="775"/>
      <c r="I1122" s="775"/>
      <c r="J1122" s="775"/>
      <c r="K1122" s="775"/>
    </row>
    <row r="1123" spans="7:11">
      <c r="G1123" s="774"/>
      <c r="H1123" s="775"/>
      <c r="I1123" s="775"/>
      <c r="J1123" s="775"/>
      <c r="K1123" s="775"/>
    </row>
    <row r="1124" spans="7:11">
      <c r="G1124" s="774"/>
      <c r="H1124" s="775"/>
      <c r="I1124" s="775"/>
      <c r="J1124" s="775"/>
      <c r="K1124" s="775"/>
    </row>
    <row r="1125" spans="7:11">
      <c r="G1125" s="774"/>
      <c r="H1125" s="775"/>
      <c r="I1125" s="775"/>
      <c r="J1125" s="775"/>
      <c r="K1125" s="775"/>
    </row>
    <row r="1126" spans="7:11">
      <c r="G1126" s="774"/>
      <c r="H1126" s="775"/>
      <c r="I1126" s="775"/>
      <c r="J1126" s="775"/>
      <c r="K1126" s="775"/>
    </row>
    <row r="1127" spans="7:11">
      <c r="G1127" s="774"/>
      <c r="H1127" s="775"/>
      <c r="I1127" s="775"/>
      <c r="J1127" s="775"/>
      <c r="K1127" s="775"/>
    </row>
    <row r="1128" spans="7:11">
      <c r="G1128" s="774"/>
      <c r="H1128" s="775"/>
      <c r="I1128" s="775"/>
      <c r="J1128" s="775"/>
      <c r="K1128" s="775"/>
    </row>
    <row r="1129" spans="7:11">
      <c r="G1129" s="774"/>
      <c r="H1129" s="775"/>
      <c r="I1129" s="775"/>
      <c r="J1129" s="775"/>
      <c r="K1129" s="775"/>
    </row>
    <row r="1130" spans="7:11">
      <c r="G1130" s="774"/>
      <c r="H1130" s="775"/>
      <c r="I1130" s="775"/>
      <c r="J1130" s="775"/>
      <c r="K1130" s="775"/>
    </row>
    <row r="1131" spans="7:11">
      <c r="G1131" s="774"/>
      <c r="H1131" s="775"/>
      <c r="I1131" s="775"/>
      <c r="J1131" s="775"/>
      <c r="K1131" s="775"/>
    </row>
    <row r="1132" spans="7:11">
      <c r="G1132" s="774"/>
      <c r="H1132" s="775"/>
      <c r="I1132" s="775"/>
      <c r="J1132" s="775"/>
      <c r="K1132" s="775"/>
    </row>
    <row r="1133" spans="7:11">
      <c r="G1133" s="774"/>
      <c r="H1133" s="775"/>
      <c r="I1133" s="775"/>
      <c r="J1133" s="775"/>
      <c r="K1133" s="775"/>
    </row>
    <row r="1134" spans="7:11">
      <c r="G1134" s="774"/>
      <c r="H1134" s="775"/>
      <c r="I1134" s="775"/>
      <c r="J1134" s="775"/>
      <c r="K1134" s="775"/>
    </row>
    <row r="1135" spans="7:11">
      <c r="G1135" s="774"/>
      <c r="H1135" s="775"/>
      <c r="I1135" s="775"/>
      <c r="J1135" s="775"/>
      <c r="K1135" s="775"/>
    </row>
    <row r="1136" spans="7:11">
      <c r="G1136" s="774"/>
      <c r="H1136" s="775"/>
      <c r="I1136" s="775"/>
      <c r="J1136" s="775"/>
      <c r="K1136" s="775"/>
    </row>
    <row r="1137" spans="7:11">
      <c r="G1137" s="774"/>
      <c r="H1137" s="775"/>
      <c r="I1137" s="775"/>
      <c r="J1137" s="775"/>
      <c r="K1137" s="775"/>
    </row>
    <row r="1138" spans="7:11">
      <c r="G1138" s="774"/>
      <c r="H1138" s="775"/>
      <c r="I1138" s="775"/>
      <c r="J1138" s="775"/>
      <c r="K1138" s="775"/>
    </row>
    <row r="1139" spans="7:11">
      <c r="G1139" s="774"/>
      <c r="H1139" s="775"/>
      <c r="I1139" s="775"/>
      <c r="J1139" s="775"/>
      <c r="K1139" s="775"/>
    </row>
    <row r="1140" spans="7:11">
      <c r="G1140" s="774"/>
      <c r="H1140" s="775"/>
      <c r="I1140" s="775"/>
      <c r="J1140" s="775"/>
      <c r="K1140" s="775"/>
    </row>
    <row r="1141" spans="7:11">
      <c r="G1141" s="774"/>
      <c r="H1141" s="775"/>
      <c r="I1141" s="775"/>
      <c r="J1141" s="775"/>
      <c r="K1141" s="775"/>
    </row>
    <row r="1142" spans="7:11">
      <c r="G1142" s="774"/>
      <c r="H1142" s="775"/>
      <c r="I1142" s="775"/>
      <c r="J1142" s="775"/>
      <c r="K1142" s="775"/>
    </row>
    <row r="1143" spans="7:11">
      <c r="G1143" s="774"/>
      <c r="H1143" s="775"/>
      <c r="I1143" s="775"/>
      <c r="J1143" s="775"/>
      <c r="K1143" s="775"/>
    </row>
    <row r="1144" spans="7:11">
      <c r="G1144" s="774"/>
      <c r="H1144" s="775"/>
      <c r="I1144" s="775"/>
      <c r="J1144" s="775"/>
      <c r="K1144" s="775"/>
    </row>
    <row r="1145" spans="7:11">
      <c r="G1145" s="774"/>
      <c r="H1145" s="775"/>
      <c r="I1145" s="775"/>
      <c r="J1145" s="775"/>
      <c r="K1145" s="775"/>
    </row>
    <row r="1146" spans="7:11">
      <c r="G1146" s="774"/>
      <c r="H1146" s="775"/>
      <c r="I1146" s="775"/>
      <c r="J1146" s="775"/>
      <c r="K1146" s="775"/>
    </row>
    <row r="1147" spans="7:11">
      <c r="G1147" s="774"/>
      <c r="H1147" s="775"/>
      <c r="I1147" s="775"/>
      <c r="J1147" s="775"/>
      <c r="K1147" s="775"/>
    </row>
    <row r="1148" spans="7:11">
      <c r="G1148" s="774"/>
      <c r="H1148" s="775"/>
      <c r="I1148" s="775"/>
      <c r="J1148" s="775"/>
      <c r="K1148" s="775"/>
    </row>
    <row r="1149" spans="7:11">
      <c r="G1149" s="774"/>
      <c r="H1149" s="775"/>
      <c r="I1149" s="775"/>
      <c r="J1149" s="775"/>
      <c r="K1149" s="775"/>
    </row>
    <row r="1150" spans="7:11">
      <c r="G1150" s="774"/>
      <c r="H1150" s="775"/>
      <c r="I1150" s="775"/>
      <c r="J1150" s="775"/>
      <c r="K1150" s="775"/>
    </row>
    <row r="1151" spans="7:11">
      <c r="G1151" s="774"/>
      <c r="H1151" s="775"/>
      <c r="I1151" s="775"/>
      <c r="J1151" s="775"/>
      <c r="K1151" s="775"/>
    </row>
    <row r="1152" spans="7:11">
      <c r="G1152" s="774"/>
      <c r="H1152" s="775"/>
      <c r="I1152" s="775"/>
      <c r="J1152" s="775"/>
      <c r="K1152" s="775"/>
    </row>
    <row r="1153" spans="7:11">
      <c r="G1153" s="774"/>
      <c r="H1153" s="775"/>
      <c r="I1153" s="775"/>
      <c r="J1153" s="775"/>
      <c r="K1153" s="775"/>
    </row>
    <row r="1154" spans="7:11">
      <c r="G1154" s="774"/>
      <c r="H1154" s="775"/>
      <c r="I1154" s="775"/>
      <c r="J1154" s="775"/>
      <c r="K1154" s="775"/>
    </row>
    <row r="1155" spans="7:11">
      <c r="G1155" s="774"/>
      <c r="H1155" s="775"/>
      <c r="I1155" s="775"/>
      <c r="J1155" s="775"/>
      <c r="K1155" s="775"/>
    </row>
    <row r="1156" spans="7:11">
      <c r="G1156" s="774"/>
      <c r="H1156" s="775"/>
      <c r="I1156" s="775"/>
      <c r="J1156" s="775"/>
      <c r="K1156" s="775"/>
    </row>
    <row r="1157" spans="7:11">
      <c r="G1157" s="774"/>
      <c r="H1157" s="775"/>
      <c r="I1157" s="775"/>
      <c r="J1157" s="775"/>
      <c r="K1157" s="775"/>
    </row>
    <row r="1158" spans="7:11">
      <c r="G1158" s="774"/>
      <c r="H1158" s="775"/>
      <c r="I1158" s="775"/>
      <c r="J1158" s="775"/>
      <c r="K1158" s="775"/>
    </row>
    <row r="1159" spans="7:11">
      <c r="G1159" s="774"/>
      <c r="H1159" s="775"/>
      <c r="I1159" s="775"/>
      <c r="J1159" s="775"/>
      <c r="K1159" s="775"/>
    </row>
    <row r="1160" spans="7:11">
      <c r="G1160" s="774"/>
      <c r="H1160" s="775"/>
      <c r="I1160" s="775"/>
      <c r="J1160" s="775"/>
      <c r="K1160" s="775"/>
    </row>
    <row r="1161" spans="7:11">
      <c r="G1161" s="774"/>
      <c r="H1161" s="775"/>
      <c r="I1161" s="775"/>
      <c r="J1161" s="775"/>
      <c r="K1161" s="775"/>
    </row>
    <row r="1162" spans="7:11">
      <c r="G1162" s="774"/>
      <c r="H1162" s="775"/>
      <c r="I1162" s="775"/>
      <c r="J1162" s="775"/>
      <c r="K1162" s="775"/>
    </row>
    <row r="1163" spans="7:11">
      <c r="G1163" s="774"/>
      <c r="H1163" s="775"/>
      <c r="I1163" s="775"/>
      <c r="J1163" s="775"/>
      <c r="K1163" s="775"/>
    </row>
    <row r="1164" spans="7:11">
      <c r="G1164" s="774"/>
      <c r="H1164" s="775"/>
      <c r="I1164" s="775"/>
      <c r="J1164" s="775"/>
      <c r="K1164" s="775"/>
    </row>
    <row r="1165" spans="7:11">
      <c r="G1165" s="774"/>
      <c r="H1165" s="775"/>
      <c r="I1165" s="775"/>
      <c r="J1165" s="775"/>
      <c r="K1165" s="775"/>
    </row>
    <row r="1166" spans="7:11">
      <c r="G1166" s="774"/>
      <c r="H1166" s="775"/>
      <c r="I1166" s="775"/>
      <c r="J1166" s="775"/>
      <c r="K1166" s="775"/>
    </row>
    <row r="1167" spans="7:11">
      <c r="G1167" s="774"/>
      <c r="H1167" s="775"/>
      <c r="I1167" s="775"/>
      <c r="J1167" s="775"/>
      <c r="K1167" s="775"/>
    </row>
    <row r="1168" spans="7:11">
      <c r="G1168" s="774"/>
      <c r="H1168" s="775"/>
      <c r="I1168" s="775"/>
      <c r="J1168" s="775"/>
      <c r="K1168" s="775"/>
    </row>
    <row r="1169" spans="7:11">
      <c r="G1169" s="774"/>
      <c r="H1169" s="775"/>
      <c r="I1169" s="775"/>
      <c r="J1169" s="775"/>
      <c r="K1169" s="775"/>
    </row>
    <row r="1170" spans="7:11">
      <c r="G1170" s="774"/>
      <c r="H1170" s="775"/>
      <c r="I1170" s="775"/>
      <c r="J1170" s="775"/>
      <c r="K1170" s="775"/>
    </row>
    <row r="1171" spans="7:11">
      <c r="G1171" s="774"/>
      <c r="H1171" s="775"/>
      <c r="I1171" s="775"/>
      <c r="J1171" s="775"/>
      <c r="K1171" s="775"/>
    </row>
    <row r="1172" spans="7:11">
      <c r="G1172" s="774"/>
      <c r="H1172" s="775"/>
      <c r="I1172" s="775"/>
      <c r="J1172" s="775"/>
      <c r="K1172" s="775"/>
    </row>
    <row r="1173" spans="7:11">
      <c r="G1173" s="774"/>
      <c r="H1173" s="775"/>
      <c r="I1173" s="775"/>
      <c r="J1173" s="775"/>
      <c r="K1173" s="775"/>
    </row>
    <row r="1174" spans="7:11">
      <c r="G1174" s="774"/>
      <c r="H1174" s="775"/>
      <c r="I1174" s="775"/>
      <c r="J1174" s="775"/>
      <c r="K1174" s="775"/>
    </row>
    <row r="1175" spans="7:11">
      <c r="G1175" s="774"/>
      <c r="H1175" s="775"/>
      <c r="I1175" s="775"/>
      <c r="J1175" s="775"/>
      <c r="K1175" s="775"/>
    </row>
    <row r="1176" spans="7:11">
      <c r="G1176" s="774"/>
      <c r="H1176" s="775"/>
      <c r="I1176" s="775"/>
      <c r="J1176" s="775"/>
      <c r="K1176" s="775"/>
    </row>
    <row r="1177" spans="7:11">
      <c r="G1177" s="774"/>
      <c r="H1177" s="775"/>
      <c r="I1177" s="775"/>
      <c r="J1177" s="775"/>
      <c r="K1177" s="775"/>
    </row>
    <row r="1178" spans="7:11">
      <c r="G1178" s="774"/>
      <c r="H1178" s="775"/>
      <c r="I1178" s="775"/>
      <c r="J1178" s="775"/>
      <c r="K1178" s="775"/>
    </row>
    <row r="1179" spans="7:11">
      <c r="G1179" s="774"/>
      <c r="H1179" s="775"/>
      <c r="I1179" s="775"/>
      <c r="J1179" s="775"/>
      <c r="K1179" s="775"/>
    </row>
    <row r="1180" spans="7:11">
      <c r="G1180" s="774"/>
      <c r="H1180" s="775"/>
      <c r="I1180" s="775"/>
      <c r="J1180" s="775"/>
      <c r="K1180" s="775"/>
    </row>
    <row r="1181" spans="7:11">
      <c r="G1181" s="774"/>
      <c r="H1181" s="775"/>
      <c r="I1181" s="775"/>
      <c r="J1181" s="775"/>
      <c r="K1181" s="775"/>
    </row>
    <row r="1182" spans="7:11">
      <c r="G1182" s="774"/>
      <c r="H1182" s="775"/>
      <c r="I1182" s="775"/>
      <c r="J1182" s="775"/>
      <c r="K1182" s="775"/>
    </row>
    <row r="1183" spans="7:11">
      <c r="G1183" s="774"/>
      <c r="H1183" s="775"/>
      <c r="I1183" s="775"/>
      <c r="J1183" s="775"/>
      <c r="K1183" s="775"/>
    </row>
    <row r="1184" spans="7:11">
      <c r="G1184" s="774"/>
      <c r="H1184" s="775"/>
      <c r="I1184" s="775"/>
      <c r="J1184" s="775"/>
      <c r="K1184" s="775"/>
    </row>
    <row r="1185" spans="7:11">
      <c r="G1185" s="774"/>
      <c r="H1185" s="775"/>
      <c r="I1185" s="775"/>
      <c r="J1185" s="775"/>
      <c r="K1185" s="775"/>
    </row>
    <row r="1186" spans="7:11">
      <c r="G1186" s="774"/>
      <c r="H1186" s="775"/>
      <c r="I1186" s="775"/>
      <c r="J1186" s="775"/>
      <c r="K1186" s="775"/>
    </row>
    <row r="1187" spans="7:11">
      <c r="G1187" s="774"/>
      <c r="H1187" s="775"/>
      <c r="I1187" s="775"/>
      <c r="J1187" s="775"/>
      <c r="K1187" s="775"/>
    </row>
    <row r="1188" spans="7:11">
      <c r="G1188" s="774"/>
      <c r="H1188" s="775"/>
      <c r="I1188" s="775"/>
      <c r="J1188" s="775"/>
      <c r="K1188" s="775"/>
    </row>
    <row r="1189" spans="7:11">
      <c r="G1189" s="774"/>
      <c r="H1189" s="775"/>
      <c r="I1189" s="775"/>
      <c r="J1189" s="775"/>
      <c r="K1189" s="775"/>
    </row>
    <row r="1190" spans="7:11">
      <c r="G1190" s="774"/>
      <c r="H1190" s="775"/>
      <c r="I1190" s="775"/>
      <c r="J1190" s="775"/>
      <c r="K1190" s="775"/>
    </row>
    <row r="1191" spans="7:11">
      <c r="G1191" s="774"/>
      <c r="H1191" s="775"/>
      <c r="I1191" s="775"/>
      <c r="J1191" s="775"/>
      <c r="K1191" s="775"/>
    </row>
    <row r="1192" spans="7:11">
      <c r="G1192" s="774"/>
      <c r="H1192" s="775"/>
      <c r="I1192" s="775"/>
      <c r="J1192" s="775"/>
      <c r="K1192" s="775"/>
    </row>
    <row r="1193" spans="7:11">
      <c r="G1193" s="774"/>
      <c r="H1193" s="775"/>
      <c r="I1193" s="775"/>
      <c r="J1193" s="775"/>
      <c r="K1193" s="775"/>
    </row>
    <row r="1194" spans="7:11">
      <c r="G1194" s="774"/>
      <c r="H1194" s="775"/>
      <c r="I1194" s="775"/>
      <c r="J1194" s="775"/>
      <c r="K1194" s="775"/>
    </row>
    <row r="1195" spans="7:11">
      <c r="G1195" s="774"/>
      <c r="H1195" s="775"/>
      <c r="I1195" s="775"/>
      <c r="J1195" s="775"/>
      <c r="K1195" s="775"/>
    </row>
    <row r="1196" spans="7:11">
      <c r="G1196" s="774"/>
      <c r="H1196" s="775"/>
      <c r="I1196" s="775"/>
      <c r="J1196" s="775"/>
      <c r="K1196" s="775"/>
    </row>
    <row r="1197" spans="7:11">
      <c r="G1197" s="774"/>
      <c r="H1197" s="775"/>
      <c r="I1197" s="775"/>
      <c r="J1197" s="775"/>
      <c r="K1197" s="775"/>
    </row>
    <row r="1198" spans="7:11">
      <c r="G1198" s="774"/>
      <c r="H1198" s="775"/>
      <c r="I1198" s="775"/>
      <c r="J1198" s="775"/>
      <c r="K1198" s="775"/>
    </row>
    <row r="1199" spans="7:11">
      <c r="G1199" s="774"/>
      <c r="H1199" s="775"/>
      <c r="I1199" s="775"/>
      <c r="J1199" s="775"/>
      <c r="K1199" s="775"/>
    </row>
    <row r="1200" spans="7:11">
      <c r="G1200" s="774"/>
      <c r="H1200" s="775"/>
      <c r="I1200" s="775"/>
      <c r="J1200" s="775"/>
      <c r="K1200" s="775"/>
    </row>
    <row r="1201" spans="7:11">
      <c r="G1201" s="774"/>
      <c r="H1201" s="775"/>
      <c r="I1201" s="775"/>
      <c r="J1201" s="775"/>
      <c r="K1201" s="775"/>
    </row>
    <row r="1202" spans="7:11">
      <c r="G1202" s="774"/>
      <c r="H1202" s="775"/>
      <c r="I1202" s="775"/>
      <c r="J1202" s="775"/>
      <c r="K1202" s="775"/>
    </row>
    <row r="1203" spans="7:11">
      <c r="G1203" s="774"/>
      <c r="H1203" s="775"/>
      <c r="I1203" s="775"/>
      <c r="J1203" s="775"/>
      <c r="K1203" s="775"/>
    </row>
    <row r="1204" spans="7:11">
      <c r="G1204" s="774"/>
      <c r="H1204" s="775"/>
      <c r="I1204" s="775"/>
      <c r="J1204" s="775"/>
      <c r="K1204" s="775"/>
    </row>
    <row r="1205" spans="7:11">
      <c r="G1205" s="774"/>
      <c r="H1205" s="775"/>
      <c r="I1205" s="775"/>
      <c r="J1205" s="775"/>
      <c r="K1205" s="775"/>
    </row>
    <row r="1206" spans="7:11">
      <c r="G1206" s="774"/>
      <c r="H1206" s="775"/>
      <c r="I1206" s="775"/>
      <c r="J1206" s="775"/>
      <c r="K1206" s="775"/>
    </row>
    <row r="1207" spans="7:11">
      <c r="G1207" s="774"/>
      <c r="H1207" s="775"/>
      <c r="I1207" s="775"/>
      <c r="J1207" s="775"/>
      <c r="K1207" s="775"/>
    </row>
    <row r="1208" spans="7:11">
      <c r="G1208" s="774"/>
      <c r="H1208" s="775"/>
      <c r="I1208" s="775"/>
      <c r="J1208" s="775"/>
      <c r="K1208" s="775"/>
    </row>
    <row r="1209" spans="7:11">
      <c r="G1209" s="774"/>
      <c r="H1209" s="775"/>
      <c r="I1209" s="775"/>
      <c r="J1209" s="775"/>
      <c r="K1209" s="775"/>
    </row>
    <row r="1210" spans="7:11">
      <c r="G1210" s="774"/>
      <c r="H1210" s="775"/>
      <c r="I1210" s="775"/>
      <c r="J1210" s="775"/>
      <c r="K1210" s="775"/>
    </row>
    <row r="1211" spans="7:11">
      <c r="G1211" s="774"/>
      <c r="H1211" s="775"/>
      <c r="I1211" s="775"/>
      <c r="J1211" s="775"/>
      <c r="K1211" s="775"/>
    </row>
    <row r="1212" spans="7:11">
      <c r="G1212" s="774"/>
      <c r="H1212" s="775"/>
      <c r="I1212" s="775"/>
      <c r="J1212" s="775"/>
      <c r="K1212" s="775"/>
    </row>
    <row r="1213" spans="7:11">
      <c r="G1213" s="774"/>
      <c r="H1213" s="775"/>
      <c r="I1213" s="775"/>
      <c r="J1213" s="775"/>
      <c r="K1213" s="775"/>
    </row>
    <row r="1214" spans="7:11">
      <c r="G1214" s="774"/>
      <c r="H1214" s="775"/>
      <c r="I1214" s="775"/>
      <c r="J1214" s="775"/>
      <c r="K1214" s="775"/>
    </row>
    <row r="1215" spans="7:11">
      <c r="G1215" s="774"/>
      <c r="H1215" s="775"/>
      <c r="I1215" s="775"/>
      <c r="J1215" s="775"/>
      <c r="K1215" s="775"/>
    </row>
    <row r="1216" spans="7:11">
      <c r="G1216" s="774"/>
      <c r="H1216" s="775"/>
      <c r="I1216" s="775"/>
      <c r="J1216" s="775"/>
      <c r="K1216" s="775"/>
    </row>
    <row r="1217" spans="7:11">
      <c r="G1217" s="774"/>
      <c r="H1217" s="775"/>
      <c r="I1217" s="775"/>
      <c r="J1217" s="775"/>
      <c r="K1217" s="775"/>
    </row>
    <row r="1218" spans="7:11">
      <c r="G1218" s="774"/>
      <c r="H1218" s="775"/>
      <c r="I1218" s="775"/>
      <c r="J1218" s="775"/>
      <c r="K1218" s="775"/>
    </row>
    <row r="1219" spans="7:11">
      <c r="G1219" s="774"/>
      <c r="H1219" s="775"/>
      <c r="I1219" s="775"/>
      <c r="J1219" s="775"/>
      <c r="K1219" s="775"/>
    </row>
    <row r="1220" spans="7:11">
      <c r="G1220" s="774"/>
      <c r="H1220" s="775"/>
      <c r="I1220" s="775"/>
      <c r="J1220" s="775"/>
      <c r="K1220" s="775"/>
    </row>
    <row r="1221" spans="7:11">
      <c r="G1221" s="774"/>
      <c r="H1221" s="775"/>
      <c r="I1221" s="775"/>
      <c r="J1221" s="775"/>
      <c r="K1221" s="775"/>
    </row>
    <row r="1222" spans="7:11">
      <c r="G1222" s="774"/>
      <c r="H1222" s="775"/>
      <c r="I1222" s="775"/>
      <c r="J1222" s="775"/>
      <c r="K1222" s="775"/>
    </row>
    <row r="1223" spans="7:11">
      <c r="G1223" s="774"/>
      <c r="H1223" s="775"/>
      <c r="I1223" s="775"/>
      <c r="J1223" s="775"/>
      <c r="K1223" s="775"/>
    </row>
    <row r="1224" spans="7:11">
      <c r="G1224" s="774"/>
      <c r="H1224" s="775"/>
      <c r="I1224" s="775"/>
      <c r="J1224" s="775"/>
      <c r="K1224" s="775"/>
    </row>
    <row r="1225" spans="7:11">
      <c r="G1225" s="774"/>
      <c r="H1225" s="775"/>
      <c r="I1225" s="775"/>
      <c r="J1225" s="775"/>
      <c r="K1225" s="775"/>
    </row>
    <row r="1226" spans="7:11">
      <c r="G1226" s="774"/>
      <c r="H1226" s="775"/>
      <c r="I1226" s="775"/>
      <c r="J1226" s="775"/>
      <c r="K1226" s="775"/>
    </row>
    <row r="1227" spans="7:11">
      <c r="G1227" s="774"/>
      <c r="H1227" s="775"/>
      <c r="I1227" s="775"/>
      <c r="J1227" s="775"/>
      <c r="K1227" s="775"/>
    </row>
    <row r="1228" spans="7:11">
      <c r="G1228" s="774"/>
      <c r="H1228" s="775"/>
      <c r="I1228" s="775"/>
      <c r="J1228" s="775"/>
      <c r="K1228" s="775"/>
    </row>
    <row r="1229" spans="7:11">
      <c r="G1229" s="774"/>
      <c r="H1229" s="775"/>
      <c r="I1229" s="775"/>
      <c r="J1229" s="775"/>
      <c r="K1229" s="775"/>
    </row>
    <row r="1230" spans="7:11">
      <c r="G1230" s="774"/>
      <c r="H1230" s="775"/>
      <c r="I1230" s="775"/>
      <c r="J1230" s="775"/>
      <c r="K1230" s="775"/>
    </row>
    <row r="1231" spans="7:11">
      <c r="G1231" s="774"/>
      <c r="H1231" s="775"/>
      <c r="I1231" s="775"/>
      <c r="J1231" s="775"/>
      <c r="K1231" s="775"/>
    </row>
    <row r="1232" spans="7:11">
      <c r="G1232" s="774"/>
      <c r="H1232" s="775"/>
      <c r="I1232" s="775"/>
      <c r="J1232" s="775"/>
      <c r="K1232" s="775"/>
    </row>
    <row r="1233" spans="7:11">
      <c r="G1233" s="774"/>
      <c r="H1233" s="775"/>
      <c r="I1233" s="775"/>
      <c r="J1233" s="775"/>
      <c r="K1233" s="775"/>
    </row>
    <row r="1234" spans="7:11">
      <c r="G1234" s="774"/>
      <c r="H1234" s="775"/>
      <c r="I1234" s="775"/>
      <c r="J1234" s="775"/>
      <c r="K1234" s="775"/>
    </row>
    <row r="1235" spans="7:11">
      <c r="G1235" s="774"/>
      <c r="H1235" s="775"/>
      <c r="I1235" s="775"/>
      <c r="J1235" s="775"/>
      <c r="K1235" s="775"/>
    </row>
    <row r="1236" spans="7:11">
      <c r="G1236" s="774"/>
      <c r="H1236" s="775"/>
      <c r="I1236" s="775"/>
      <c r="J1236" s="775"/>
      <c r="K1236" s="775"/>
    </row>
    <row r="1237" spans="7:11">
      <c r="G1237" s="774"/>
      <c r="H1237" s="775"/>
      <c r="I1237" s="775"/>
      <c r="J1237" s="775"/>
      <c r="K1237" s="775"/>
    </row>
    <row r="1238" spans="7:11">
      <c r="G1238" s="774"/>
      <c r="H1238" s="775"/>
      <c r="I1238" s="775"/>
      <c r="J1238" s="775"/>
      <c r="K1238" s="775"/>
    </row>
    <row r="1239" spans="7:11">
      <c r="G1239" s="774"/>
      <c r="H1239" s="775"/>
      <c r="I1239" s="775"/>
      <c r="J1239" s="775"/>
      <c r="K1239" s="775"/>
    </row>
    <row r="1240" spans="7:11">
      <c r="G1240" s="774"/>
      <c r="H1240" s="775"/>
      <c r="I1240" s="775"/>
      <c r="J1240" s="775"/>
      <c r="K1240" s="775"/>
    </row>
    <row r="1241" spans="7:11">
      <c r="G1241" s="774"/>
      <c r="H1241" s="775"/>
      <c r="I1241" s="775"/>
      <c r="J1241" s="775"/>
      <c r="K1241" s="775"/>
    </row>
    <row r="1242" spans="7:11">
      <c r="G1242" s="774"/>
      <c r="H1242" s="775"/>
      <c r="I1242" s="775"/>
      <c r="J1242" s="775"/>
      <c r="K1242" s="775"/>
    </row>
    <row r="1243" spans="7:11">
      <c r="G1243" s="774"/>
      <c r="H1243" s="775"/>
      <c r="I1243" s="775"/>
      <c r="J1243" s="775"/>
      <c r="K1243" s="775"/>
    </row>
    <row r="1244" spans="7:11">
      <c r="G1244" s="774"/>
      <c r="H1244" s="775"/>
      <c r="I1244" s="775"/>
      <c r="J1244" s="775"/>
      <c r="K1244" s="775"/>
    </row>
    <row r="1245" spans="7:11">
      <c r="G1245" s="774"/>
      <c r="H1245" s="775"/>
      <c r="I1245" s="775"/>
      <c r="J1245" s="775"/>
      <c r="K1245" s="775"/>
    </row>
    <row r="1246" spans="7:11">
      <c r="G1246" s="774"/>
      <c r="H1246" s="775"/>
      <c r="I1246" s="775"/>
      <c r="J1246" s="775"/>
      <c r="K1246" s="775"/>
    </row>
    <row r="1247" spans="7:11">
      <c r="G1247" s="774"/>
      <c r="H1247" s="775"/>
      <c r="I1247" s="775"/>
      <c r="J1247" s="775"/>
      <c r="K1247" s="775"/>
    </row>
    <row r="1248" spans="7:11">
      <c r="G1248" s="774"/>
      <c r="H1248" s="775"/>
      <c r="I1248" s="775"/>
      <c r="J1248" s="775"/>
      <c r="K1248" s="775"/>
    </row>
    <row r="1249" spans="7:11">
      <c r="G1249" s="774"/>
      <c r="H1249" s="775"/>
      <c r="I1249" s="775"/>
      <c r="J1249" s="775"/>
      <c r="K1249" s="775"/>
    </row>
    <row r="1250" spans="7:11">
      <c r="G1250" s="774"/>
      <c r="H1250" s="775"/>
      <c r="I1250" s="775"/>
      <c r="J1250" s="775"/>
      <c r="K1250" s="775"/>
    </row>
    <row r="1251" spans="7:11">
      <c r="G1251" s="774"/>
      <c r="H1251" s="775"/>
      <c r="I1251" s="775"/>
      <c r="J1251" s="775"/>
      <c r="K1251" s="775"/>
    </row>
    <row r="1252" spans="7:11">
      <c r="G1252" s="774"/>
      <c r="H1252" s="775"/>
      <c r="I1252" s="775"/>
      <c r="J1252" s="775"/>
      <c r="K1252" s="775"/>
    </row>
    <row r="1253" spans="7:11">
      <c r="G1253" s="774"/>
      <c r="H1253" s="775"/>
      <c r="I1253" s="775"/>
      <c r="J1253" s="775"/>
      <c r="K1253" s="775"/>
    </row>
    <row r="1254" spans="7:11">
      <c r="G1254" s="774"/>
      <c r="H1254" s="775"/>
      <c r="I1254" s="775"/>
      <c r="J1254" s="775"/>
      <c r="K1254" s="775"/>
    </row>
    <row r="1255" spans="7:11">
      <c r="G1255" s="774"/>
      <c r="H1255" s="775"/>
      <c r="I1255" s="775"/>
      <c r="J1255" s="775"/>
      <c r="K1255" s="775"/>
    </row>
    <row r="1256" spans="7:11">
      <c r="G1256" s="774"/>
      <c r="H1256" s="775"/>
      <c r="I1256" s="775"/>
      <c r="J1256" s="775"/>
      <c r="K1256" s="775"/>
    </row>
    <row r="1257" spans="7:11">
      <c r="G1257" s="774"/>
      <c r="H1257" s="775"/>
      <c r="I1257" s="775"/>
      <c r="J1257" s="775"/>
      <c r="K1257" s="775"/>
    </row>
    <row r="1258" spans="7:11">
      <c r="G1258" s="774"/>
      <c r="H1258" s="775"/>
      <c r="I1258" s="775"/>
      <c r="J1258" s="775"/>
      <c r="K1258" s="775"/>
    </row>
    <row r="1259" spans="7:11">
      <c r="G1259" s="774"/>
      <c r="H1259" s="775"/>
      <c r="I1259" s="775"/>
      <c r="J1259" s="775"/>
      <c r="K1259" s="775"/>
    </row>
    <row r="1260" spans="7:11">
      <c r="G1260" s="774"/>
      <c r="H1260" s="775"/>
      <c r="I1260" s="775"/>
      <c r="J1260" s="775"/>
      <c r="K1260" s="775"/>
    </row>
    <row r="1261" spans="7:11">
      <c r="G1261" s="774"/>
      <c r="H1261" s="775"/>
      <c r="I1261" s="775"/>
      <c r="J1261" s="775"/>
      <c r="K1261" s="775"/>
    </row>
    <row r="1262" spans="7:11">
      <c r="G1262" s="774"/>
      <c r="H1262" s="775"/>
      <c r="I1262" s="775"/>
      <c r="J1262" s="775"/>
      <c r="K1262" s="775"/>
    </row>
    <row r="1263" spans="7:11">
      <c r="G1263" s="774"/>
      <c r="H1263" s="775"/>
      <c r="I1263" s="775"/>
      <c r="J1263" s="775"/>
      <c r="K1263" s="775"/>
    </row>
    <row r="1264" spans="7:11">
      <c r="G1264" s="774"/>
      <c r="H1264" s="775"/>
      <c r="I1264" s="775"/>
      <c r="J1264" s="775"/>
      <c r="K1264" s="775"/>
    </row>
    <row r="1265" spans="7:11">
      <c r="G1265" s="774"/>
      <c r="H1265" s="775"/>
      <c r="I1265" s="775"/>
      <c r="J1265" s="775"/>
      <c r="K1265" s="775"/>
    </row>
    <row r="1266" spans="7:11">
      <c r="G1266" s="774"/>
      <c r="H1266" s="775"/>
      <c r="I1266" s="775"/>
      <c r="J1266" s="775"/>
      <c r="K1266" s="775"/>
    </row>
    <row r="1267" spans="7:11">
      <c r="G1267" s="774"/>
      <c r="H1267" s="775"/>
      <c r="I1267" s="775"/>
      <c r="J1267" s="775"/>
      <c r="K1267" s="775"/>
    </row>
    <row r="1268" spans="7:11">
      <c r="G1268" s="774"/>
      <c r="H1268" s="775"/>
      <c r="I1268" s="775"/>
      <c r="J1268" s="775"/>
      <c r="K1268" s="775"/>
    </row>
    <row r="1269" spans="7:11">
      <c r="G1269" s="774"/>
      <c r="H1269" s="775"/>
      <c r="I1269" s="775"/>
      <c r="J1269" s="775"/>
      <c r="K1269" s="775"/>
    </row>
    <row r="1270" spans="7:11">
      <c r="G1270" s="774"/>
      <c r="H1270" s="775"/>
      <c r="I1270" s="775"/>
      <c r="J1270" s="775"/>
      <c r="K1270" s="775"/>
    </row>
    <row r="1271" spans="7:11">
      <c r="G1271" s="774"/>
      <c r="H1271" s="775"/>
      <c r="I1271" s="775"/>
      <c r="J1271" s="775"/>
      <c r="K1271" s="775"/>
    </row>
    <row r="1272" spans="7:11">
      <c r="G1272" s="774"/>
      <c r="H1272" s="775"/>
      <c r="I1272" s="775"/>
      <c r="J1272" s="775"/>
      <c r="K1272" s="775"/>
    </row>
    <row r="1273" spans="7:11">
      <c r="G1273" s="774"/>
      <c r="H1273" s="775"/>
      <c r="I1273" s="775"/>
      <c r="J1273" s="775"/>
      <c r="K1273" s="775"/>
    </row>
    <row r="1274" spans="7:11">
      <c r="G1274" s="774"/>
      <c r="H1274" s="775"/>
      <c r="I1274" s="775"/>
      <c r="J1274" s="775"/>
      <c r="K1274" s="775"/>
    </row>
    <row r="1275" spans="7:11">
      <c r="G1275" s="774"/>
      <c r="H1275" s="775"/>
      <c r="I1275" s="775"/>
      <c r="J1275" s="775"/>
      <c r="K1275" s="775"/>
    </row>
    <row r="1276" spans="7:11">
      <c r="G1276" s="774"/>
      <c r="H1276" s="775"/>
      <c r="I1276" s="775"/>
      <c r="J1276" s="775"/>
      <c r="K1276" s="775"/>
    </row>
    <row r="1277" spans="7:11">
      <c r="G1277" s="774"/>
      <c r="H1277" s="775"/>
      <c r="I1277" s="775"/>
      <c r="J1277" s="775"/>
      <c r="K1277" s="775"/>
    </row>
    <row r="1278" spans="7:11">
      <c r="G1278" s="774"/>
      <c r="H1278" s="775"/>
      <c r="I1278" s="775"/>
      <c r="J1278" s="775"/>
      <c r="K1278" s="775"/>
    </row>
    <row r="1279" spans="7:11">
      <c r="G1279" s="774"/>
      <c r="H1279" s="775"/>
      <c r="I1279" s="775"/>
      <c r="J1279" s="775"/>
      <c r="K1279" s="775"/>
    </row>
    <row r="1280" spans="7:11">
      <c r="G1280" s="774"/>
      <c r="H1280" s="775"/>
      <c r="I1280" s="775"/>
      <c r="J1280" s="775"/>
      <c r="K1280" s="775"/>
    </row>
    <row r="1281" spans="7:11">
      <c r="G1281" s="774"/>
      <c r="H1281" s="775"/>
      <c r="I1281" s="775"/>
      <c r="J1281" s="775"/>
      <c r="K1281" s="775"/>
    </row>
    <row r="1282" spans="7:11">
      <c r="G1282" s="774"/>
      <c r="H1282" s="775"/>
      <c r="I1282" s="775"/>
      <c r="J1282" s="775"/>
      <c r="K1282" s="775"/>
    </row>
    <row r="1283" spans="7:11">
      <c r="G1283" s="774"/>
      <c r="H1283" s="775"/>
      <c r="I1283" s="775"/>
      <c r="J1283" s="775"/>
      <c r="K1283" s="775"/>
    </row>
    <row r="1284" spans="7:11">
      <c r="G1284" s="774"/>
      <c r="H1284" s="775"/>
      <c r="I1284" s="775"/>
      <c r="J1284" s="775"/>
      <c r="K1284" s="775"/>
    </row>
    <row r="1285" spans="7:11">
      <c r="G1285" s="774"/>
      <c r="H1285" s="775"/>
      <c r="I1285" s="775"/>
      <c r="J1285" s="775"/>
      <c r="K1285" s="775"/>
    </row>
    <row r="1286" spans="7:11">
      <c r="G1286" s="774"/>
      <c r="H1286" s="775"/>
      <c r="I1286" s="775"/>
      <c r="J1286" s="775"/>
      <c r="K1286" s="775"/>
    </row>
    <row r="1287" spans="7:11">
      <c r="G1287" s="774"/>
      <c r="H1287" s="775"/>
      <c r="I1287" s="775"/>
      <c r="J1287" s="775"/>
      <c r="K1287" s="775"/>
    </row>
    <row r="1288" spans="7:11">
      <c r="G1288" s="774"/>
      <c r="H1288" s="775"/>
      <c r="I1288" s="775"/>
      <c r="J1288" s="775"/>
      <c r="K1288" s="775"/>
    </row>
    <row r="1289" spans="7:11">
      <c r="G1289" s="774"/>
      <c r="H1289" s="775"/>
      <c r="I1289" s="775"/>
      <c r="J1289" s="775"/>
      <c r="K1289" s="775"/>
    </row>
    <row r="1290" spans="7:11">
      <c r="G1290" s="774"/>
      <c r="H1290" s="775"/>
      <c r="I1290" s="775"/>
      <c r="J1290" s="775"/>
      <c r="K1290" s="775"/>
    </row>
    <row r="1291" spans="7:11">
      <c r="G1291" s="774"/>
      <c r="H1291" s="775"/>
      <c r="I1291" s="775"/>
      <c r="J1291" s="775"/>
      <c r="K1291" s="775"/>
    </row>
    <row r="1292" spans="7:11">
      <c r="G1292" s="774"/>
      <c r="H1292" s="775"/>
      <c r="I1292" s="775"/>
      <c r="J1292" s="775"/>
      <c r="K1292" s="775"/>
    </row>
    <row r="1293" spans="7:11">
      <c r="G1293" s="774"/>
      <c r="H1293" s="775"/>
      <c r="I1293" s="775"/>
      <c r="J1293" s="775"/>
      <c r="K1293" s="775"/>
    </row>
    <row r="1294" spans="7:11">
      <c r="G1294" s="774"/>
      <c r="H1294" s="775"/>
      <c r="I1294" s="775"/>
      <c r="J1294" s="775"/>
      <c r="K1294" s="775"/>
    </row>
    <row r="1295" spans="7:11">
      <c r="G1295" s="774"/>
      <c r="H1295" s="775"/>
      <c r="I1295" s="775"/>
      <c r="J1295" s="775"/>
      <c r="K1295" s="775"/>
    </row>
    <row r="1296" spans="7:11">
      <c r="G1296" s="774"/>
      <c r="H1296" s="775"/>
      <c r="I1296" s="775"/>
      <c r="J1296" s="775"/>
      <c r="K1296" s="775"/>
    </row>
    <row r="1297" spans="7:11">
      <c r="G1297" s="774"/>
      <c r="H1297" s="775"/>
      <c r="I1297" s="775"/>
      <c r="J1297" s="775"/>
      <c r="K1297" s="775"/>
    </row>
    <row r="1298" spans="7:11">
      <c r="G1298" s="774"/>
      <c r="H1298" s="775"/>
      <c r="I1298" s="775"/>
      <c r="J1298" s="775"/>
      <c r="K1298" s="775"/>
    </row>
    <row r="1299" spans="7:11">
      <c r="G1299" s="774"/>
      <c r="H1299" s="775"/>
      <c r="I1299" s="775"/>
      <c r="J1299" s="775"/>
      <c r="K1299" s="775"/>
    </row>
    <row r="1300" spans="7:11">
      <c r="G1300" s="774"/>
      <c r="H1300" s="775"/>
      <c r="I1300" s="775"/>
      <c r="J1300" s="775"/>
      <c r="K1300" s="775"/>
    </row>
    <row r="1301" spans="7:11">
      <c r="G1301" s="774"/>
      <c r="H1301" s="775"/>
      <c r="I1301" s="775"/>
      <c r="J1301" s="775"/>
      <c r="K1301" s="775"/>
    </row>
    <row r="1302" spans="7:11">
      <c r="G1302" s="774"/>
      <c r="H1302" s="775"/>
      <c r="I1302" s="775"/>
      <c r="J1302" s="775"/>
      <c r="K1302" s="775"/>
    </row>
    <row r="1303" spans="7:11">
      <c r="G1303" s="774"/>
      <c r="H1303" s="775"/>
      <c r="I1303" s="775"/>
      <c r="J1303" s="775"/>
      <c r="K1303" s="775"/>
    </row>
    <row r="1304" spans="7:11">
      <c r="G1304" s="774"/>
      <c r="H1304" s="775"/>
      <c r="I1304" s="775"/>
      <c r="J1304" s="775"/>
      <c r="K1304" s="775"/>
    </row>
    <row r="1305" spans="7:11">
      <c r="G1305" s="774"/>
      <c r="H1305" s="775"/>
      <c r="I1305" s="775"/>
      <c r="J1305" s="775"/>
      <c r="K1305" s="775"/>
    </row>
    <row r="1306" spans="7:11">
      <c r="G1306" s="774"/>
      <c r="H1306" s="775"/>
      <c r="I1306" s="775"/>
      <c r="J1306" s="775"/>
      <c r="K1306" s="775"/>
    </row>
    <row r="1307" spans="7:11">
      <c r="G1307" s="774"/>
      <c r="H1307" s="775"/>
      <c r="I1307" s="775"/>
      <c r="J1307" s="775"/>
      <c r="K1307" s="775"/>
    </row>
    <row r="1308" spans="7:11">
      <c r="G1308" s="774"/>
      <c r="H1308" s="775"/>
      <c r="I1308" s="775"/>
      <c r="J1308" s="775"/>
      <c r="K1308" s="775"/>
    </row>
    <row r="1309" spans="7:11">
      <c r="G1309" s="774"/>
      <c r="H1309" s="775"/>
      <c r="I1309" s="775"/>
      <c r="J1309" s="775"/>
      <c r="K1309" s="775"/>
    </row>
    <row r="1310" spans="7:11">
      <c r="G1310" s="774"/>
      <c r="H1310" s="775"/>
      <c r="I1310" s="775"/>
      <c r="J1310" s="775"/>
      <c r="K1310" s="775"/>
    </row>
    <row r="1311" spans="7:11">
      <c r="G1311" s="774"/>
      <c r="H1311" s="775"/>
      <c r="I1311" s="775"/>
      <c r="J1311" s="775"/>
      <c r="K1311" s="775"/>
    </row>
    <row r="1312" spans="7:11">
      <c r="G1312" s="774"/>
      <c r="H1312" s="775"/>
      <c r="I1312" s="775"/>
      <c r="J1312" s="775"/>
      <c r="K1312" s="775"/>
    </row>
    <row r="1313" spans="7:11">
      <c r="G1313" s="774"/>
      <c r="H1313" s="775"/>
      <c r="I1313" s="775"/>
      <c r="J1313" s="775"/>
      <c r="K1313" s="775"/>
    </row>
    <row r="1314" spans="7:11">
      <c r="G1314" s="774"/>
      <c r="H1314" s="775"/>
      <c r="I1314" s="775"/>
      <c r="J1314" s="775"/>
      <c r="K1314" s="775"/>
    </row>
    <row r="1315" spans="7:11">
      <c r="G1315" s="774"/>
      <c r="H1315" s="775"/>
      <c r="I1315" s="775"/>
      <c r="J1315" s="775"/>
      <c r="K1315" s="775"/>
    </row>
    <row r="1316" spans="7:11">
      <c r="G1316" s="774"/>
      <c r="H1316" s="775"/>
      <c r="I1316" s="775"/>
      <c r="J1316" s="775"/>
      <c r="K1316" s="775"/>
    </row>
    <row r="1317" spans="7:11">
      <c r="G1317" s="774"/>
      <c r="H1317" s="775"/>
      <c r="I1317" s="775"/>
      <c r="J1317" s="775"/>
      <c r="K1317" s="775"/>
    </row>
    <row r="1318" spans="7:11">
      <c r="G1318" s="774"/>
      <c r="H1318" s="775"/>
      <c r="I1318" s="775"/>
      <c r="J1318" s="775"/>
      <c r="K1318" s="775"/>
    </row>
    <row r="1319" spans="7:11">
      <c r="G1319" s="774"/>
      <c r="H1319" s="775"/>
      <c r="I1319" s="775"/>
      <c r="J1319" s="775"/>
      <c r="K1319" s="775"/>
    </row>
    <row r="1320" spans="7:11">
      <c r="G1320" s="774"/>
      <c r="H1320" s="775"/>
      <c r="I1320" s="775"/>
      <c r="J1320" s="775"/>
      <c r="K1320" s="775"/>
    </row>
    <row r="1321" spans="7:11">
      <c r="G1321" s="774"/>
      <c r="H1321" s="775"/>
      <c r="I1321" s="775"/>
      <c r="J1321" s="775"/>
      <c r="K1321" s="775"/>
    </row>
    <row r="1322" spans="7:11">
      <c r="G1322" s="774"/>
      <c r="H1322" s="775"/>
      <c r="I1322" s="775"/>
      <c r="J1322" s="775"/>
      <c r="K1322" s="775"/>
    </row>
    <row r="1323" spans="7:11">
      <c r="G1323" s="774"/>
      <c r="H1323" s="775"/>
      <c r="I1323" s="775"/>
      <c r="J1323" s="775"/>
      <c r="K1323" s="775"/>
    </row>
    <row r="1324" spans="7:11">
      <c r="G1324" s="774"/>
      <c r="H1324" s="775"/>
      <c r="I1324" s="775"/>
      <c r="J1324" s="775"/>
      <c r="K1324" s="775"/>
    </row>
    <row r="1325" spans="7:11">
      <c r="G1325" s="774"/>
      <c r="H1325" s="775"/>
      <c r="I1325" s="775"/>
      <c r="J1325" s="775"/>
      <c r="K1325" s="775"/>
    </row>
    <row r="1326" spans="7:11">
      <c r="G1326" s="774"/>
      <c r="H1326" s="775"/>
      <c r="I1326" s="775"/>
      <c r="J1326" s="775"/>
      <c r="K1326" s="775"/>
    </row>
    <row r="1327" spans="7:11">
      <c r="G1327" s="774"/>
      <c r="H1327" s="775"/>
      <c r="I1327" s="775"/>
      <c r="J1327" s="775"/>
      <c r="K1327" s="775"/>
    </row>
    <row r="1328" spans="7:11">
      <c r="G1328" s="774"/>
      <c r="H1328" s="775"/>
      <c r="I1328" s="775"/>
      <c r="J1328" s="775"/>
      <c r="K1328" s="775"/>
    </row>
    <row r="1329" spans="7:11">
      <c r="G1329" s="774"/>
      <c r="H1329" s="775"/>
      <c r="I1329" s="775"/>
      <c r="J1329" s="775"/>
      <c r="K1329" s="775"/>
    </row>
    <row r="1330" spans="7:11">
      <c r="G1330" s="774"/>
      <c r="H1330" s="775"/>
      <c r="I1330" s="775"/>
      <c r="J1330" s="775"/>
      <c r="K1330" s="775"/>
    </row>
    <row r="1331" spans="7:11">
      <c r="G1331" s="774"/>
      <c r="H1331" s="775"/>
      <c r="I1331" s="775"/>
      <c r="J1331" s="775"/>
      <c r="K1331" s="775"/>
    </row>
    <row r="1332" spans="7:11">
      <c r="G1332" s="774"/>
      <c r="H1332" s="775"/>
      <c r="I1332" s="775"/>
      <c r="J1332" s="775"/>
      <c r="K1332" s="775"/>
    </row>
    <row r="1333" spans="7:11">
      <c r="G1333" s="774"/>
      <c r="H1333" s="775"/>
      <c r="I1333" s="775"/>
      <c r="J1333" s="775"/>
      <c r="K1333" s="775"/>
    </row>
    <row r="1334" spans="7:11">
      <c r="G1334" s="774"/>
      <c r="H1334" s="775"/>
      <c r="I1334" s="775"/>
      <c r="J1334" s="775"/>
      <c r="K1334" s="775"/>
    </row>
    <row r="1335" spans="7:11">
      <c r="G1335" s="774"/>
      <c r="H1335" s="775"/>
      <c r="I1335" s="775"/>
      <c r="J1335" s="775"/>
      <c r="K1335" s="775"/>
    </row>
    <row r="1336" spans="7:11">
      <c r="G1336" s="774"/>
      <c r="H1336" s="775"/>
      <c r="I1336" s="775"/>
      <c r="J1336" s="775"/>
      <c r="K1336" s="775"/>
    </row>
    <row r="1337" spans="7:11">
      <c r="G1337" s="774"/>
      <c r="H1337" s="775"/>
      <c r="I1337" s="775"/>
      <c r="J1337" s="775"/>
      <c r="K1337" s="775"/>
    </row>
    <row r="1338" spans="7:11">
      <c r="G1338" s="774"/>
      <c r="H1338" s="775"/>
      <c r="I1338" s="775"/>
      <c r="J1338" s="775"/>
      <c r="K1338" s="775"/>
    </row>
    <row r="1339" spans="7:11">
      <c r="G1339" s="774"/>
      <c r="H1339" s="775"/>
      <c r="I1339" s="775"/>
      <c r="J1339" s="775"/>
      <c r="K1339" s="775"/>
    </row>
    <row r="1340" spans="7:11">
      <c r="G1340" s="774"/>
      <c r="H1340" s="775"/>
      <c r="I1340" s="775"/>
      <c r="J1340" s="775"/>
      <c r="K1340" s="775"/>
    </row>
    <row r="1341" spans="7:11">
      <c r="G1341" s="774"/>
      <c r="H1341" s="775"/>
      <c r="I1341" s="775"/>
      <c r="J1341" s="775"/>
      <c r="K1341" s="775"/>
    </row>
    <row r="1342" spans="7:11">
      <c r="G1342" s="774"/>
      <c r="H1342" s="775"/>
      <c r="I1342" s="775"/>
      <c r="J1342" s="775"/>
      <c r="K1342" s="775"/>
    </row>
    <row r="1343" spans="7:11">
      <c r="G1343" s="774"/>
      <c r="H1343" s="775"/>
      <c r="I1343" s="775"/>
      <c r="J1343" s="775"/>
      <c r="K1343" s="775"/>
    </row>
    <row r="1344" spans="7:11">
      <c r="G1344" s="774"/>
      <c r="H1344" s="775"/>
      <c r="I1344" s="775"/>
      <c r="J1344" s="775"/>
      <c r="K1344" s="775"/>
    </row>
    <row r="1345" spans="7:11">
      <c r="G1345" s="774"/>
      <c r="H1345" s="775"/>
      <c r="I1345" s="775"/>
      <c r="J1345" s="775"/>
      <c r="K1345" s="775"/>
    </row>
    <row r="1346" spans="7:11">
      <c r="G1346" s="774"/>
      <c r="H1346" s="775"/>
      <c r="I1346" s="775"/>
      <c r="J1346" s="775"/>
      <c r="K1346" s="775"/>
    </row>
    <row r="1347" spans="7:11">
      <c r="G1347" s="774"/>
      <c r="H1347" s="775"/>
      <c r="I1347" s="775"/>
      <c r="J1347" s="775"/>
      <c r="K1347" s="775"/>
    </row>
    <row r="1348" spans="7:11">
      <c r="G1348" s="774"/>
      <c r="H1348" s="775"/>
      <c r="I1348" s="775"/>
      <c r="J1348" s="775"/>
      <c r="K1348" s="775"/>
    </row>
    <row r="1349" spans="7:11">
      <c r="G1349" s="774"/>
      <c r="H1349" s="775"/>
      <c r="I1349" s="775"/>
      <c r="J1349" s="775"/>
      <c r="K1349" s="775"/>
    </row>
    <row r="1350" spans="7:11">
      <c r="G1350" s="774"/>
      <c r="H1350" s="775"/>
      <c r="I1350" s="775"/>
      <c r="J1350" s="775"/>
      <c r="K1350" s="775"/>
    </row>
    <row r="1351" spans="7:11">
      <c r="G1351" s="774"/>
      <c r="H1351" s="775"/>
      <c r="I1351" s="775"/>
      <c r="J1351" s="775"/>
      <c r="K1351" s="775"/>
    </row>
    <row r="1352" spans="7:11">
      <c r="G1352" s="774"/>
      <c r="H1352" s="775"/>
      <c r="I1352" s="775"/>
      <c r="J1352" s="775"/>
      <c r="K1352" s="775"/>
    </row>
    <row r="1353" spans="7:11">
      <c r="G1353" s="774"/>
      <c r="H1353" s="775"/>
      <c r="I1353" s="775"/>
      <c r="J1353" s="775"/>
      <c r="K1353" s="775"/>
    </row>
    <row r="1354" spans="7:11">
      <c r="G1354" s="774"/>
      <c r="H1354" s="775"/>
      <c r="I1354" s="775"/>
      <c r="J1354" s="775"/>
      <c r="K1354" s="775"/>
    </row>
    <row r="1355" spans="7:11">
      <c r="G1355" s="774"/>
      <c r="H1355" s="775"/>
      <c r="I1355" s="775"/>
      <c r="J1355" s="775"/>
      <c r="K1355" s="775"/>
    </row>
    <row r="1356" spans="7:11">
      <c r="G1356" s="774"/>
      <c r="H1356" s="775"/>
      <c r="I1356" s="775"/>
      <c r="J1356" s="775"/>
      <c r="K1356" s="775"/>
    </row>
    <row r="1357" spans="7:11">
      <c r="G1357" s="774"/>
      <c r="H1357" s="775"/>
      <c r="I1357" s="775"/>
      <c r="J1357" s="775"/>
      <c r="K1357" s="775"/>
    </row>
    <row r="1358" spans="7:11">
      <c r="G1358" s="774"/>
      <c r="H1358" s="775"/>
      <c r="I1358" s="775"/>
      <c r="J1358" s="775"/>
      <c r="K1358" s="775"/>
    </row>
    <row r="1359" spans="7:11">
      <c r="G1359" s="774"/>
      <c r="H1359" s="775"/>
      <c r="I1359" s="775"/>
      <c r="J1359" s="775"/>
      <c r="K1359" s="775"/>
    </row>
    <row r="1360" spans="7:11">
      <c r="G1360" s="774"/>
      <c r="H1360" s="775"/>
      <c r="I1360" s="775"/>
      <c r="J1360" s="775"/>
      <c r="K1360" s="775"/>
    </row>
    <row r="1361" spans="7:11">
      <c r="G1361" s="774"/>
      <c r="H1361" s="775"/>
      <c r="I1361" s="775"/>
      <c r="J1361" s="775"/>
      <c r="K1361" s="775"/>
    </row>
    <row r="1362" spans="7:11">
      <c r="G1362" s="774"/>
      <c r="H1362" s="775"/>
      <c r="I1362" s="775"/>
      <c r="J1362" s="775"/>
      <c r="K1362" s="775"/>
    </row>
    <row r="1363" spans="7:11">
      <c r="G1363" s="774"/>
      <c r="H1363" s="775"/>
      <c r="I1363" s="775"/>
      <c r="J1363" s="775"/>
      <c r="K1363" s="775"/>
    </row>
    <row r="1364" spans="7:11">
      <c r="G1364" s="774"/>
      <c r="H1364" s="775"/>
      <c r="I1364" s="775"/>
      <c r="J1364" s="775"/>
      <c r="K1364" s="775"/>
    </row>
    <row r="1365" spans="7:11">
      <c r="G1365" s="774"/>
      <c r="H1365" s="775"/>
      <c r="I1365" s="775"/>
      <c r="J1365" s="775"/>
      <c r="K1365" s="775"/>
    </row>
    <row r="1366" spans="7:11">
      <c r="G1366" s="774"/>
      <c r="H1366" s="775"/>
      <c r="I1366" s="775"/>
      <c r="J1366" s="775"/>
      <c r="K1366" s="775"/>
    </row>
    <row r="1367" spans="7:11">
      <c r="G1367" s="774"/>
      <c r="H1367" s="775"/>
      <c r="I1367" s="775"/>
      <c r="J1367" s="775"/>
      <c r="K1367" s="775"/>
    </row>
    <row r="1368" spans="7:11">
      <c r="G1368" s="774"/>
      <c r="H1368" s="775"/>
      <c r="I1368" s="775"/>
      <c r="J1368" s="775"/>
      <c r="K1368" s="775"/>
    </row>
    <row r="1369" spans="7:11">
      <c r="G1369" s="774"/>
      <c r="H1369" s="775"/>
      <c r="I1369" s="775"/>
      <c r="J1369" s="775"/>
      <c r="K1369" s="775"/>
    </row>
    <row r="1370" spans="7:11">
      <c r="G1370" s="774"/>
      <c r="H1370" s="775"/>
      <c r="I1370" s="775"/>
      <c r="J1370" s="775"/>
      <c r="K1370" s="775"/>
    </row>
    <row r="1371" spans="7:11">
      <c r="G1371" s="774"/>
      <c r="H1371" s="775"/>
      <c r="I1371" s="775"/>
      <c r="J1371" s="775"/>
      <c r="K1371" s="775"/>
    </row>
    <row r="1372" spans="7:11">
      <c r="G1372" s="774"/>
      <c r="H1372" s="775"/>
      <c r="I1372" s="775"/>
      <c r="J1372" s="775"/>
      <c r="K1372" s="775"/>
    </row>
    <row r="1373" spans="7:11">
      <c r="G1373" s="774"/>
      <c r="H1373" s="775"/>
      <c r="I1373" s="775"/>
      <c r="J1373" s="775"/>
      <c r="K1373" s="775"/>
    </row>
    <row r="1374" spans="7:11">
      <c r="G1374" s="774"/>
      <c r="H1374" s="775"/>
      <c r="I1374" s="775"/>
      <c r="J1374" s="775"/>
      <c r="K1374" s="775"/>
    </row>
    <row r="1375" spans="7:11">
      <c r="G1375" s="774"/>
      <c r="H1375" s="775"/>
      <c r="I1375" s="775"/>
      <c r="J1375" s="775"/>
      <c r="K1375" s="775"/>
    </row>
    <row r="1376" spans="7:11">
      <c r="G1376" s="774"/>
      <c r="H1376" s="775"/>
      <c r="I1376" s="775"/>
      <c r="J1376" s="775"/>
      <c r="K1376" s="775"/>
    </row>
    <row r="1377" spans="7:11">
      <c r="G1377" s="774"/>
      <c r="H1377" s="775"/>
      <c r="I1377" s="775"/>
      <c r="J1377" s="775"/>
      <c r="K1377" s="775"/>
    </row>
    <row r="1378" spans="7:11">
      <c r="G1378" s="774"/>
      <c r="H1378" s="775"/>
      <c r="I1378" s="775"/>
      <c r="J1378" s="775"/>
      <c r="K1378" s="775"/>
    </row>
    <row r="1379" spans="7:11">
      <c r="G1379" s="774"/>
      <c r="H1379" s="775"/>
      <c r="I1379" s="775"/>
      <c r="J1379" s="775"/>
      <c r="K1379" s="775"/>
    </row>
    <row r="1380" spans="7:11">
      <c r="G1380" s="774"/>
      <c r="H1380" s="775"/>
      <c r="I1380" s="775"/>
      <c r="J1380" s="775"/>
      <c r="K1380" s="775"/>
    </row>
    <row r="1381" spans="7:11">
      <c r="G1381" s="774"/>
      <c r="H1381" s="775"/>
      <c r="I1381" s="775"/>
      <c r="J1381" s="775"/>
      <c r="K1381" s="775"/>
    </row>
    <row r="1382" spans="7:11">
      <c r="G1382" s="774"/>
      <c r="H1382" s="775"/>
      <c r="I1382" s="775"/>
      <c r="J1382" s="775"/>
      <c r="K1382" s="775"/>
    </row>
    <row r="1383" spans="7:11">
      <c r="G1383" s="774"/>
      <c r="H1383" s="775"/>
      <c r="I1383" s="775"/>
      <c r="J1383" s="775"/>
      <c r="K1383" s="775"/>
    </row>
    <row r="1384" spans="7:11">
      <c r="G1384" s="774"/>
      <c r="H1384" s="775"/>
      <c r="I1384" s="775"/>
      <c r="J1384" s="775"/>
      <c r="K1384" s="775"/>
    </row>
    <row r="1385" spans="7:11">
      <c r="G1385" s="774"/>
      <c r="H1385" s="775"/>
      <c r="I1385" s="775"/>
      <c r="J1385" s="775"/>
      <c r="K1385" s="775"/>
    </row>
    <row r="1386" spans="7:11">
      <c r="G1386" s="774"/>
      <c r="H1386" s="775"/>
      <c r="I1386" s="775"/>
      <c r="J1386" s="775"/>
      <c r="K1386" s="775"/>
    </row>
    <row r="1387" spans="7:11">
      <c r="G1387" s="774"/>
      <c r="H1387" s="775"/>
      <c r="I1387" s="775"/>
      <c r="J1387" s="775"/>
      <c r="K1387" s="775"/>
    </row>
    <row r="1388" spans="7:11">
      <c r="G1388" s="774"/>
      <c r="H1388" s="775"/>
      <c r="I1388" s="775"/>
      <c r="J1388" s="775"/>
      <c r="K1388" s="775"/>
    </row>
    <row r="1389" spans="7:11">
      <c r="G1389" s="774"/>
      <c r="H1389" s="775"/>
      <c r="I1389" s="775"/>
      <c r="J1389" s="775"/>
      <c r="K1389" s="775"/>
    </row>
    <row r="1390" spans="7:11">
      <c r="G1390" s="774"/>
      <c r="H1390" s="775"/>
      <c r="I1390" s="775"/>
      <c r="J1390" s="775"/>
      <c r="K1390" s="775"/>
    </row>
    <row r="1391" spans="7:11">
      <c r="G1391" s="774"/>
      <c r="H1391" s="775"/>
      <c r="I1391" s="775"/>
      <c r="J1391" s="775"/>
      <c r="K1391" s="775"/>
    </row>
    <row r="1392" spans="7:11">
      <c r="G1392" s="774"/>
      <c r="H1392" s="775"/>
      <c r="I1392" s="775"/>
      <c r="J1392" s="775"/>
      <c r="K1392" s="775"/>
    </row>
    <row r="1393" spans="7:11">
      <c r="G1393" s="774"/>
      <c r="H1393" s="775"/>
      <c r="I1393" s="775"/>
      <c r="J1393" s="775"/>
      <c r="K1393" s="775"/>
    </row>
    <row r="1394" spans="7:11">
      <c r="G1394" s="774"/>
      <c r="H1394" s="775"/>
      <c r="I1394" s="775"/>
      <c r="J1394" s="775"/>
      <c r="K1394" s="775"/>
    </row>
    <row r="1395" spans="7:11">
      <c r="G1395" s="774"/>
      <c r="H1395" s="775"/>
      <c r="I1395" s="775"/>
      <c r="J1395" s="775"/>
      <c r="K1395" s="775"/>
    </row>
    <row r="1396" spans="7:11">
      <c r="G1396" s="774"/>
      <c r="H1396" s="775"/>
      <c r="I1396" s="775"/>
      <c r="J1396" s="775"/>
      <c r="K1396" s="775"/>
    </row>
    <row r="1397" spans="7:11">
      <c r="G1397" s="774"/>
      <c r="H1397" s="775"/>
      <c r="I1397" s="775"/>
      <c r="J1397" s="775"/>
      <c r="K1397" s="775"/>
    </row>
    <row r="1398" spans="7:11">
      <c r="G1398" s="774"/>
      <c r="H1398" s="775"/>
      <c r="I1398" s="775"/>
      <c r="J1398" s="775"/>
      <c r="K1398" s="775"/>
    </row>
    <row r="1399" spans="7:11">
      <c r="G1399" s="774"/>
      <c r="H1399" s="775"/>
      <c r="I1399" s="775"/>
      <c r="J1399" s="775"/>
      <c r="K1399" s="775"/>
    </row>
    <row r="1400" spans="7:11">
      <c r="G1400" s="774"/>
      <c r="H1400" s="775"/>
      <c r="I1400" s="775"/>
      <c r="J1400" s="775"/>
      <c r="K1400" s="775"/>
    </row>
    <row r="1401" spans="7:11">
      <c r="G1401" s="774"/>
      <c r="H1401" s="775"/>
      <c r="I1401" s="775"/>
      <c r="J1401" s="775"/>
      <c r="K1401" s="775"/>
    </row>
    <row r="1402" spans="7:11">
      <c r="G1402" s="774"/>
      <c r="H1402" s="775"/>
      <c r="I1402" s="775"/>
      <c r="J1402" s="775"/>
      <c r="K1402" s="775"/>
    </row>
    <row r="1403" spans="7:11">
      <c r="G1403" s="774"/>
      <c r="H1403" s="775"/>
      <c r="I1403" s="775"/>
      <c r="J1403" s="775"/>
      <c r="K1403" s="775"/>
    </row>
    <row r="1404" spans="7:11">
      <c r="G1404" s="774"/>
      <c r="H1404" s="775"/>
      <c r="I1404" s="775"/>
      <c r="J1404" s="775"/>
      <c r="K1404" s="775"/>
    </row>
    <row r="1405" spans="7:11">
      <c r="G1405" s="774"/>
      <c r="H1405" s="775"/>
      <c r="I1405" s="775"/>
      <c r="J1405" s="775"/>
      <c r="K1405" s="775"/>
    </row>
    <row r="1406" spans="7:11">
      <c r="G1406" s="774"/>
      <c r="H1406" s="775"/>
      <c r="I1406" s="775"/>
      <c r="J1406" s="775"/>
      <c r="K1406" s="775"/>
    </row>
    <row r="1407" spans="7:11">
      <c r="G1407" s="774"/>
      <c r="H1407" s="775"/>
      <c r="I1407" s="775"/>
      <c r="J1407" s="775"/>
      <c r="K1407" s="775"/>
    </row>
    <row r="1408" spans="7:11">
      <c r="G1408" s="774"/>
      <c r="H1408" s="775"/>
      <c r="I1408" s="775"/>
      <c r="J1408" s="775"/>
      <c r="K1408" s="775"/>
    </row>
    <row r="1409" spans="7:11">
      <c r="G1409" s="774"/>
      <c r="H1409" s="775"/>
      <c r="I1409" s="775"/>
      <c r="J1409" s="775"/>
      <c r="K1409" s="775"/>
    </row>
    <row r="1410" spans="7:11">
      <c r="G1410" s="774"/>
      <c r="H1410" s="775"/>
      <c r="I1410" s="775"/>
      <c r="J1410" s="775"/>
      <c r="K1410" s="775"/>
    </row>
    <row r="1411" spans="7:11">
      <c r="G1411" s="774"/>
      <c r="H1411" s="775"/>
      <c r="I1411" s="775"/>
      <c r="J1411" s="775"/>
      <c r="K1411" s="775"/>
    </row>
    <row r="1412" spans="7:11">
      <c r="G1412" s="774"/>
      <c r="H1412" s="775"/>
      <c r="I1412" s="775"/>
      <c r="J1412" s="775"/>
      <c r="K1412" s="775"/>
    </row>
    <row r="1413" spans="7:11">
      <c r="G1413" s="774"/>
      <c r="H1413" s="775"/>
      <c r="I1413" s="775"/>
      <c r="J1413" s="775"/>
      <c r="K1413" s="775"/>
    </row>
    <row r="1414" spans="7:11">
      <c r="G1414" s="774"/>
      <c r="H1414" s="775"/>
      <c r="I1414" s="775"/>
      <c r="J1414" s="775"/>
      <c r="K1414" s="775"/>
    </row>
    <row r="1415" spans="7:11">
      <c r="G1415" s="774"/>
      <c r="H1415" s="775"/>
      <c r="I1415" s="775"/>
      <c r="J1415" s="775"/>
      <c r="K1415" s="775"/>
    </row>
    <row r="1416" spans="7:11">
      <c r="G1416" s="774"/>
      <c r="H1416" s="775"/>
      <c r="I1416" s="775"/>
      <c r="J1416" s="775"/>
      <c r="K1416" s="775"/>
    </row>
    <row r="1417" spans="7:11">
      <c r="G1417" s="774"/>
      <c r="H1417" s="775"/>
      <c r="I1417" s="775"/>
      <c r="J1417" s="775"/>
      <c r="K1417" s="775"/>
    </row>
    <row r="1418" spans="7:11">
      <c r="G1418" s="774"/>
      <c r="H1418" s="775"/>
      <c r="I1418" s="775"/>
      <c r="J1418" s="775"/>
      <c r="K1418" s="775"/>
    </row>
    <row r="1419" spans="7:11">
      <c r="G1419" s="774"/>
      <c r="H1419" s="775"/>
      <c r="I1419" s="775"/>
      <c r="J1419" s="775"/>
      <c r="K1419" s="775"/>
    </row>
    <row r="1420" spans="7:11">
      <c r="G1420" s="774"/>
      <c r="H1420" s="775"/>
      <c r="I1420" s="775"/>
      <c r="J1420" s="775"/>
      <c r="K1420" s="775"/>
    </row>
    <row r="1421" spans="7:11">
      <c r="G1421" s="774"/>
      <c r="H1421" s="775"/>
      <c r="I1421" s="775"/>
      <c r="J1421" s="775"/>
      <c r="K1421" s="775"/>
    </row>
    <row r="1422" spans="7:11">
      <c r="G1422" s="774"/>
      <c r="H1422" s="775"/>
      <c r="I1422" s="775"/>
      <c r="J1422" s="775"/>
      <c r="K1422" s="775"/>
    </row>
    <row r="1423" spans="7:11">
      <c r="G1423" s="774"/>
      <c r="H1423" s="775"/>
      <c r="I1423" s="775"/>
      <c r="J1423" s="775"/>
      <c r="K1423" s="775"/>
    </row>
    <row r="1424" spans="7:11">
      <c r="G1424" s="774"/>
      <c r="H1424" s="775"/>
      <c r="I1424" s="775"/>
      <c r="J1424" s="775"/>
      <c r="K1424" s="775"/>
    </row>
    <row r="1425" spans="7:11">
      <c r="G1425" s="774"/>
      <c r="H1425" s="775"/>
      <c r="I1425" s="775"/>
      <c r="J1425" s="775"/>
      <c r="K1425" s="775"/>
    </row>
    <row r="1426" spans="7:11">
      <c r="G1426" s="774"/>
      <c r="H1426" s="775"/>
      <c r="I1426" s="775"/>
      <c r="J1426" s="775"/>
      <c r="K1426" s="775"/>
    </row>
    <row r="1427" spans="7:11">
      <c r="G1427" s="774"/>
      <c r="H1427" s="775"/>
      <c r="I1427" s="775"/>
      <c r="J1427" s="775"/>
      <c r="K1427" s="775"/>
    </row>
    <row r="1428" spans="7:11">
      <c r="G1428" s="774"/>
      <c r="H1428" s="775"/>
      <c r="I1428" s="775"/>
      <c r="J1428" s="775"/>
      <c r="K1428" s="775"/>
    </row>
    <row r="1429" spans="7:11">
      <c r="G1429" s="774"/>
      <c r="H1429" s="775"/>
      <c r="I1429" s="775"/>
      <c r="J1429" s="775"/>
      <c r="K1429" s="775"/>
    </row>
    <row r="1430" spans="7:11">
      <c r="G1430" s="774"/>
      <c r="H1430" s="775"/>
      <c r="I1430" s="775"/>
      <c r="J1430" s="775"/>
      <c r="K1430" s="775"/>
    </row>
    <row r="1431" spans="7:11">
      <c r="G1431" s="774"/>
      <c r="H1431" s="775"/>
      <c r="I1431" s="775"/>
      <c r="J1431" s="775"/>
      <c r="K1431" s="775"/>
    </row>
    <row r="1432" spans="7:11">
      <c r="G1432" s="774"/>
      <c r="H1432" s="775"/>
      <c r="I1432" s="775"/>
      <c r="J1432" s="775"/>
      <c r="K1432" s="775"/>
    </row>
    <row r="1433" spans="7:11">
      <c r="G1433" s="774"/>
      <c r="H1433" s="775"/>
      <c r="I1433" s="775"/>
      <c r="J1433" s="775"/>
      <c r="K1433" s="775"/>
    </row>
    <row r="1434" spans="7:11">
      <c r="G1434" s="774"/>
      <c r="H1434" s="775"/>
      <c r="I1434" s="775"/>
      <c r="J1434" s="775"/>
      <c r="K1434" s="775"/>
    </row>
    <row r="1435" spans="7:11">
      <c r="G1435" s="774"/>
      <c r="H1435" s="775"/>
      <c r="I1435" s="775"/>
      <c r="J1435" s="775"/>
      <c r="K1435" s="775"/>
    </row>
    <row r="1436" spans="7:11">
      <c r="G1436" s="774"/>
      <c r="H1436" s="775"/>
      <c r="I1436" s="775"/>
      <c r="J1436" s="775"/>
      <c r="K1436" s="775"/>
    </row>
    <row r="1437" spans="7:11">
      <c r="G1437" s="774"/>
      <c r="H1437" s="775"/>
      <c r="I1437" s="775"/>
      <c r="J1437" s="775"/>
      <c r="K1437" s="775"/>
    </row>
    <row r="1438" spans="7:11">
      <c r="G1438" s="774"/>
      <c r="H1438" s="775"/>
      <c r="I1438" s="775"/>
      <c r="J1438" s="775"/>
      <c r="K1438" s="775"/>
    </row>
    <row r="1439" spans="7:11">
      <c r="G1439" s="774"/>
      <c r="H1439" s="775"/>
      <c r="I1439" s="775"/>
      <c r="J1439" s="775"/>
      <c r="K1439" s="775"/>
    </row>
    <row r="1440" spans="7:11">
      <c r="G1440" s="774"/>
      <c r="H1440" s="775"/>
      <c r="I1440" s="775"/>
      <c r="J1440" s="775"/>
      <c r="K1440" s="775"/>
    </row>
    <row r="1441" spans="7:11">
      <c r="G1441" s="774"/>
      <c r="H1441" s="775"/>
      <c r="I1441" s="775"/>
      <c r="J1441" s="775"/>
      <c r="K1441" s="775"/>
    </row>
    <row r="1442" spans="7:11">
      <c r="G1442" s="774"/>
      <c r="H1442" s="775"/>
      <c r="I1442" s="775"/>
      <c r="J1442" s="775"/>
      <c r="K1442" s="775"/>
    </row>
    <row r="1443" spans="7:11">
      <c r="G1443" s="774"/>
      <c r="H1443" s="775"/>
      <c r="I1443" s="775"/>
      <c r="J1443" s="775"/>
      <c r="K1443" s="775"/>
    </row>
    <row r="1444" spans="7:11">
      <c r="G1444" s="774"/>
      <c r="H1444" s="775"/>
      <c r="I1444" s="775"/>
      <c r="J1444" s="775"/>
      <c r="K1444" s="775"/>
    </row>
    <row r="1445" spans="7:11">
      <c r="G1445" s="774"/>
      <c r="H1445" s="775"/>
      <c r="I1445" s="775"/>
      <c r="J1445" s="775"/>
      <c r="K1445" s="775"/>
    </row>
    <row r="1446" spans="7:11">
      <c r="G1446" s="774"/>
      <c r="H1446" s="775"/>
      <c r="I1446" s="775"/>
      <c r="J1446" s="775"/>
      <c r="K1446" s="775"/>
    </row>
    <row r="1447" spans="7:11">
      <c r="G1447" s="774"/>
      <c r="H1447" s="775"/>
      <c r="I1447" s="775"/>
      <c r="J1447" s="775"/>
      <c r="K1447" s="775"/>
    </row>
    <row r="1448" spans="7:11">
      <c r="G1448" s="774"/>
      <c r="H1448" s="775"/>
      <c r="I1448" s="775"/>
      <c r="J1448" s="775"/>
      <c r="K1448" s="775"/>
    </row>
    <row r="1449" spans="7:11">
      <c r="G1449" s="774"/>
      <c r="H1449" s="775"/>
      <c r="I1449" s="775"/>
      <c r="J1449" s="775"/>
      <c r="K1449" s="775"/>
    </row>
    <row r="1450" spans="7:11">
      <c r="G1450" s="774"/>
      <c r="H1450" s="775"/>
      <c r="I1450" s="775"/>
      <c r="J1450" s="775"/>
      <c r="K1450" s="775"/>
    </row>
    <row r="1451" spans="7:11">
      <c r="G1451" s="774"/>
      <c r="H1451" s="775"/>
      <c r="I1451" s="775"/>
      <c r="J1451" s="775"/>
      <c r="K1451" s="775"/>
    </row>
    <row r="1452" spans="7:11">
      <c r="G1452" s="774"/>
      <c r="H1452" s="775"/>
      <c r="I1452" s="775"/>
      <c r="J1452" s="775"/>
      <c r="K1452" s="775"/>
    </row>
    <row r="1453" spans="7:11">
      <c r="G1453" s="774"/>
      <c r="H1453" s="775"/>
      <c r="I1453" s="775"/>
      <c r="J1453" s="775"/>
      <c r="K1453" s="775"/>
    </row>
    <row r="1454" spans="7:11">
      <c r="G1454" s="774"/>
      <c r="H1454" s="775"/>
      <c r="I1454" s="775"/>
      <c r="J1454" s="775"/>
      <c r="K1454" s="775"/>
    </row>
    <row r="1455" spans="7:11">
      <c r="G1455" s="774"/>
      <c r="H1455" s="775"/>
      <c r="I1455" s="775"/>
      <c r="J1455" s="775"/>
      <c r="K1455" s="775"/>
    </row>
    <row r="1456" spans="7:11">
      <c r="G1456" s="774"/>
      <c r="H1456" s="775"/>
      <c r="I1456" s="775"/>
      <c r="J1456" s="775"/>
      <c r="K1456" s="775"/>
    </row>
    <row r="1457" spans="7:11">
      <c r="G1457" s="774"/>
      <c r="H1457" s="775"/>
      <c r="I1457" s="775"/>
      <c r="J1457" s="775"/>
      <c r="K1457" s="775"/>
    </row>
    <row r="1458" spans="7:11">
      <c r="G1458" s="774"/>
      <c r="H1458" s="775"/>
      <c r="I1458" s="775"/>
      <c r="J1458" s="775"/>
      <c r="K1458" s="775"/>
    </row>
    <row r="1459" spans="7:11">
      <c r="G1459" s="774"/>
      <c r="H1459" s="775"/>
      <c r="I1459" s="775"/>
      <c r="J1459" s="775"/>
      <c r="K1459" s="775"/>
    </row>
    <row r="1460" spans="7:11">
      <c r="G1460" s="774"/>
      <c r="H1460" s="775"/>
      <c r="I1460" s="775"/>
      <c r="J1460" s="775"/>
      <c r="K1460" s="775"/>
    </row>
    <row r="1461" spans="7:11">
      <c r="G1461" s="774"/>
      <c r="H1461" s="775"/>
      <c r="I1461" s="775"/>
      <c r="J1461" s="775"/>
      <c r="K1461" s="775"/>
    </row>
    <row r="1462" spans="7:11">
      <c r="G1462" s="774"/>
      <c r="H1462" s="775"/>
      <c r="I1462" s="775"/>
      <c r="J1462" s="775"/>
      <c r="K1462" s="775"/>
    </row>
    <row r="1463" spans="7:11">
      <c r="G1463" s="774"/>
      <c r="H1463" s="775"/>
      <c r="I1463" s="775"/>
      <c r="J1463" s="775"/>
      <c r="K1463" s="775"/>
    </row>
    <row r="1464" spans="7:11">
      <c r="G1464" s="774"/>
      <c r="H1464" s="775"/>
      <c r="I1464" s="775"/>
      <c r="J1464" s="775"/>
      <c r="K1464" s="775"/>
    </row>
    <row r="1465" spans="7:11">
      <c r="G1465" s="774"/>
      <c r="H1465" s="775"/>
      <c r="I1465" s="775"/>
      <c r="J1465" s="775"/>
      <c r="K1465" s="775"/>
    </row>
    <row r="1466" spans="7:11">
      <c r="G1466" s="774"/>
      <c r="H1466" s="775"/>
      <c r="I1466" s="775"/>
      <c r="J1466" s="775"/>
      <c r="K1466" s="775"/>
    </row>
    <row r="1467" spans="7:11">
      <c r="G1467" s="774"/>
      <c r="H1467" s="775"/>
      <c r="I1467" s="775"/>
      <c r="J1467" s="775"/>
      <c r="K1467" s="775"/>
    </row>
    <row r="1468" spans="7:11">
      <c r="G1468" s="774"/>
      <c r="H1468" s="775"/>
      <c r="I1468" s="775"/>
      <c r="J1468" s="775"/>
      <c r="K1468" s="775"/>
    </row>
    <row r="1469" spans="7:11">
      <c r="G1469" s="774"/>
      <c r="H1469" s="775"/>
      <c r="I1469" s="775"/>
      <c r="J1469" s="775"/>
      <c r="K1469" s="775"/>
    </row>
    <row r="1470" spans="7:11">
      <c r="G1470" s="774"/>
      <c r="H1470" s="775"/>
      <c r="I1470" s="775"/>
      <c r="J1470" s="775"/>
      <c r="K1470" s="775"/>
    </row>
    <row r="1471" spans="7:11">
      <c r="G1471" s="774"/>
      <c r="H1471" s="775"/>
      <c r="I1471" s="775"/>
      <c r="J1471" s="775"/>
      <c r="K1471" s="775"/>
    </row>
    <row r="1472" spans="7:11">
      <c r="G1472" s="774"/>
      <c r="H1472" s="775"/>
      <c r="I1472" s="775"/>
      <c r="J1472" s="775"/>
      <c r="K1472" s="775"/>
    </row>
    <row r="1473" spans="7:11">
      <c r="G1473" s="774"/>
      <c r="H1473" s="775"/>
      <c r="I1473" s="775"/>
      <c r="J1473" s="775"/>
      <c r="K1473" s="775"/>
    </row>
    <row r="1474" spans="7:11">
      <c r="G1474" s="774"/>
      <c r="H1474" s="775"/>
      <c r="I1474" s="775"/>
      <c r="J1474" s="775"/>
      <c r="K1474" s="775"/>
    </row>
    <row r="1475" spans="7:11">
      <c r="G1475" s="774"/>
      <c r="H1475" s="775"/>
      <c r="I1475" s="775"/>
      <c r="J1475" s="775"/>
      <c r="K1475" s="775"/>
    </row>
    <row r="1476" spans="7:11">
      <c r="G1476" s="774"/>
      <c r="H1476" s="775"/>
      <c r="I1476" s="775"/>
      <c r="J1476" s="775"/>
      <c r="K1476" s="775"/>
    </row>
    <row r="1477" spans="7:11">
      <c r="G1477" s="774"/>
      <c r="H1477" s="775"/>
      <c r="I1477" s="775"/>
      <c r="J1477" s="775"/>
      <c r="K1477" s="775"/>
    </row>
    <row r="1478" spans="7:11">
      <c r="G1478" s="774"/>
      <c r="H1478" s="775"/>
      <c r="I1478" s="775"/>
      <c r="J1478" s="775"/>
      <c r="K1478" s="775"/>
    </row>
    <row r="1479" spans="7:11">
      <c r="G1479" s="774"/>
      <c r="H1479" s="775"/>
      <c r="I1479" s="775"/>
      <c r="J1479" s="775"/>
      <c r="K1479" s="775"/>
    </row>
    <row r="1480" spans="7:11">
      <c r="G1480" s="774"/>
      <c r="H1480" s="775"/>
      <c r="I1480" s="775"/>
      <c r="J1480" s="775"/>
      <c r="K1480" s="775"/>
    </row>
    <row r="1481" spans="7:11">
      <c r="G1481" s="774"/>
      <c r="H1481" s="775"/>
      <c r="I1481" s="775"/>
      <c r="J1481" s="775"/>
      <c r="K1481" s="775"/>
    </row>
    <row r="1482" spans="7:11">
      <c r="G1482" s="774"/>
      <c r="H1482" s="775"/>
      <c r="I1482" s="775"/>
      <c r="J1482" s="775"/>
      <c r="K1482" s="775"/>
    </row>
    <row r="1483" spans="7:11">
      <c r="G1483" s="774"/>
      <c r="H1483" s="775"/>
      <c r="I1483" s="775"/>
      <c r="J1483" s="775"/>
      <c r="K1483" s="775"/>
    </row>
    <row r="1484" spans="7:11">
      <c r="G1484" s="774"/>
      <c r="H1484" s="775"/>
      <c r="I1484" s="775"/>
      <c r="J1484" s="775"/>
      <c r="K1484" s="775"/>
    </row>
    <row r="1485" spans="7:11">
      <c r="G1485" s="774"/>
      <c r="H1485" s="775"/>
      <c r="I1485" s="775"/>
      <c r="J1485" s="775"/>
      <c r="K1485" s="775"/>
    </row>
    <row r="1486" spans="7:11">
      <c r="G1486" s="774"/>
      <c r="H1486" s="775"/>
      <c r="I1486" s="775"/>
      <c r="J1486" s="775"/>
      <c r="K1486" s="775"/>
    </row>
    <row r="1487" spans="7:11">
      <c r="G1487" s="774"/>
      <c r="H1487" s="775"/>
      <c r="I1487" s="775"/>
      <c r="J1487" s="775"/>
      <c r="K1487" s="775"/>
    </row>
    <row r="1488" spans="7:11">
      <c r="G1488" s="774"/>
      <c r="H1488" s="775"/>
      <c r="I1488" s="775"/>
      <c r="J1488" s="775"/>
      <c r="K1488" s="775"/>
    </row>
    <row r="1489" spans="7:11">
      <c r="G1489" s="774"/>
      <c r="H1489" s="775"/>
      <c r="I1489" s="775"/>
      <c r="J1489" s="775"/>
      <c r="K1489" s="775"/>
    </row>
    <row r="1490" spans="7:11">
      <c r="G1490" s="774"/>
      <c r="H1490" s="775"/>
      <c r="I1490" s="775"/>
      <c r="J1490" s="775"/>
      <c r="K1490" s="775"/>
    </row>
    <row r="1491" spans="7:11">
      <c r="G1491" s="774"/>
      <c r="H1491" s="775"/>
      <c r="I1491" s="775"/>
      <c r="J1491" s="775"/>
      <c r="K1491" s="775"/>
    </row>
    <row r="1492" spans="7:11">
      <c r="G1492" s="774"/>
      <c r="H1492" s="775"/>
      <c r="I1492" s="775"/>
      <c r="J1492" s="775"/>
      <c r="K1492" s="775"/>
    </row>
    <row r="1493" spans="7:11">
      <c r="G1493" s="774"/>
      <c r="H1493" s="775"/>
      <c r="I1493" s="775"/>
      <c r="J1493" s="775"/>
      <c r="K1493" s="775"/>
    </row>
    <row r="1494" spans="7:11">
      <c r="G1494" s="774"/>
      <c r="H1494" s="775"/>
      <c r="I1494" s="775"/>
      <c r="J1494" s="775"/>
      <c r="K1494" s="775"/>
    </row>
    <row r="1495" spans="7:11">
      <c r="G1495" s="774"/>
      <c r="H1495" s="775"/>
      <c r="I1495" s="775"/>
      <c r="J1495" s="775"/>
      <c r="K1495" s="775"/>
    </row>
    <row r="1496" spans="7:11">
      <c r="G1496" s="774"/>
      <c r="H1496" s="775"/>
      <c r="I1496" s="775"/>
      <c r="J1496" s="775"/>
      <c r="K1496" s="775"/>
    </row>
    <row r="1497" spans="7:11">
      <c r="G1497" s="774"/>
      <c r="H1497" s="775"/>
      <c r="I1497" s="775"/>
      <c r="J1497" s="775"/>
      <c r="K1497" s="775"/>
    </row>
    <row r="1498" spans="7:11">
      <c r="G1498" s="774"/>
      <c r="H1498" s="775"/>
      <c r="I1498" s="775"/>
      <c r="J1498" s="775"/>
      <c r="K1498" s="775"/>
    </row>
    <row r="1499" spans="7:11">
      <c r="G1499" s="774"/>
      <c r="H1499" s="775"/>
      <c r="I1499" s="775"/>
      <c r="J1499" s="775"/>
      <c r="K1499" s="775"/>
    </row>
    <row r="1500" spans="7:11">
      <c r="G1500" s="774"/>
      <c r="H1500" s="775"/>
      <c r="I1500" s="775"/>
      <c r="J1500" s="775"/>
      <c r="K1500" s="775"/>
    </row>
    <row r="1501" spans="7:11">
      <c r="G1501" s="774"/>
      <c r="H1501" s="775"/>
      <c r="I1501" s="775"/>
      <c r="J1501" s="775"/>
      <c r="K1501" s="775"/>
    </row>
    <row r="1502" spans="7:11">
      <c r="G1502" s="774"/>
      <c r="H1502" s="775"/>
      <c r="I1502" s="775"/>
      <c r="J1502" s="775"/>
      <c r="K1502" s="775"/>
    </row>
    <row r="1503" spans="7:11">
      <c r="G1503" s="774"/>
      <c r="H1503" s="775"/>
      <c r="I1503" s="775"/>
      <c r="J1503" s="775"/>
      <c r="K1503" s="775"/>
    </row>
    <row r="1504" spans="7:11">
      <c r="G1504" s="774"/>
      <c r="H1504" s="775"/>
      <c r="I1504" s="775"/>
      <c r="J1504" s="775"/>
      <c r="K1504" s="775"/>
    </row>
    <row r="1505" spans="7:11">
      <c r="G1505" s="774"/>
      <c r="H1505" s="775"/>
      <c r="I1505" s="775"/>
      <c r="J1505" s="775"/>
      <c r="K1505" s="775"/>
    </row>
    <row r="1506" spans="7:11">
      <c r="G1506" s="774"/>
      <c r="H1506" s="775"/>
      <c r="I1506" s="775"/>
      <c r="J1506" s="775"/>
      <c r="K1506" s="775"/>
    </row>
    <row r="1507" spans="7:11">
      <c r="G1507" s="774"/>
      <c r="H1507" s="775"/>
      <c r="I1507" s="775"/>
      <c r="J1507" s="775"/>
      <c r="K1507" s="775"/>
    </row>
    <row r="1508" spans="7:11">
      <c r="G1508" s="774"/>
      <c r="H1508" s="775"/>
      <c r="I1508" s="775"/>
      <c r="J1508" s="775"/>
      <c r="K1508" s="775"/>
    </row>
    <row r="1509" spans="7:11">
      <c r="G1509" s="774"/>
      <c r="H1509" s="775"/>
      <c r="I1509" s="775"/>
      <c r="J1509" s="775"/>
      <c r="K1509" s="775"/>
    </row>
    <row r="1510" spans="7:11">
      <c r="G1510" s="774"/>
      <c r="H1510" s="775"/>
      <c r="I1510" s="775"/>
      <c r="J1510" s="775"/>
      <c r="K1510" s="775"/>
    </row>
    <row r="1511" spans="7:11">
      <c r="G1511" s="774"/>
      <c r="H1511" s="775"/>
      <c r="I1511" s="775"/>
      <c r="J1511" s="775"/>
      <c r="K1511" s="775"/>
    </row>
    <row r="1512" spans="7:11">
      <c r="G1512" s="774"/>
      <c r="H1512" s="775"/>
      <c r="I1512" s="775"/>
      <c r="J1512" s="775"/>
      <c r="K1512" s="775"/>
    </row>
    <row r="1513" spans="7:11">
      <c r="G1513" s="774"/>
      <c r="H1513" s="775"/>
      <c r="I1513" s="775"/>
      <c r="J1513" s="775"/>
      <c r="K1513" s="775"/>
    </row>
    <row r="1514" spans="7:11">
      <c r="G1514" s="774"/>
      <c r="H1514" s="775"/>
      <c r="I1514" s="775"/>
      <c r="J1514" s="775"/>
      <c r="K1514" s="775"/>
    </row>
    <row r="1515" spans="7:11">
      <c r="G1515" s="774"/>
      <c r="H1515" s="775"/>
      <c r="I1515" s="775"/>
      <c r="J1515" s="775"/>
      <c r="K1515" s="775"/>
    </row>
    <row r="1516" spans="7:11">
      <c r="G1516" s="774"/>
      <c r="H1516" s="775"/>
      <c r="I1516" s="775"/>
      <c r="J1516" s="775"/>
      <c r="K1516" s="775"/>
    </row>
    <row r="1517" spans="7:11">
      <c r="G1517" s="774"/>
      <c r="H1517" s="775"/>
      <c r="I1517" s="775"/>
      <c r="J1517" s="775"/>
      <c r="K1517" s="775"/>
    </row>
  </sheetData>
  <mergeCells count="2322">
    <mergeCell ref="AA64:AC64"/>
    <mergeCell ref="T68:V68"/>
    <mergeCell ref="W68:Y68"/>
    <mergeCell ref="G69:J69"/>
    <mergeCell ref="K69:M69"/>
    <mergeCell ref="Q69:S69"/>
    <mergeCell ref="T69:V69"/>
    <mergeCell ref="W69:Y69"/>
    <mergeCell ref="N1:P1"/>
    <mergeCell ref="Q1:S1"/>
    <mergeCell ref="N2:P2"/>
    <mergeCell ref="Q2:S2"/>
    <mergeCell ref="G68:J68"/>
    <mergeCell ref="K68:M68"/>
    <mergeCell ref="G72:J72"/>
    <mergeCell ref="K72:M72"/>
    <mergeCell ref="Q72:S72"/>
    <mergeCell ref="T72:V72"/>
    <mergeCell ref="W72:Y72"/>
    <mergeCell ref="G73:J73"/>
    <mergeCell ref="K73:M73"/>
    <mergeCell ref="Q73:S73"/>
    <mergeCell ref="T73:V73"/>
    <mergeCell ref="W73:Y73"/>
    <mergeCell ref="G70:J70"/>
    <mergeCell ref="K70:M70"/>
    <mergeCell ref="Q70:S70"/>
    <mergeCell ref="T70:V70"/>
    <mergeCell ref="G71:J71"/>
    <mergeCell ref="K71:M71"/>
    <mergeCell ref="Q71:S71"/>
    <mergeCell ref="T71:V71"/>
    <mergeCell ref="W71:Y71"/>
    <mergeCell ref="G76:J76"/>
    <mergeCell ref="K76:M76"/>
    <mergeCell ref="Q76:S76"/>
    <mergeCell ref="T76:V76"/>
    <mergeCell ref="G77:J77"/>
    <mergeCell ref="K77:M77"/>
    <mergeCell ref="Q77:S77"/>
    <mergeCell ref="T77:V77"/>
    <mergeCell ref="W77:Y77"/>
    <mergeCell ref="G74:J74"/>
    <mergeCell ref="K74:M74"/>
    <mergeCell ref="Q74:S74"/>
    <mergeCell ref="T74:V74"/>
    <mergeCell ref="W74:Y74"/>
    <mergeCell ref="G75:J75"/>
    <mergeCell ref="K75:M75"/>
    <mergeCell ref="Q75:S75"/>
    <mergeCell ref="T75:V75"/>
    <mergeCell ref="W75:Y75"/>
    <mergeCell ref="G80:J80"/>
    <mergeCell ref="K80:M80"/>
    <mergeCell ref="Q80:S80"/>
    <mergeCell ref="T80:V80"/>
    <mergeCell ref="W80:Y80"/>
    <mergeCell ref="G81:J81"/>
    <mergeCell ref="K81:M81"/>
    <mergeCell ref="Q81:S81"/>
    <mergeCell ref="T81:V81"/>
    <mergeCell ref="W81:Y81"/>
    <mergeCell ref="G78:J78"/>
    <mergeCell ref="K78:M78"/>
    <mergeCell ref="Q78:S78"/>
    <mergeCell ref="T78:V78"/>
    <mergeCell ref="G79:J79"/>
    <mergeCell ref="K79:M79"/>
    <mergeCell ref="Q79:S79"/>
    <mergeCell ref="T79:V79"/>
    <mergeCell ref="G84:J84"/>
    <mergeCell ref="K84:M84"/>
    <mergeCell ref="Q84:S84"/>
    <mergeCell ref="T84:V84"/>
    <mergeCell ref="W84:Y84"/>
    <mergeCell ref="W79:Y79"/>
    <mergeCell ref="G85:J85"/>
    <mergeCell ref="K85:M85"/>
    <mergeCell ref="Q85:S85"/>
    <mergeCell ref="T85:V85"/>
    <mergeCell ref="W85:Y85"/>
    <mergeCell ref="G82:J82"/>
    <mergeCell ref="K82:M82"/>
    <mergeCell ref="Q82:S82"/>
    <mergeCell ref="T82:V82"/>
    <mergeCell ref="W82:Y82"/>
    <mergeCell ref="G83:J83"/>
    <mergeCell ref="K83:M83"/>
    <mergeCell ref="Q83:S83"/>
    <mergeCell ref="T83:V83"/>
    <mergeCell ref="W83:Y83"/>
    <mergeCell ref="G88:J88"/>
    <mergeCell ref="K88:M88"/>
    <mergeCell ref="Q88:S88"/>
    <mergeCell ref="T88:V88"/>
    <mergeCell ref="W88:Y88"/>
    <mergeCell ref="G89:J89"/>
    <mergeCell ref="K89:M89"/>
    <mergeCell ref="Q89:S89"/>
    <mergeCell ref="T89:V89"/>
    <mergeCell ref="W89:Y89"/>
    <mergeCell ref="G86:J86"/>
    <mergeCell ref="K86:M86"/>
    <mergeCell ref="Q86:S86"/>
    <mergeCell ref="T86:V86"/>
    <mergeCell ref="W86:Y86"/>
    <mergeCell ref="G87:J87"/>
    <mergeCell ref="K87:M87"/>
    <mergeCell ref="Q87:S87"/>
    <mergeCell ref="T87:V87"/>
    <mergeCell ref="W87:Y87"/>
    <mergeCell ref="G92:J92"/>
    <mergeCell ref="K92:M92"/>
    <mergeCell ref="Q92:S92"/>
    <mergeCell ref="T92:V92"/>
    <mergeCell ref="W92:Y92"/>
    <mergeCell ref="G93:J93"/>
    <mergeCell ref="K93:M93"/>
    <mergeCell ref="Q93:S93"/>
    <mergeCell ref="T93:V93"/>
    <mergeCell ref="W93:Y93"/>
    <mergeCell ref="G90:J90"/>
    <mergeCell ref="K90:M90"/>
    <mergeCell ref="Q90:S90"/>
    <mergeCell ref="T90:V90"/>
    <mergeCell ref="W90:Y90"/>
    <mergeCell ref="G91:J91"/>
    <mergeCell ref="K91:M91"/>
    <mergeCell ref="Q91:S91"/>
    <mergeCell ref="T91:V91"/>
    <mergeCell ref="W91:Y91"/>
    <mergeCell ref="G96:J96"/>
    <mergeCell ref="K96:M96"/>
    <mergeCell ref="Q96:S96"/>
    <mergeCell ref="T96:V96"/>
    <mergeCell ref="W96:Y96"/>
    <mergeCell ref="G97:J97"/>
    <mergeCell ref="K97:M97"/>
    <mergeCell ref="Q97:S97"/>
    <mergeCell ref="T97:V97"/>
    <mergeCell ref="W97:Y97"/>
    <mergeCell ref="G94:J94"/>
    <mergeCell ref="K94:M94"/>
    <mergeCell ref="Q94:S94"/>
    <mergeCell ref="T94:V94"/>
    <mergeCell ref="W94:Y94"/>
    <mergeCell ref="G95:J95"/>
    <mergeCell ref="K95:M95"/>
    <mergeCell ref="Q95:S95"/>
    <mergeCell ref="T95:V95"/>
    <mergeCell ref="W95:Y95"/>
    <mergeCell ref="G100:J100"/>
    <mergeCell ref="K100:M100"/>
    <mergeCell ref="Q100:S100"/>
    <mergeCell ref="T100:V100"/>
    <mergeCell ref="W100:Y100"/>
    <mergeCell ref="G101:J101"/>
    <mergeCell ref="K101:M101"/>
    <mergeCell ref="Q101:S101"/>
    <mergeCell ref="T101:V101"/>
    <mergeCell ref="W101:Y101"/>
    <mergeCell ref="G98:J98"/>
    <mergeCell ref="K98:M98"/>
    <mergeCell ref="Q98:S98"/>
    <mergeCell ref="T98:V98"/>
    <mergeCell ref="W98:Y98"/>
    <mergeCell ref="G99:J99"/>
    <mergeCell ref="K99:M99"/>
    <mergeCell ref="Q99:S99"/>
    <mergeCell ref="T99:V99"/>
    <mergeCell ref="W99:Y99"/>
    <mergeCell ref="G104:J104"/>
    <mergeCell ref="K104:M104"/>
    <mergeCell ref="Q104:S104"/>
    <mergeCell ref="T104:V104"/>
    <mergeCell ref="W104:Y104"/>
    <mergeCell ref="G105:J105"/>
    <mergeCell ref="K105:M105"/>
    <mergeCell ref="Q105:S105"/>
    <mergeCell ref="T105:V105"/>
    <mergeCell ref="W105:Y105"/>
    <mergeCell ref="G102:J102"/>
    <mergeCell ref="K102:M102"/>
    <mergeCell ref="Q102:S102"/>
    <mergeCell ref="T102:V102"/>
    <mergeCell ref="W102:Y102"/>
    <mergeCell ref="G103:J103"/>
    <mergeCell ref="K103:M103"/>
    <mergeCell ref="Q103:S103"/>
    <mergeCell ref="T103:V103"/>
    <mergeCell ref="W103:Y103"/>
    <mergeCell ref="G108:J108"/>
    <mergeCell ref="K108:M108"/>
    <mergeCell ref="Q108:S108"/>
    <mergeCell ref="T108:V108"/>
    <mergeCell ref="W108:Y108"/>
    <mergeCell ref="G109:J109"/>
    <mergeCell ref="K109:M109"/>
    <mergeCell ref="Q109:S109"/>
    <mergeCell ref="T109:V109"/>
    <mergeCell ref="W109:Y109"/>
    <mergeCell ref="G106:J106"/>
    <mergeCell ref="K106:M106"/>
    <mergeCell ref="Q106:S106"/>
    <mergeCell ref="T106:V106"/>
    <mergeCell ref="W106:Y106"/>
    <mergeCell ref="G107:J107"/>
    <mergeCell ref="K107:M107"/>
    <mergeCell ref="Q107:S107"/>
    <mergeCell ref="T107:V107"/>
    <mergeCell ref="W107:Y107"/>
    <mergeCell ref="G112:J112"/>
    <mergeCell ref="K112:M112"/>
    <mergeCell ref="Q112:S112"/>
    <mergeCell ref="T112:V112"/>
    <mergeCell ref="W112:Y112"/>
    <mergeCell ref="G113:J113"/>
    <mergeCell ref="K113:M113"/>
    <mergeCell ref="Q113:S113"/>
    <mergeCell ref="T113:V113"/>
    <mergeCell ref="W113:Y113"/>
    <mergeCell ref="G110:J110"/>
    <mergeCell ref="K110:M110"/>
    <mergeCell ref="Q110:S110"/>
    <mergeCell ref="T110:V110"/>
    <mergeCell ref="W110:Y110"/>
    <mergeCell ref="G111:J111"/>
    <mergeCell ref="K111:M111"/>
    <mergeCell ref="Q111:S111"/>
    <mergeCell ref="T111:V111"/>
    <mergeCell ref="W111:Y111"/>
    <mergeCell ref="G116:J116"/>
    <mergeCell ref="K116:M116"/>
    <mergeCell ref="Q116:S116"/>
    <mergeCell ref="T116:V116"/>
    <mergeCell ref="W116:Y116"/>
    <mergeCell ref="G117:J117"/>
    <mergeCell ref="K117:M117"/>
    <mergeCell ref="Q117:S117"/>
    <mergeCell ref="T117:V117"/>
    <mergeCell ref="W117:Y117"/>
    <mergeCell ref="G114:J114"/>
    <mergeCell ref="K114:M114"/>
    <mergeCell ref="Q114:S114"/>
    <mergeCell ref="T114:V114"/>
    <mergeCell ref="W114:Y114"/>
    <mergeCell ref="G115:J115"/>
    <mergeCell ref="K115:M115"/>
    <mergeCell ref="Q115:S115"/>
    <mergeCell ref="T115:V115"/>
    <mergeCell ref="W115:Y115"/>
    <mergeCell ref="G120:J120"/>
    <mergeCell ref="K120:M120"/>
    <mergeCell ref="Q120:S120"/>
    <mergeCell ref="T120:V120"/>
    <mergeCell ref="W120:Y120"/>
    <mergeCell ref="G121:J121"/>
    <mergeCell ref="K121:M121"/>
    <mergeCell ref="Q121:S121"/>
    <mergeCell ref="T121:V121"/>
    <mergeCell ref="W121:Y121"/>
    <mergeCell ref="G118:J118"/>
    <mergeCell ref="K118:M118"/>
    <mergeCell ref="Q118:S118"/>
    <mergeCell ref="T118:V118"/>
    <mergeCell ref="W118:Y118"/>
    <mergeCell ref="G119:J119"/>
    <mergeCell ref="K119:M119"/>
    <mergeCell ref="Q119:S119"/>
    <mergeCell ref="T119:V119"/>
    <mergeCell ref="W119:Y119"/>
    <mergeCell ref="G124:J124"/>
    <mergeCell ref="K124:M124"/>
    <mergeCell ref="Q124:S124"/>
    <mergeCell ref="T124:V124"/>
    <mergeCell ref="W124:Y124"/>
    <mergeCell ref="G125:J125"/>
    <mergeCell ref="K125:M125"/>
    <mergeCell ref="Q125:S125"/>
    <mergeCell ref="T125:V125"/>
    <mergeCell ref="W125:Y125"/>
    <mergeCell ref="G122:J122"/>
    <mergeCell ref="K122:M122"/>
    <mergeCell ref="Q122:S122"/>
    <mergeCell ref="T122:V122"/>
    <mergeCell ref="W122:Y122"/>
    <mergeCell ref="G123:J123"/>
    <mergeCell ref="K123:M123"/>
    <mergeCell ref="Q123:S123"/>
    <mergeCell ref="T123:V123"/>
    <mergeCell ref="W123:Y123"/>
    <mergeCell ref="G128:J128"/>
    <mergeCell ref="K128:M128"/>
    <mergeCell ref="Q128:S128"/>
    <mergeCell ref="T128:V128"/>
    <mergeCell ref="W128:Y128"/>
    <mergeCell ref="G129:J129"/>
    <mergeCell ref="K129:M129"/>
    <mergeCell ref="Q129:S129"/>
    <mergeCell ref="T129:V129"/>
    <mergeCell ref="W129:Y129"/>
    <mergeCell ref="G126:J126"/>
    <mergeCell ref="K126:M126"/>
    <mergeCell ref="Q126:S126"/>
    <mergeCell ref="T126:V126"/>
    <mergeCell ref="W126:Y126"/>
    <mergeCell ref="G127:J127"/>
    <mergeCell ref="K127:M127"/>
    <mergeCell ref="Q127:S127"/>
    <mergeCell ref="T127:V127"/>
    <mergeCell ref="W127:Y127"/>
    <mergeCell ref="G132:J132"/>
    <mergeCell ref="K132:M132"/>
    <mergeCell ref="Q132:S132"/>
    <mergeCell ref="T132:V132"/>
    <mergeCell ref="W132:Y132"/>
    <mergeCell ref="G133:J133"/>
    <mergeCell ref="K133:M133"/>
    <mergeCell ref="Q133:S133"/>
    <mergeCell ref="T133:V133"/>
    <mergeCell ref="W133:Y133"/>
    <mergeCell ref="G130:J130"/>
    <mergeCell ref="K130:M130"/>
    <mergeCell ref="Q130:S130"/>
    <mergeCell ref="T130:V130"/>
    <mergeCell ref="W130:Y130"/>
    <mergeCell ref="G131:J131"/>
    <mergeCell ref="K131:M131"/>
    <mergeCell ref="Q131:S131"/>
    <mergeCell ref="T131:V131"/>
    <mergeCell ref="W131:Y131"/>
    <mergeCell ref="G136:J136"/>
    <mergeCell ref="K136:M136"/>
    <mergeCell ref="Q136:S136"/>
    <mergeCell ref="T136:V136"/>
    <mergeCell ref="W136:Y136"/>
    <mergeCell ref="G137:J137"/>
    <mergeCell ref="K137:M137"/>
    <mergeCell ref="Q137:S137"/>
    <mergeCell ref="T137:V137"/>
    <mergeCell ref="W137:Y137"/>
    <mergeCell ref="G134:J134"/>
    <mergeCell ref="K134:M134"/>
    <mergeCell ref="Q134:S134"/>
    <mergeCell ref="T134:V134"/>
    <mergeCell ref="W134:Y134"/>
    <mergeCell ref="G135:J135"/>
    <mergeCell ref="K135:M135"/>
    <mergeCell ref="Q135:S135"/>
    <mergeCell ref="T135:V135"/>
    <mergeCell ref="W135:Y135"/>
    <mergeCell ref="G140:J140"/>
    <mergeCell ref="K140:M140"/>
    <mergeCell ref="Q140:S140"/>
    <mergeCell ref="T140:V140"/>
    <mergeCell ref="W140:Y140"/>
    <mergeCell ref="G141:J141"/>
    <mergeCell ref="K141:M141"/>
    <mergeCell ref="Q141:S141"/>
    <mergeCell ref="T141:V141"/>
    <mergeCell ref="W141:Y141"/>
    <mergeCell ref="G138:J138"/>
    <mergeCell ref="K138:M138"/>
    <mergeCell ref="Q138:S138"/>
    <mergeCell ref="T138:V138"/>
    <mergeCell ref="W138:Y138"/>
    <mergeCell ref="G139:J139"/>
    <mergeCell ref="K139:M139"/>
    <mergeCell ref="Q139:S139"/>
    <mergeCell ref="T139:V139"/>
    <mergeCell ref="W139:Y139"/>
    <mergeCell ref="G144:J144"/>
    <mergeCell ref="K144:M144"/>
    <mergeCell ref="Q144:S144"/>
    <mergeCell ref="T144:V144"/>
    <mergeCell ref="W144:Y144"/>
    <mergeCell ref="G145:J145"/>
    <mergeCell ref="K145:M145"/>
    <mergeCell ref="Q145:S145"/>
    <mergeCell ref="T145:V145"/>
    <mergeCell ref="W145:Y145"/>
    <mergeCell ref="G142:J142"/>
    <mergeCell ref="K142:M142"/>
    <mergeCell ref="Q142:S142"/>
    <mergeCell ref="T142:V142"/>
    <mergeCell ref="W142:Y142"/>
    <mergeCell ref="G143:J143"/>
    <mergeCell ref="K143:M143"/>
    <mergeCell ref="Q143:S143"/>
    <mergeCell ref="T143:V143"/>
    <mergeCell ref="W143:Y143"/>
    <mergeCell ref="G148:J148"/>
    <mergeCell ref="K148:M148"/>
    <mergeCell ref="Q148:S148"/>
    <mergeCell ref="T148:V148"/>
    <mergeCell ref="W148:Y148"/>
    <mergeCell ref="G149:J149"/>
    <mergeCell ref="K149:M149"/>
    <mergeCell ref="Q149:S149"/>
    <mergeCell ref="T149:V149"/>
    <mergeCell ref="W149:Y149"/>
    <mergeCell ref="G146:J146"/>
    <mergeCell ref="K146:M146"/>
    <mergeCell ref="Q146:S146"/>
    <mergeCell ref="T146:V146"/>
    <mergeCell ref="W146:Y146"/>
    <mergeCell ref="G147:J147"/>
    <mergeCell ref="K147:M147"/>
    <mergeCell ref="Q147:S147"/>
    <mergeCell ref="T147:V147"/>
    <mergeCell ref="W147:Y147"/>
    <mergeCell ref="G152:J152"/>
    <mergeCell ref="K152:M152"/>
    <mergeCell ref="Q152:S152"/>
    <mergeCell ref="T152:V152"/>
    <mergeCell ref="W152:Y152"/>
    <mergeCell ref="G153:J153"/>
    <mergeCell ref="K153:M153"/>
    <mergeCell ref="Q153:S153"/>
    <mergeCell ref="T153:V153"/>
    <mergeCell ref="W153:Y153"/>
    <mergeCell ref="G150:J150"/>
    <mergeCell ref="K150:M150"/>
    <mergeCell ref="Q150:S150"/>
    <mergeCell ref="T150:V150"/>
    <mergeCell ref="W150:Y150"/>
    <mergeCell ref="G151:J151"/>
    <mergeCell ref="K151:M151"/>
    <mergeCell ref="Q151:S151"/>
    <mergeCell ref="T151:V151"/>
    <mergeCell ref="W151:Y151"/>
    <mergeCell ref="G156:J156"/>
    <mergeCell ref="K156:M156"/>
    <mergeCell ref="Q156:S156"/>
    <mergeCell ref="T156:V156"/>
    <mergeCell ref="W156:Y156"/>
    <mergeCell ref="G157:J157"/>
    <mergeCell ref="K157:M157"/>
    <mergeCell ref="Q157:S157"/>
    <mergeCell ref="T157:V157"/>
    <mergeCell ref="W157:Y157"/>
    <mergeCell ref="G154:J154"/>
    <mergeCell ref="K154:M154"/>
    <mergeCell ref="Q154:S154"/>
    <mergeCell ref="T154:V154"/>
    <mergeCell ref="W154:Y154"/>
    <mergeCell ref="G155:J155"/>
    <mergeCell ref="K155:M155"/>
    <mergeCell ref="Q155:S155"/>
    <mergeCell ref="T155:V155"/>
    <mergeCell ref="W155:Y155"/>
    <mergeCell ref="G160:J160"/>
    <mergeCell ref="K160:M160"/>
    <mergeCell ref="Q160:S160"/>
    <mergeCell ref="T160:V160"/>
    <mergeCell ref="W160:Y160"/>
    <mergeCell ref="G161:J161"/>
    <mergeCell ref="K161:M161"/>
    <mergeCell ref="Q161:S161"/>
    <mergeCell ref="T161:V161"/>
    <mergeCell ref="W161:Y161"/>
    <mergeCell ref="G158:J158"/>
    <mergeCell ref="K158:M158"/>
    <mergeCell ref="Q158:S158"/>
    <mergeCell ref="T158:V158"/>
    <mergeCell ref="W158:Y158"/>
    <mergeCell ref="G159:J159"/>
    <mergeCell ref="K159:M159"/>
    <mergeCell ref="Q159:S159"/>
    <mergeCell ref="T159:V159"/>
    <mergeCell ref="W159:Y159"/>
    <mergeCell ref="G164:J164"/>
    <mergeCell ref="K164:M164"/>
    <mergeCell ref="Q164:S164"/>
    <mergeCell ref="T164:V164"/>
    <mergeCell ref="W164:Y164"/>
    <mergeCell ref="G165:J165"/>
    <mergeCell ref="K165:M165"/>
    <mergeCell ref="Q165:S165"/>
    <mergeCell ref="T165:V165"/>
    <mergeCell ref="W165:Y165"/>
    <mergeCell ref="G162:J162"/>
    <mergeCell ref="K162:M162"/>
    <mergeCell ref="Q162:S162"/>
    <mergeCell ref="T162:V162"/>
    <mergeCell ref="W162:Y162"/>
    <mergeCell ref="K163:M163"/>
    <mergeCell ref="Q163:S163"/>
    <mergeCell ref="T163:V163"/>
    <mergeCell ref="W163:Y163"/>
    <mergeCell ref="G168:J168"/>
    <mergeCell ref="K168:M168"/>
    <mergeCell ref="Q168:S168"/>
    <mergeCell ref="T168:V168"/>
    <mergeCell ref="W168:Y168"/>
    <mergeCell ref="G169:J169"/>
    <mergeCell ref="K169:M169"/>
    <mergeCell ref="Q169:S169"/>
    <mergeCell ref="T169:V169"/>
    <mergeCell ref="W169:Y169"/>
    <mergeCell ref="G166:J166"/>
    <mergeCell ref="K166:M166"/>
    <mergeCell ref="Q166:S166"/>
    <mergeCell ref="T166:V166"/>
    <mergeCell ref="W166:Y166"/>
    <mergeCell ref="K167:M167"/>
    <mergeCell ref="Q167:S167"/>
    <mergeCell ref="T167:V167"/>
    <mergeCell ref="W167:Y167"/>
    <mergeCell ref="G172:J172"/>
    <mergeCell ref="K172:M172"/>
    <mergeCell ref="Q172:S172"/>
    <mergeCell ref="T172:V172"/>
    <mergeCell ref="W172:Y172"/>
    <mergeCell ref="G173:J173"/>
    <mergeCell ref="K173:M173"/>
    <mergeCell ref="Q173:S173"/>
    <mergeCell ref="T173:V173"/>
    <mergeCell ref="W173:Y173"/>
    <mergeCell ref="G170:J170"/>
    <mergeCell ref="K170:M170"/>
    <mergeCell ref="Q170:S170"/>
    <mergeCell ref="T170:V170"/>
    <mergeCell ref="W170:Y170"/>
    <mergeCell ref="G171:J171"/>
    <mergeCell ref="K171:M171"/>
    <mergeCell ref="Q171:S171"/>
    <mergeCell ref="T171:V171"/>
    <mergeCell ref="W171:Y171"/>
    <mergeCell ref="G176:J176"/>
    <mergeCell ref="Q176:S176"/>
    <mergeCell ref="T176:V176"/>
    <mergeCell ref="W176:Y176"/>
    <mergeCell ref="G177:J177"/>
    <mergeCell ref="K177:M177"/>
    <mergeCell ref="Q177:S177"/>
    <mergeCell ref="T177:V177"/>
    <mergeCell ref="W177:Y177"/>
    <mergeCell ref="K174:M174"/>
    <mergeCell ref="Q174:S174"/>
    <mergeCell ref="T174:V174"/>
    <mergeCell ref="W174:Y174"/>
    <mergeCell ref="G175:J175"/>
    <mergeCell ref="K175:M175"/>
    <mergeCell ref="Q175:S175"/>
    <mergeCell ref="T175:V175"/>
    <mergeCell ref="W175:Y175"/>
    <mergeCell ref="G180:J180"/>
    <mergeCell ref="K180:M180"/>
    <mergeCell ref="Q180:S180"/>
    <mergeCell ref="T180:V180"/>
    <mergeCell ref="W180:Y180"/>
    <mergeCell ref="G181:J181"/>
    <mergeCell ref="K181:M181"/>
    <mergeCell ref="Q181:S181"/>
    <mergeCell ref="T181:V181"/>
    <mergeCell ref="W181:Y181"/>
    <mergeCell ref="K178:M178"/>
    <mergeCell ref="Q178:S178"/>
    <mergeCell ref="T178:V178"/>
    <mergeCell ref="W178:Y178"/>
    <mergeCell ref="G179:J179"/>
    <mergeCell ref="K179:M179"/>
    <mergeCell ref="Q179:S179"/>
    <mergeCell ref="T179:V179"/>
    <mergeCell ref="W179:Y179"/>
    <mergeCell ref="G184:J184"/>
    <mergeCell ref="K184:M184"/>
    <mergeCell ref="Q184:S184"/>
    <mergeCell ref="T184:V184"/>
    <mergeCell ref="W184:Y184"/>
    <mergeCell ref="G185:J185"/>
    <mergeCell ref="Q185:S185"/>
    <mergeCell ref="T185:V185"/>
    <mergeCell ref="W185:Y185"/>
    <mergeCell ref="K182:M182"/>
    <mergeCell ref="Q182:S182"/>
    <mergeCell ref="T182:V182"/>
    <mergeCell ref="W182:Y182"/>
    <mergeCell ref="G183:J183"/>
    <mergeCell ref="K183:M183"/>
    <mergeCell ref="Q183:S183"/>
    <mergeCell ref="T183:V183"/>
    <mergeCell ref="W183:Y183"/>
    <mergeCell ref="G188:J188"/>
    <mergeCell ref="K188:M188"/>
    <mergeCell ref="Q188:S188"/>
    <mergeCell ref="T188:V188"/>
    <mergeCell ref="W188:Y188"/>
    <mergeCell ref="G189:J189"/>
    <mergeCell ref="K189:M189"/>
    <mergeCell ref="Q189:S189"/>
    <mergeCell ref="T189:V189"/>
    <mergeCell ref="W189:Y189"/>
    <mergeCell ref="G186:J186"/>
    <mergeCell ref="K186:M186"/>
    <mergeCell ref="Q186:S186"/>
    <mergeCell ref="T186:V186"/>
    <mergeCell ref="W186:Y186"/>
    <mergeCell ref="G187:J187"/>
    <mergeCell ref="K187:M187"/>
    <mergeCell ref="Q187:S187"/>
    <mergeCell ref="T187:V187"/>
    <mergeCell ref="W187:Y187"/>
    <mergeCell ref="G192:J192"/>
    <mergeCell ref="K192:M192"/>
    <mergeCell ref="Q192:S192"/>
    <mergeCell ref="T192:V192"/>
    <mergeCell ref="W192:Y192"/>
    <mergeCell ref="G193:J193"/>
    <mergeCell ref="K193:M193"/>
    <mergeCell ref="Q193:S193"/>
    <mergeCell ref="T193:V193"/>
    <mergeCell ref="W193:Y193"/>
    <mergeCell ref="K190:M190"/>
    <mergeCell ref="Q190:S190"/>
    <mergeCell ref="T190:V190"/>
    <mergeCell ref="W190:Y190"/>
    <mergeCell ref="G191:J191"/>
    <mergeCell ref="K191:M191"/>
    <mergeCell ref="Q191:S191"/>
    <mergeCell ref="T191:V191"/>
    <mergeCell ref="W191:Y191"/>
    <mergeCell ref="G196:J196"/>
    <mergeCell ref="Q196:S196"/>
    <mergeCell ref="T196:V196"/>
    <mergeCell ref="W196:Y196"/>
    <mergeCell ref="G197:J197"/>
    <mergeCell ref="K197:M197"/>
    <mergeCell ref="Q197:S197"/>
    <mergeCell ref="T197:V197"/>
    <mergeCell ref="W197:Y197"/>
    <mergeCell ref="G194:J194"/>
    <mergeCell ref="K194:M194"/>
    <mergeCell ref="Q194:S194"/>
    <mergeCell ref="T194:V194"/>
    <mergeCell ref="W194:Y194"/>
    <mergeCell ref="G195:J195"/>
    <mergeCell ref="K195:M195"/>
    <mergeCell ref="Q195:S195"/>
    <mergeCell ref="T195:V195"/>
    <mergeCell ref="W195:Y195"/>
    <mergeCell ref="K200:M200"/>
    <mergeCell ref="Q200:S200"/>
    <mergeCell ref="T200:V200"/>
    <mergeCell ref="W200:Y200"/>
    <mergeCell ref="G201:J201"/>
    <mergeCell ref="Q201:S201"/>
    <mergeCell ref="T201:V201"/>
    <mergeCell ref="W201:Y201"/>
    <mergeCell ref="G198:J198"/>
    <mergeCell ref="K198:M198"/>
    <mergeCell ref="Q198:S198"/>
    <mergeCell ref="T198:V198"/>
    <mergeCell ref="W198:Y198"/>
    <mergeCell ref="G199:J199"/>
    <mergeCell ref="K199:M199"/>
    <mergeCell ref="Q199:S199"/>
    <mergeCell ref="T199:V199"/>
    <mergeCell ref="W199:Y199"/>
    <mergeCell ref="G204:J204"/>
    <mergeCell ref="K204:M204"/>
    <mergeCell ref="Q204:S204"/>
    <mergeCell ref="T204:V204"/>
    <mergeCell ref="W204:Y204"/>
    <mergeCell ref="G205:J205"/>
    <mergeCell ref="K205:M205"/>
    <mergeCell ref="Q205:S205"/>
    <mergeCell ref="T205:V205"/>
    <mergeCell ref="W205:Y205"/>
    <mergeCell ref="G202:J202"/>
    <mergeCell ref="K202:M202"/>
    <mergeCell ref="Q202:S202"/>
    <mergeCell ref="T202:V202"/>
    <mergeCell ref="W202:Y202"/>
    <mergeCell ref="G203:J203"/>
    <mergeCell ref="K203:M203"/>
    <mergeCell ref="Q203:S203"/>
    <mergeCell ref="T203:V203"/>
    <mergeCell ref="W203:Y203"/>
    <mergeCell ref="G208:J208"/>
    <mergeCell ref="Q208:S208"/>
    <mergeCell ref="T208:V208"/>
    <mergeCell ref="W208:Y208"/>
    <mergeCell ref="G209:J209"/>
    <mergeCell ref="K209:M209"/>
    <mergeCell ref="Q209:S209"/>
    <mergeCell ref="T209:V209"/>
    <mergeCell ref="W209:Y209"/>
    <mergeCell ref="G206:J206"/>
    <mergeCell ref="K206:M206"/>
    <mergeCell ref="Q206:S206"/>
    <mergeCell ref="T206:V206"/>
    <mergeCell ref="W206:Y206"/>
    <mergeCell ref="G207:J207"/>
    <mergeCell ref="K207:M207"/>
    <mergeCell ref="Q207:S207"/>
    <mergeCell ref="T207:V207"/>
    <mergeCell ref="W207:Y207"/>
    <mergeCell ref="G212:J212"/>
    <mergeCell ref="K212:M212"/>
    <mergeCell ref="Q212:S212"/>
    <mergeCell ref="T212:V212"/>
    <mergeCell ref="W212:Y212"/>
    <mergeCell ref="G213:J213"/>
    <mergeCell ref="K213:M213"/>
    <mergeCell ref="Q213:S213"/>
    <mergeCell ref="T213:V213"/>
    <mergeCell ref="W213:Y213"/>
    <mergeCell ref="G210:J210"/>
    <mergeCell ref="K210:M210"/>
    <mergeCell ref="Q210:S210"/>
    <mergeCell ref="T210:V210"/>
    <mergeCell ref="W210:Y210"/>
    <mergeCell ref="G211:J211"/>
    <mergeCell ref="K211:M211"/>
    <mergeCell ref="Q211:S211"/>
    <mergeCell ref="T211:V211"/>
    <mergeCell ref="W211:Y211"/>
    <mergeCell ref="G216:J216"/>
    <mergeCell ref="Q216:S216"/>
    <mergeCell ref="T216:V216"/>
    <mergeCell ref="W216:Y216"/>
    <mergeCell ref="G217:J217"/>
    <mergeCell ref="K217:M217"/>
    <mergeCell ref="Q217:S217"/>
    <mergeCell ref="T217:V217"/>
    <mergeCell ref="W217:Y217"/>
    <mergeCell ref="G214:J214"/>
    <mergeCell ref="K214:M214"/>
    <mergeCell ref="Q214:S214"/>
    <mergeCell ref="T214:V214"/>
    <mergeCell ref="W214:Y214"/>
    <mergeCell ref="K215:M215"/>
    <mergeCell ref="Q215:S215"/>
    <mergeCell ref="T215:V215"/>
    <mergeCell ref="W215:Y215"/>
    <mergeCell ref="G220:J220"/>
    <mergeCell ref="K220:M220"/>
    <mergeCell ref="Q220:S220"/>
    <mergeCell ref="T220:V220"/>
    <mergeCell ref="W220:Y220"/>
    <mergeCell ref="K221:M221"/>
    <mergeCell ref="Q221:S221"/>
    <mergeCell ref="T221:V221"/>
    <mergeCell ref="W221:Y221"/>
    <mergeCell ref="G218:J218"/>
    <mergeCell ref="K218:M218"/>
    <mergeCell ref="Q218:S218"/>
    <mergeCell ref="T218:V218"/>
    <mergeCell ref="W218:Y218"/>
    <mergeCell ref="G219:J219"/>
    <mergeCell ref="K219:M219"/>
    <mergeCell ref="Q219:S219"/>
    <mergeCell ref="T219:V219"/>
    <mergeCell ref="W219:Y219"/>
    <mergeCell ref="G224:J224"/>
    <mergeCell ref="Q224:S224"/>
    <mergeCell ref="T224:V224"/>
    <mergeCell ref="W224:Y224"/>
    <mergeCell ref="G225:J225"/>
    <mergeCell ref="K225:M225"/>
    <mergeCell ref="Q225:S225"/>
    <mergeCell ref="T225:V225"/>
    <mergeCell ref="W225:Y225"/>
    <mergeCell ref="G222:J222"/>
    <mergeCell ref="K222:M222"/>
    <mergeCell ref="Q222:S222"/>
    <mergeCell ref="T222:V222"/>
    <mergeCell ref="W222:Y222"/>
    <mergeCell ref="G223:J223"/>
    <mergeCell ref="K223:M223"/>
    <mergeCell ref="Q223:S223"/>
    <mergeCell ref="T223:V223"/>
    <mergeCell ref="W223:Y223"/>
    <mergeCell ref="G228:J228"/>
    <mergeCell ref="K228:M228"/>
    <mergeCell ref="Q228:S228"/>
    <mergeCell ref="T228:V228"/>
    <mergeCell ref="W228:Y228"/>
    <mergeCell ref="G229:J229"/>
    <mergeCell ref="K229:M229"/>
    <mergeCell ref="Q229:S229"/>
    <mergeCell ref="T229:V229"/>
    <mergeCell ref="W229:Y229"/>
    <mergeCell ref="G226:J226"/>
    <mergeCell ref="K226:M226"/>
    <mergeCell ref="Q226:S226"/>
    <mergeCell ref="T226:V226"/>
    <mergeCell ref="W226:Y226"/>
    <mergeCell ref="G227:J227"/>
    <mergeCell ref="K227:M227"/>
    <mergeCell ref="Q227:S227"/>
    <mergeCell ref="T227:V227"/>
    <mergeCell ref="W227:Y227"/>
    <mergeCell ref="K232:M232"/>
    <mergeCell ref="Q232:S232"/>
    <mergeCell ref="T232:V232"/>
    <mergeCell ref="W232:Y232"/>
    <mergeCell ref="G233:J233"/>
    <mergeCell ref="Q233:S233"/>
    <mergeCell ref="T233:V233"/>
    <mergeCell ref="W233:Y233"/>
    <mergeCell ref="G230:J230"/>
    <mergeCell ref="K230:M230"/>
    <mergeCell ref="Q230:S230"/>
    <mergeCell ref="T230:V230"/>
    <mergeCell ref="W230:Y230"/>
    <mergeCell ref="G231:J231"/>
    <mergeCell ref="K231:M231"/>
    <mergeCell ref="Q231:S231"/>
    <mergeCell ref="T231:V231"/>
    <mergeCell ref="W231:Y231"/>
    <mergeCell ref="G236:J236"/>
    <mergeCell ref="K236:M236"/>
    <mergeCell ref="Q236:S236"/>
    <mergeCell ref="T236:V236"/>
    <mergeCell ref="W236:Y236"/>
    <mergeCell ref="G237:J237"/>
    <mergeCell ref="K237:M237"/>
    <mergeCell ref="Q237:S237"/>
    <mergeCell ref="T237:V237"/>
    <mergeCell ref="W237:Y237"/>
    <mergeCell ref="G234:J234"/>
    <mergeCell ref="K234:M234"/>
    <mergeCell ref="Q234:S234"/>
    <mergeCell ref="T234:V234"/>
    <mergeCell ref="W234:Y234"/>
    <mergeCell ref="K235:M235"/>
    <mergeCell ref="Q235:S235"/>
    <mergeCell ref="T235:V235"/>
    <mergeCell ref="W235:Y235"/>
    <mergeCell ref="G240:J240"/>
    <mergeCell ref="K240:M240"/>
    <mergeCell ref="Q240:S240"/>
    <mergeCell ref="T240:V240"/>
    <mergeCell ref="W240:Y240"/>
    <mergeCell ref="G241:J241"/>
    <mergeCell ref="K241:M241"/>
    <mergeCell ref="Q241:S241"/>
    <mergeCell ref="T241:V241"/>
    <mergeCell ref="W241:Y241"/>
    <mergeCell ref="K238:M238"/>
    <mergeCell ref="Q238:S238"/>
    <mergeCell ref="T238:V238"/>
    <mergeCell ref="W238:Y238"/>
    <mergeCell ref="G239:J239"/>
    <mergeCell ref="K239:M239"/>
    <mergeCell ref="Q239:S239"/>
    <mergeCell ref="T239:V239"/>
    <mergeCell ref="W239:Y239"/>
    <mergeCell ref="G244:J244"/>
    <mergeCell ref="Q244:S244"/>
    <mergeCell ref="T244:V244"/>
    <mergeCell ref="W244:Y244"/>
    <mergeCell ref="G245:J245"/>
    <mergeCell ref="K245:M245"/>
    <mergeCell ref="Q245:S245"/>
    <mergeCell ref="T245:V245"/>
    <mergeCell ref="W245:Y245"/>
    <mergeCell ref="G242:J242"/>
    <mergeCell ref="K242:M242"/>
    <mergeCell ref="Q242:S242"/>
    <mergeCell ref="T242:V242"/>
    <mergeCell ref="W242:Y242"/>
    <mergeCell ref="G243:J243"/>
    <mergeCell ref="K243:M243"/>
    <mergeCell ref="Q243:S243"/>
    <mergeCell ref="T243:V243"/>
    <mergeCell ref="W243:Y243"/>
    <mergeCell ref="K248:M248"/>
    <mergeCell ref="Q248:S248"/>
    <mergeCell ref="T248:V248"/>
    <mergeCell ref="W248:Y248"/>
    <mergeCell ref="G249:J249"/>
    <mergeCell ref="Q249:S249"/>
    <mergeCell ref="T249:V249"/>
    <mergeCell ref="W249:Y249"/>
    <mergeCell ref="G246:J246"/>
    <mergeCell ref="Q246:S246"/>
    <mergeCell ref="T246:V246"/>
    <mergeCell ref="W246:Y246"/>
    <mergeCell ref="G247:J247"/>
    <mergeCell ref="K247:M247"/>
    <mergeCell ref="Q247:S247"/>
    <mergeCell ref="T247:V247"/>
    <mergeCell ref="W247:Y247"/>
    <mergeCell ref="G252:J252"/>
    <mergeCell ref="Q252:S252"/>
    <mergeCell ref="T252:V252"/>
    <mergeCell ref="W252:Y252"/>
    <mergeCell ref="G253:J253"/>
    <mergeCell ref="K253:M253"/>
    <mergeCell ref="Q253:S253"/>
    <mergeCell ref="T253:V253"/>
    <mergeCell ref="W253:Y253"/>
    <mergeCell ref="G250:J250"/>
    <mergeCell ref="K250:M250"/>
    <mergeCell ref="Q250:S250"/>
    <mergeCell ref="T250:V250"/>
    <mergeCell ref="W250:Y250"/>
    <mergeCell ref="G251:J251"/>
    <mergeCell ref="K251:M251"/>
    <mergeCell ref="Q251:S251"/>
    <mergeCell ref="T251:V251"/>
    <mergeCell ref="W251:Y251"/>
    <mergeCell ref="G256:J256"/>
    <mergeCell ref="Q256:S256"/>
    <mergeCell ref="T256:V256"/>
    <mergeCell ref="W256:Y256"/>
    <mergeCell ref="G257:J257"/>
    <mergeCell ref="Q257:S257"/>
    <mergeCell ref="T257:V257"/>
    <mergeCell ref="W257:Y257"/>
    <mergeCell ref="G254:J254"/>
    <mergeCell ref="K254:M254"/>
    <mergeCell ref="Q254:S254"/>
    <mergeCell ref="T254:V254"/>
    <mergeCell ref="W254:Y254"/>
    <mergeCell ref="G255:J255"/>
    <mergeCell ref="K255:M255"/>
    <mergeCell ref="Q255:S255"/>
    <mergeCell ref="T255:V255"/>
    <mergeCell ref="W255:Y255"/>
    <mergeCell ref="G260:J260"/>
    <mergeCell ref="K260:M260"/>
    <mergeCell ref="Q260:S260"/>
    <mergeCell ref="T260:V260"/>
    <mergeCell ref="W260:Y260"/>
    <mergeCell ref="G261:J261"/>
    <mergeCell ref="K261:M261"/>
    <mergeCell ref="Q261:S261"/>
    <mergeCell ref="T261:V261"/>
    <mergeCell ref="W261:Y261"/>
    <mergeCell ref="G258:J258"/>
    <mergeCell ref="K258:M258"/>
    <mergeCell ref="Q258:S258"/>
    <mergeCell ref="T258:V258"/>
    <mergeCell ref="W258:Y258"/>
    <mergeCell ref="K259:M259"/>
    <mergeCell ref="Q259:S259"/>
    <mergeCell ref="T259:V259"/>
    <mergeCell ref="W259:Y259"/>
    <mergeCell ref="G264:K264"/>
    <mergeCell ref="L264:N264"/>
    <mergeCell ref="R264:T264"/>
    <mergeCell ref="U264:W264"/>
    <mergeCell ref="X264:Z264"/>
    <mergeCell ref="G265:K265"/>
    <mergeCell ref="L265:N265"/>
    <mergeCell ref="R265:T265"/>
    <mergeCell ref="U265:W265"/>
    <mergeCell ref="X265:Z265"/>
    <mergeCell ref="G262:J262"/>
    <mergeCell ref="K262:M262"/>
    <mergeCell ref="Q262:S262"/>
    <mergeCell ref="T262:V262"/>
    <mergeCell ref="W262:Y262"/>
    <mergeCell ref="G263:K263"/>
    <mergeCell ref="L263:N263"/>
    <mergeCell ref="R263:T263"/>
    <mergeCell ref="U263:W263"/>
    <mergeCell ref="X263:Z263"/>
    <mergeCell ref="G268:K268"/>
    <mergeCell ref="L268:N268"/>
    <mergeCell ref="R268:T268"/>
    <mergeCell ref="U268:W268"/>
    <mergeCell ref="X268:Z268"/>
    <mergeCell ref="G269:K269"/>
    <mergeCell ref="L269:N269"/>
    <mergeCell ref="R269:T269"/>
    <mergeCell ref="U269:W269"/>
    <mergeCell ref="X269:Z269"/>
    <mergeCell ref="G266:K266"/>
    <mergeCell ref="L266:N266"/>
    <mergeCell ref="R266:T266"/>
    <mergeCell ref="U266:W266"/>
    <mergeCell ref="X266:Z266"/>
    <mergeCell ref="G267:K267"/>
    <mergeCell ref="L267:N267"/>
    <mergeCell ref="R267:T267"/>
    <mergeCell ref="U267:W267"/>
    <mergeCell ref="X267:Z267"/>
    <mergeCell ref="G272:K272"/>
    <mergeCell ref="L272:N272"/>
    <mergeCell ref="R272:T272"/>
    <mergeCell ref="U272:W272"/>
    <mergeCell ref="X272:Z272"/>
    <mergeCell ref="G273:K273"/>
    <mergeCell ref="L273:N273"/>
    <mergeCell ref="R273:T273"/>
    <mergeCell ref="U273:W273"/>
    <mergeCell ref="X273:Z273"/>
    <mergeCell ref="G270:K270"/>
    <mergeCell ref="L270:N270"/>
    <mergeCell ref="R270:T270"/>
    <mergeCell ref="U270:W270"/>
    <mergeCell ref="X270:Z270"/>
    <mergeCell ref="G271:K271"/>
    <mergeCell ref="L271:N271"/>
    <mergeCell ref="R271:T271"/>
    <mergeCell ref="U271:W271"/>
    <mergeCell ref="X271:Z271"/>
    <mergeCell ref="G276:K276"/>
    <mergeCell ref="L276:N276"/>
    <mergeCell ref="R276:T276"/>
    <mergeCell ref="U276:W276"/>
    <mergeCell ref="X276:Z276"/>
    <mergeCell ref="G278:K278"/>
    <mergeCell ref="L278:N278"/>
    <mergeCell ref="R278:T278"/>
    <mergeCell ref="U278:W278"/>
    <mergeCell ref="X278:Z278"/>
    <mergeCell ref="L279:N279"/>
    <mergeCell ref="R279:T279"/>
    <mergeCell ref="U279:W279"/>
    <mergeCell ref="X279:Z279"/>
    <mergeCell ref="G277:K277"/>
    <mergeCell ref="L277:N277"/>
    <mergeCell ref="R277:T277"/>
    <mergeCell ref="U277:W277"/>
    <mergeCell ref="X277:Z277"/>
    <mergeCell ref="G274:K274"/>
    <mergeCell ref="L274:N274"/>
    <mergeCell ref="R274:T274"/>
    <mergeCell ref="U274:W274"/>
    <mergeCell ref="X274:Z274"/>
    <mergeCell ref="G275:K275"/>
    <mergeCell ref="L275:N275"/>
    <mergeCell ref="R275:T275"/>
    <mergeCell ref="U275:W275"/>
    <mergeCell ref="X275:Z275"/>
    <mergeCell ref="L284:N284"/>
    <mergeCell ref="R284:T284"/>
    <mergeCell ref="U284:W284"/>
    <mergeCell ref="X284:Z284"/>
    <mergeCell ref="L285:N285"/>
    <mergeCell ref="R285:T285"/>
    <mergeCell ref="U285:W285"/>
    <mergeCell ref="X285:Z285"/>
    <mergeCell ref="L283:N283"/>
    <mergeCell ref="R283:T283"/>
    <mergeCell ref="U283:W283"/>
    <mergeCell ref="X283:Z283"/>
    <mergeCell ref="L280:N280"/>
    <mergeCell ref="R280:T280"/>
    <mergeCell ref="U280:W280"/>
    <mergeCell ref="X280:Z280"/>
    <mergeCell ref="L281:N281"/>
    <mergeCell ref="R281:T281"/>
    <mergeCell ref="U281:W281"/>
    <mergeCell ref="X281:Z281"/>
    <mergeCell ref="L282:N282"/>
    <mergeCell ref="R282:T282"/>
    <mergeCell ref="U282:W282"/>
    <mergeCell ref="X282:Z282"/>
    <mergeCell ref="L290:N290"/>
    <mergeCell ref="R290:T290"/>
    <mergeCell ref="U290:W290"/>
    <mergeCell ref="X290:Z290"/>
    <mergeCell ref="L291:N291"/>
    <mergeCell ref="R291:T291"/>
    <mergeCell ref="U291:W291"/>
    <mergeCell ref="X291:Z291"/>
    <mergeCell ref="L288:N288"/>
    <mergeCell ref="R288:T288"/>
    <mergeCell ref="U288:W288"/>
    <mergeCell ref="X288:Z288"/>
    <mergeCell ref="L289:N289"/>
    <mergeCell ref="R289:T289"/>
    <mergeCell ref="U289:W289"/>
    <mergeCell ref="X289:Z289"/>
    <mergeCell ref="L286:N286"/>
    <mergeCell ref="R286:T286"/>
    <mergeCell ref="U286:W286"/>
    <mergeCell ref="X286:Z286"/>
    <mergeCell ref="L287:N287"/>
    <mergeCell ref="R287:T287"/>
    <mergeCell ref="U287:W287"/>
    <mergeCell ref="X287:Z287"/>
    <mergeCell ref="L296:N296"/>
    <mergeCell ref="R296:T296"/>
    <mergeCell ref="U296:W296"/>
    <mergeCell ref="X296:Z296"/>
    <mergeCell ref="L297:N297"/>
    <mergeCell ref="R297:T297"/>
    <mergeCell ref="U297:W297"/>
    <mergeCell ref="X297:Z297"/>
    <mergeCell ref="L294:N294"/>
    <mergeCell ref="R294:T294"/>
    <mergeCell ref="U294:W294"/>
    <mergeCell ref="X294:Z294"/>
    <mergeCell ref="L295:N295"/>
    <mergeCell ref="R295:T295"/>
    <mergeCell ref="U295:W295"/>
    <mergeCell ref="X295:Z295"/>
    <mergeCell ref="L292:N292"/>
    <mergeCell ref="R292:T292"/>
    <mergeCell ref="U292:W292"/>
    <mergeCell ref="X292:Z292"/>
    <mergeCell ref="L293:N293"/>
    <mergeCell ref="R293:T293"/>
    <mergeCell ref="U293:W293"/>
    <mergeCell ref="X293:Z293"/>
    <mergeCell ref="L302:N302"/>
    <mergeCell ref="R302:T302"/>
    <mergeCell ref="U302:W302"/>
    <mergeCell ref="X302:Z302"/>
    <mergeCell ref="L303:N303"/>
    <mergeCell ref="U303:W303"/>
    <mergeCell ref="X303:Z303"/>
    <mergeCell ref="L300:N300"/>
    <mergeCell ref="R300:T300"/>
    <mergeCell ref="U300:W300"/>
    <mergeCell ref="X300:Z300"/>
    <mergeCell ref="L301:N301"/>
    <mergeCell ref="R301:T301"/>
    <mergeCell ref="U301:W301"/>
    <mergeCell ref="X301:Z301"/>
    <mergeCell ref="L298:N298"/>
    <mergeCell ref="R298:T298"/>
    <mergeCell ref="U298:W298"/>
    <mergeCell ref="X298:Z298"/>
    <mergeCell ref="L299:N299"/>
    <mergeCell ref="R299:T299"/>
    <mergeCell ref="U299:W299"/>
    <mergeCell ref="X299:Z299"/>
    <mergeCell ref="L316:N316"/>
    <mergeCell ref="L317:N317"/>
    <mergeCell ref="L318:N318"/>
    <mergeCell ref="L319:N319"/>
    <mergeCell ref="L320:N320"/>
    <mergeCell ref="L321:N321"/>
    <mergeCell ref="L310:N310"/>
    <mergeCell ref="L311:N311"/>
    <mergeCell ref="L312:N312"/>
    <mergeCell ref="L313:N313"/>
    <mergeCell ref="L314:N314"/>
    <mergeCell ref="L315:N315"/>
    <mergeCell ref="L304:N304"/>
    <mergeCell ref="L305:N305"/>
    <mergeCell ref="L306:N306"/>
    <mergeCell ref="L307:N307"/>
    <mergeCell ref="L308:N308"/>
    <mergeCell ref="L309:N309"/>
    <mergeCell ref="L334:N334"/>
    <mergeCell ref="L335:N335"/>
    <mergeCell ref="L336:N336"/>
    <mergeCell ref="G422:K422"/>
    <mergeCell ref="G423:K423"/>
    <mergeCell ref="G424:K424"/>
    <mergeCell ref="L328:N328"/>
    <mergeCell ref="L329:N329"/>
    <mergeCell ref="L330:N330"/>
    <mergeCell ref="L331:N331"/>
    <mergeCell ref="L332:N332"/>
    <mergeCell ref="L333:N333"/>
    <mergeCell ref="L322:N322"/>
    <mergeCell ref="L323:N323"/>
    <mergeCell ref="L324:N324"/>
    <mergeCell ref="L325:N325"/>
    <mergeCell ref="L326:N326"/>
    <mergeCell ref="L327:N327"/>
    <mergeCell ref="G437:K437"/>
    <mergeCell ref="G438:K438"/>
    <mergeCell ref="G439:K439"/>
    <mergeCell ref="G440:K440"/>
    <mergeCell ref="G441:K441"/>
    <mergeCell ref="G442:K442"/>
    <mergeCell ref="G431:K431"/>
    <mergeCell ref="G432:K432"/>
    <mergeCell ref="G433:K433"/>
    <mergeCell ref="G434:K434"/>
    <mergeCell ref="G435:K435"/>
    <mergeCell ref="G436:K436"/>
    <mergeCell ref="G425:K425"/>
    <mergeCell ref="G426:K426"/>
    <mergeCell ref="G427:K427"/>
    <mergeCell ref="G428:K428"/>
    <mergeCell ref="G429:K429"/>
    <mergeCell ref="G430:K430"/>
    <mergeCell ref="G455:K455"/>
    <mergeCell ref="G456:K456"/>
    <mergeCell ref="G457:K457"/>
    <mergeCell ref="G458:K458"/>
    <mergeCell ref="G459:K459"/>
    <mergeCell ref="G460:K460"/>
    <mergeCell ref="G449:K449"/>
    <mergeCell ref="G450:K450"/>
    <mergeCell ref="G451:K451"/>
    <mergeCell ref="G452:K452"/>
    <mergeCell ref="G453:K453"/>
    <mergeCell ref="G454:K454"/>
    <mergeCell ref="G443:K443"/>
    <mergeCell ref="G444:K444"/>
    <mergeCell ref="G445:K445"/>
    <mergeCell ref="G446:K446"/>
    <mergeCell ref="G447:K447"/>
    <mergeCell ref="G448:K448"/>
    <mergeCell ref="G473:K473"/>
    <mergeCell ref="G474:K474"/>
    <mergeCell ref="G475:K475"/>
    <mergeCell ref="G476:K476"/>
    <mergeCell ref="G477:K477"/>
    <mergeCell ref="G478:K478"/>
    <mergeCell ref="G467:K467"/>
    <mergeCell ref="G468:K468"/>
    <mergeCell ref="G469:K469"/>
    <mergeCell ref="G470:K470"/>
    <mergeCell ref="G471:K471"/>
    <mergeCell ref="G472:K472"/>
    <mergeCell ref="G461:K461"/>
    <mergeCell ref="G462:K462"/>
    <mergeCell ref="G463:K463"/>
    <mergeCell ref="G464:K464"/>
    <mergeCell ref="G465:K465"/>
    <mergeCell ref="G466:K466"/>
    <mergeCell ref="G491:K491"/>
    <mergeCell ref="G492:K492"/>
    <mergeCell ref="G493:K493"/>
    <mergeCell ref="G494:K494"/>
    <mergeCell ref="G495:K495"/>
    <mergeCell ref="G496:K496"/>
    <mergeCell ref="G485:K485"/>
    <mergeCell ref="G486:K486"/>
    <mergeCell ref="G487:K487"/>
    <mergeCell ref="G488:K488"/>
    <mergeCell ref="G489:K489"/>
    <mergeCell ref="G490:K490"/>
    <mergeCell ref="G479:K479"/>
    <mergeCell ref="G480:K480"/>
    <mergeCell ref="G481:K481"/>
    <mergeCell ref="G482:K482"/>
    <mergeCell ref="G483:K483"/>
    <mergeCell ref="G484:K484"/>
    <mergeCell ref="G509:K509"/>
    <mergeCell ref="G510:K510"/>
    <mergeCell ref="G511:K511"/>
    <mergeCell ref="G512:K512"/>
    <mergeCell ref="G513:K513"/>
    <mergeCell ref="G514:K514"/>
    <mergeCell ref="G503:K503"/>
    <mergeCell ref="G504:K504"/>
    <mergeCell ref="G505:K505"/>
    <mergeCell ref="G506:K506"/>
    <mergeCell ref="G507:K507"/>
    <mergeCell ref="G508:K508"/>
    <mergeCell ref="G497:K497"/>
    <mergeCell ref="G498:K498"/>
    <mergeCell ref="G499:K499"/>
    <mergeCell ref="G500:K500"/>
    <mergeCell ref="G501:K501"/>
    <mergeCell ref="G502:K502"/>
    <mergeCell ref="G527:K527"/>
    <mergeCell ref="G528:K528"/>
    <mergeCell ref="G529:K529"/>
    <mergeCell ref="G530:K530"/>
    <mergeCell ref="G531:K531"/>
    <mergeCell ref="G532:K532"/>
    <mergeCell ref="G521:K521"/>
    <mergeCell ref="G522:K522"/>
    <mergeCell ref="G523:K523"/>
    <mergeCell ref="G524:K524"/>
    <mergeCell ref="G525:K525"/>
    <mergeCell ref="G526:K526"/>
    <mergeCell ref="G515:K515"/>
    <mergeCell ref="G516:K516"/>
    <mergeCell ref="G517:K517"/>
    <mergeCell ref="G518:K518"/>
    <mergeCell ref="G519:K519"/>
    <mergeCell ref="G520:K520"/>
    <mergeCell ref="G545:K545"/>
    <mergeCell ref="G546:K546"/>
    <mergeCell ref="G547:K547"/>
    <mergeCell ref="G548:K548"/>
    <mergeCell ref="G549:K549"/>
    <mergeCell ref="G550:K550"/>
    <mergeCell ref="G539:K539"/>
    <mergeCell ref="G540:K540"/>
    <mergeCell ref="G541:K541"/>
    <mergeCell ref="G542:K542"/>
    <mergeCell ref="G543:K543"/>
    <mergeCell ref="G544:K544"/>
    <mergeCell ref="G533:K533"/>
    <mergeCell ref="G534:K534"/>
    <mergeCell ref="G535:K535"/>
    <mergeCell ref="G536:K536"/>
    <mergeCell ref="G537:K537"/>
    <mergeCell ref="G538:K538"/>
    <mergeCell ref="G563:K563"/>
    <mergeCell ref="G564:K564"/>
    <mergeCell ref="G565:K565"/>
    <mergeCell ref="G566:K566"/>
    <mergeCell ref="G567:K567"/>
    <mergeCell ref="G568:K568"/>
    <mergeCell ref="G557:K557"/>
    <mergeCell ref="G558:K558"/>
    <mergeCell ref="G559:K559"/>
    <mergeCell ref="G560:K560"/>
    <mergeCell ref="G561:K561"/>
    <mergeCell ref="G562:K562"/>
    <mergeCell ref="G551:K551"/>
    <mergeCell ref="G552:K552"/>
    <mergeCell ref="G553:K553"/>
    <mergeCell ref="G554:K554"/>
    <mergeCell ref="G555:K555"/>
    <mergeCell ref="G556:K556"/>
    <mergeCell ref="G581:K581"/>
    <mergeCell ref="G582:K582"/>
    <mergeCell ref="G583:K583"/>
    <mergeCell ref="G584:K584"/>
    <mergeCell ref="G585:K585"/>
    <mergeCell ref="G586:K586"/>
    <mergeCell ref="G575:K575"/>
    <mergeCell ref="G576:K576"/>
    <mergeCell ref="G577:K577"/>
    <mergeCell ref="G578:K578"/>
    <mergeCell ref="G579:K579"/>
    <mergeCell ref="G580:K580"/>
    <mergeCell ref="G569:K569"/>
    <mergeCell ref="G570:K570"/>
    <mergeCell ref="G571:K571"/>
    <mergeCell ref="G572:K572"/>
    <mergeCell ref="G573:K573"/>
    <mergeCell ref="G574:K574"/>
    <mergeCell ref="G599:K599"/>
    <mergeCell ref="G600:K600"/>
    <mergeCell ref="G601:K601"/>
    <mergeCell ref="G602:K602"/>
    <mergeCell ref="G603:K603"/>
    <mergeCell ref="G604:K604"/>
    <mergeCell ref="G593:K593"/>
    <mergeCell ref="G594:K594"/>
    <mergeCell ref="G595:K595"/>
    <mergeCell ref="G596:K596"/>
    <mergeCell ref="G597:K597"/>
    <mergeCell ref="G598:K598"/>
    <mergeCell ref="G587:K587"/>
    <mergeCell ref="G588:K588"/>
    <mergeCell ref="G589:K589"/>
    <mergeCell ref="G590:K590"/>
    <mergeCell ref="G591:K591"/>
    <mergeCell ref="G592:K592"/>
    <mergeCell ref="G617:K617"/>
    <mergeCell ref="G618:K618"/>
    <mergeCell ref="G619:K619"/>
    <mergeCell ref="G620:K620"/>
    <mergeCell ref="G621:K621"/>
    <mergeCell ref="G622:K622"/>
    <mergeCell ref="G611:K611"/>
    <mergeCell ref="G612:K612"/>
    <mergeCell ref="G613:K613"/>
    <mergeCell ref="G614:K614"/>
    <mergeCell ref="G615:K615"/>
    <mergeCell ref="G616:K616"/>
    <mergeCell ref="G605:K605"/>
    <mergeCell ref="G606:K606"/>
    <mergeCell ref="G607:K607"/>
    <mergeCell ref="G608:K608"/>
    <mergeCell ref="G609:K609"/>
    <mergeCell ref="G610:K610"/>
    <mergeCell ref="G635:K635"/>
    <mergeCell ref="G636:K636"/>
    <mergeCell ref="G637:K637"/>
    <mergeCell ref="G638:K638"/>
    <mergeCell ref="G639:K639"/>
    <mergeCell ref="G640:K640"/>
    <mergeCell ref="G629:K629"/>
    <mergeCell ref="G630:K630"/>
    <mergeCell ref="G631:K631"/>
    <mergeCell ref="G632:K632"/>
    <mergeCell ref="G633:K633"/>
    <mergeCell ref="G634:K634"/>
    <mergeCell ref="G623:K623"/>
    <mergeCell ref="G624:K624"/>
    <mergeCell ref="G625:K625"/>
    <mergeCell ref="G626:K626"/>
    <mergeCell ref="G627:K627"/>
    <mergeCell ref="G628:K628"/>
    <mergeCell ref="G653:K653"/>
    <mergeCell ref="G654:K654"/>
    <mergeCell ref="G655:K655"/>
    <mergeCell ref="G656:K656"/>
    <mergeCell ref="G657:K657"/>
    <mergeCell ref="G658:K658"/>
    <mergeCell ref="G647:K647"/>
    <mergeCell ref="G648:K648"/>
    <mergeCell ref="G649:K649"/>
    <mergeCell ref="G650:K650"/>
    <mergeCell ref="G651:K651"/>
    <mergeCell ref="G652:K652"/>
    <mergeCell ref="G641:K641"/>
    <mergeCell ref="G642:K642"/>
    <mergeCell ref="G643:K643"/>
    <mergeCell ref="G644:K644"/>
    <mergeCell ref="G645:K645"/>
    <mergeCell ref="G646:K646"/>
    <mergeCell ref="G671:K671"/>
    <mergeCell ref="G672:K672"/>
    <mergeCell ref="G673:K673"/>
    <mergeCell ref="G674:K674"/>
    <mergeCell ref="G675:K675"/>
    <mergeCell ref="G676:K676"/>
    <mergeCell ref="G665:K665"/>
    <mergeCell ref="G666:K666"/>
    <mergeCell ref="G667:K667"/>
    <mergeCell ref="G668:K668"/>
    <mergeCell ref="G669:K669"/>
    <mergeCell ref="G670:K670"/>
    <mergeCell ref="G659:K659"/>
    <mergeCell ref="G660:K660"/>
    <mergeCell ref="G661:K661"/>
    <mergeCell ref="G662:K662"/>
    <mergeCell ref="G663:K663"/>
    <mergeCell ref="G664:K664"/>
    <mergeCell ref="G689:K689"/>
    <mergeCell ref="G690:K690"/>
    <mergeCell ref="G691:K691"/>
    <mergeCell ref="G692:K692"/>
    <mergeCell ref="G693:K693"/>
    <mergeCell ref="G694:K694"/>
    <mergeCell ref="G683:K683"/>
    <mergeCell ref="G684:K684"/>
    <mergeCell ref="G685:K685"/>
    <mergeCell ref="G686:K686"/>
    <mergeCell ref="G687:K687"/>
    <mergeCell ref="G688:K688"/>
    <mergeCell ref="G677:K677"/>
    <mergeCell ref="G678:K678"/>
    <mergeCell ref="G679:K679"/>
    <mergeCell ref="G680:K680"/>
    <mergeCell ref="G681:K681"/>
    <mergeCell ref="G682:K682"/>
    <mergeCell ref="G707:K707"/>
    <mergeCell ref="G708:K708"/>
    <mergeCell ref="G709:K709"/>
    <mergeCell ref="G710:K710"/>
    <mergeCell ref="G711:K711"/>
    <mergeCell ref="G712:K712"/>
    <mergeCell ref="G701:K701"/>
    <mergeCell ref="G702:K702"/>
    <mergeCell ref="G703:K703"/>
    <mergeCell ref="G704:K704"/>
    <mergeCell ref="G705:K705"/>
    <mergeCell ref="G706:K706"/>
    <mergeCell ref="G695:K695"/>
    <mergeCell ref="G696:K696"/>
    <mergeCell ref="G697:K697"/>
    <mergeCell ref="G698:K698"/>
    <mergeCell ref="G699:K699"/>
    <mergeCell ref="G700:K700"/>
    <mergeCell ref="G725:K725"/>
    <mergeCell ref="G726:K726"/>
    <mergeCell ref="G727:K727"/>
    <mergeCell ref="G728:K728"/>
    <mergeCell ref="G729:K729"/>
    <mergeCell ref="G730:K730"/>
    <mergeCell ref="G719:K719"/>
    <mergeCell ref="G720:K720"/>
    <mergeCell ref="G721:K721"/>
    <mergeCell ref="G722:K722"/>
    <mergeCell ref="G723:K723"/>
    <mergeCell ref="G724:K724"/>
    <mergeCell ref="G713:K713"/>
    <mergeCell ref="G714:K714"/>
    <mergeCell ref="G715:K715"/>
    <mergeCell ref="G716:K716"/>
    <mergeCell ref="G717:K717"/>
    <mergeCell ref="G718:K718"/>
    <mergeCell ref="G743:K743"/>
    <mergeCell ref="G744:K744"/>
    <mergeCell ref="G745:K745"/>
    <mergeCell ref="G746:K746"/>
    <mergeCell ref="G747:K747"/>
    <mergeCell ref="G748:K748"/>
    <mergeCell ref="G737:K737"/>
    <mergeCell ref="G738:K738"/>
    <mergeCell ref="G739:K739"/>
    <mergeCell ref="G740:K740"/>
    <mergeCell ref="G741:K741"/>
    <mergeCell ref="G742:K742"/>
    <mergeCell ref="G731:K731"/>
    <mergeCell ref="G732:K732"/>
    <mergeCell ref="G733:K733"/>
    <mergeCell ref="G734:K734"/>
    <mergeCell ref="G735:K735"/>
    <mergeCell ref="G736:K736"/>
    <mergeCell ref="G761:K761"/>
    <mergeCell ref="G762:K762"/>
    <mergeCell ref="G763:K763"/>
    <mergeCell ref="G764:K764"/>
    <mergeCell ref="G765:K765"/>
    <mergeCell ref="G766:K766"/>
    <mergeCell ref="G755:K755"/>
    <mergeCell ref="G756:K756"/>
    <mergeCell ref="G757:K757"/>
    <mergeCell ref="G758:K758"/>
    <mergeCell ref="G759:K759"/>
    <mergeCell ref="G760:K760"/>
    <mergeCell ref="G749:K749"/>
    <mergeCell ref="G750:K750"/>
    <mergeCell ref="G751:K751"/>
    <mergeCell ref="G752:K752"/>
    <mergeCell ref="G753:K753"/>
    <mergeCell ref="G754:K754"/>
    <mergeCell ref="G779:K779"/>
    <mergeCell ref="G780:K780"/>
    <mergeCell ref="G781:K781"/>
    <mergeCell ref="G782:K782"/>
    <mergeCell ref="G783:K783"/>
    <mergeCell ref="G784:K784"/>
    <mergeCell ref="G773:K773"/>
    <mergeCell ref="G774:K774"/>
    <mergeCell ref="G775:K775"/>
    <mergeCell ref="G776:K776"/>
    <mergeCell ref="G777:K777"/>
    <mergeCell ref="G778:K778"/>
    <mergeCell ref="G767:K767"/>
    <mergeCell ref="G768:K768"/>
    <mergeCell ref="G769:K769"/>
    <mergeCell ref="G770:K770"/>
    <mergeCell ref="G771:K771"/>
    <mergeCell ref="G772:K772"/>
    <mergeCell ref="G797:K797"/>
    <mergeCell ref="G798:K798"/>
    <mergeCell ref="G799:K799"/>
    <mergeCell ref="G800:K800"/>
    <mergeCell ref="G801:K801"/>
    <mergeCell ref="G802:K802"/>
    <mergeCell ref="G791:K791"/>
    <mergeCell ref="G792:K792"/>
    <mergeCell ref="G793:K793"/>
    <mergeCell ref="G794:K794"/>
    <mergeCell ref="G795:K795"/>
    <mergeCell ref="G796:K796"/>
    <mergeCell ref="G785:K785"/>
    <mergeCell ref="G786:K786"/>
    <mergeCell ref="G787:K787"/>
    <mergeCell ref="G788:K788"/>
    <mergeCell ref="G789:K789"/>
    <mergeCell ref="G790:K790"/>
    <mergeCell ref="G815:K815"/>
    <mergeCell ref="G816:K816"/>
    <mergeCell ref="G817:K817"/>
    <mergeCell ref="G818:K818"/>
    <mergeCell ref="G819:K819"/>
    <mergeCell ref="G820:K820"/>
    <mergeCell ref="G809:K809"/>
    <mergeCell ref="G810:K810"/>
    <mergeCell ref="G811:K811"/>
    <mergeCell ref="G812:K812"/>
    <mergeCell ref="G813:K813"/>
    <mergeCell ref="G814:K814"/>
    <mergeCell ref="G803:K803"/>
    <mergeCell ref="G804:K804"/>
    <mergeCell ref="G805:K805"/>
    <mergeCell ref="G806:K806"/>
    <mergeCell ref="G807:K807"/>
    <mergeCell ref="G808:K808"/>
    <mergeCell ref="G833:K833"/>
    <mergeCell ref="G834:K834"/>
    <mergeCell ref="G835:K835"/>
    <mergeCell ref="G836:K836"/>
    <mergeCell ref="G837:K837"/>
    <mergeCell ref="G838:K838"/>
    <mergeCell ref="G827:K827"/>
    <mergeCell ref="G828:K828"/>
    <mergeCell ref="G829:K829"/>
    <mergeCell ref="G830:K830"/>
    <mergeCell ref="G831:K831"/>
    <mergeCell ref="G832:K832"/>
    <mergeCell ref="G821:K821"/>
    <mergeCell ref="G822:K822"/>
    <mergeCell ref="G823:K823"/>
    <mergeCell ref="G824:K824"/>
    <mergeCell ref="G825:K825"/>
    <mergeCell ref="G826:K826"/>
    <mergeCell ref="G851:K851"/>
    <mergeCell ref="G852:K852"/>
    <mergeCell ref="G853:K853"/>
    <mergeCell ref="G854:K854"/>
    <mergeCell ref="G855:K855"/>
    <mergeCell ref="G856:K856"/>
    <mergeCell ref="G845:K845"/>
    <mergeCell ref="G846:K846"/>
    <mergeCell ref="G847:K847"/>
    <mergeCell ref="G848:K848"/>
    <mergeCell ref="G849:K849"/>
    <mergeCell ref="G850:K850"/>
    <mergeCell ref="G839:K839"/>
    <mergeCell ref="G840:K840"/>
    <mergeCell ref="G841:K841"/>
    <mergeCell ref="G842:K842"/>
    <mergeCell ref="G843:K843"/>
    <mergeCell ref="G844:K844"/>
    <mergeCell ref="G869:K869"/>
    <mergeCell ref="G870:K870"/>
    <mergeCell ref="G871:K871"/>
    <mergeCell ref="G872:K872"/>
    <mergeCell ref="G873:K873"/>
    <mergeCell ref="G874:K874"/>
    <mergeCell ref="G863:K863"/>
    <mergeCell ref="G864:K864"/>
    <mergeCell ref="G865:K865"/>
    <mergeCell ref="G866:K866"/>
    <mergeCell ref="G867:K867"/>
    <mergeCell ref="G868:K868"/>
    <mergeCell ref="G857:K857"/>
    <mergeCell ref="G858:K858"/>
    <mergeCell ref="G859:K859"/>
    <mergeCell ref="G860:K860"/>
    <mergeCell ref="G861:K861"/>
    <mergeCell ref="G862:K862"/>
    <mergeCell ref="G887:K887"/>
    <mergeCell ref="G888:K888"/>
    <mergeCell ref="G889:K889"/>
    <mergeCell ref="G890:K890"/>
    <mergeCell ref="G891:K891"/>
    <mergeCell ref="G892:K892"/>
    <mergeCell ref="G881:K881"/>
    <mergeCell ref="G882:K882"/>
    <mergeCell ref="G883:K883"/>
    <mergeCell ref="G884:K884"/>
    <mergeCell ref="G885:K885"/>
    <mergeCell ref="G886:K886"/>
    <mergeCell ref="G875:K875"/>
    <mergeCell ref="G876:K876"/>
    <mergeCell ref="G877:K877"/>
    <mergeCell ref="G878:K878"/>
    <mergeCell ref="G879:K879"/>
    <mergeCell ref="G880:K880"/>
    <mergeCell ref="G905:K905"/>
    <mergeCell ref="G906:K906"/>
    <mergeCell ref="G907:K907"/>
    <mergeCell ref="G908:K908"/>
    <mergeCell ref="G909:K909"/>
    <mergeCell ref="G910:K910"/>
    <mergeCell ref="G899:K899"/>
    <mergeCell ref="G900:K900"/>
    <mergeCell ref="G901:K901"/>
    <mergeCell ref="G902:K902"/>
    <mergeCell ref="G903:K903"/>
    <mergeCell ref="G904:K904"/>
    <mergeCell ref="G893:K893"/>
    <mergeCell ref="G894:K894"/>
    <mergeCell ref="G895:K895"/>
    <mergeCell ref="G896:K896"/>
    <mergeCell ref="G897:K897"/>
    <mergeCell ref="G898:K898"/>
    <mergeCell ref="G923:K923"/>
    <mergeCell ref="G924:K924"/>
    <mergeCell ref="G925:K925"/>
    <mergeCell ref="G926:K926"/>
    <mergeCell ref="G927:K927"/>
    <mergeCell ref="G928:K928"/>
    <mergeCell ref="G917:K917"/>
    <mergeCell ref="G918:K918"/>
    <mergeCell ref="G919:K919"/>
    <mergeCell ref="G920:K920"/>
    <mergeCell ref="G921:K921"/>
    <mergeCell ref="G922:K922"/>
    <mergeCell ref="G911:K911"/>
    <mergeCell ref="G912:K912"/>
    <mergeCell ref="G913:K913"/>
    <mergeCell ref="G914:K914"/>
    <mergeCell ref="G915:K915"/>
    <mergeCell ref="G916:K916"/>
    <mergeCell ref="G941:K941"/>
    <mergeCell ref="G942:K942"/>
    <mergeCell ref="G943:K943"/>
    <mergeCell ref="G944:K944"/>
    <mergeCell ref="G945:K945"/>
    <mergeCell ref="G946:K946"/>
    <mergeCell ref="G935:K935"/>
    <mergeCell ref="G936:K936"/>
    <mergeCell ref="G937:K937"/>
    <mergeCell ref="G938:K938"/>
    <mergeCell ref="G939:K939"/>
    <mergeCell ref="G940:K940"/>
    <mergeCell ref="G929:K929"/>
    <mergeCell ref="G930:K930"/>
    <mergeCell ref="G931:K931"/>
    <mergeCell ref="G932:K932"/>
    <mergeCell ref="G933:K933"/>
    <mergeCell ref="G934:K934"/>
    <mergeCell ref="G959:K959"/>
    <mergeCell ref="G960:K960"/>
    <mergeCell ref="G961:K961"/>
    <mergeCell ref="G962:K962"/>
    <mergeCell ref="G963:K963"/>
    <mergeCell ref="G964:K964"/>
    <mergeCell ref="G953:K953"/>
    <mergeCell ref="G954:K954"/>
    <mergeCell ref="G955:K955"/>
    <mergeCell ref="G956:K956"/>
    <mergeCell ref="G957:K957"/>
    <mergeCell ref="G958:K958"/>
    <mergeCell ref="G947:K947"/>
    <mergeCell ref="G948:K948"/>
    <mergeCell ref="G949:K949"/>
    <mergeCell ref="G950:K950"/>
    <mergeCell ref="G951:K951"/>
    <mergeCell ref="G952:K952"/>
    <mergeCell ref="G977:K977"/>
    <mergeCell ref="G978:K978"/>
    <mergeCell ref="G979:K979"/>
    <mergeCell ref="G980:K980"/>
    <mergeCell ref="G981:K981"/>
    <mergeCell ref="G982:K982"/>
    <mergeCell ref="G971:K971"/>
    <mergeCell ref="G972:K972"/>
    <mergeCell ref="G973:K973"/>
    <mergeCell ref="G974:K974"/>
    <mergeCell ref="G975:K975"/>
    <mergeCell ref="G976:K976"/>
    <mergeCell ref="G965:K965"/>
    <mergeCell ref="G966:K966"/>
    <mergeCell ref="G967:K967"/>
    <mergeCell ref="G968:K968"/>
    <mergeCell ref="G969:K969"/>
    <mergeCell ref="G970:K970"/>
    <mergeCell ref="G995:K995"/>
    <mergeCell ref="G996:K996"/>
    <mergeCell ref="G997:K997"/>
    <mergeCell ref="G998:K998"/>
    <mergeCell ref="G999:K999"/>
    <mergeCell ref="G1000:K1000"/>
    <mergeCell ref="G989:K989"/>
    <mergeCell ref="G990:K990"/>
    <mergeCell ref="G991:K991"/>
    <mergeCell ref="G992:K992"/>
    <mergeCell ref="G993:K993"/>
    <mergeCell ref="G994:K994"/>
    <mergeCell ref="G983:K983"/>
    <mergeCell ref="G984:K984"/>
    <mergeCell ref="G985:K985"/>
    <mergeCell ref="G986:K986"/>
    <mergeCell ref="G987:K987"/>
    <mergeCell ref="G988:K988"/>
    <mergeCell ref="G1013:K1013"/>
    <mergeCell ref="G1014:K1014"/>
    <mergeCell ref="G1015:K1015"/>
    <mergeCell ref="G1016:K1016"/>
    <mergeCell ref="G1017:K1017"/>
    <mergeCell ref="G1018:K1018"/>
    <mergeCell ref="G1007:K1007"/>
    <mergeCell ref="G1008:K1008"/>
    <mergeCell ref="G1009:K1009"/>
    <mergeCell ref="G1010:K1010"/>
    <mergeCell ref="G1011:K1011"/>
    <mergeCell ref="G1012:K1012"/>
    <mergeCell ref="G1001:K1001"/>
    <mergeCell ref="G1002:K1002"/>
    <mergeCell ref="G1003:K1003"/>
    <mergeCell ref="G1004:K1004"/>
    <mergeCell ref="G1005:K1005"/>
    <mergeCell ref="G1006:K1006"/>
    <mergeCell ref="G1031:K1031"/>
    <mergeCell ref="G1032:K1032"/>
    <mergeCell ref="G1033:K1033"/>
    <mergeCell ref="G1034:K1034"/>
    <mergeCell ref="G1035:K1035"/>
    <mergeCell ref="G1036:K1036"/>
    <mergeCell ref="G1025:K1025"/>
    <mergeCell ref="G1026:K1026"/>
    <mergeCell ref="G1027:K1027"/>
    <mergeCell ref="G1028:K1028"/>
    <mergeCell ref="G1029:K1029"/>
    <mergeCell ref="G1030:K1030"/>
    <mergeCell ref="G1019:K1019"/>
    <mergeCell ref="G1020:K1020"/>
    <mergeCell ref="G1021:K1021"/>
    <mergeCell ref="G1022:K1022"/>
    <mergeCell ref="G1023:K1023"/>
    <mergeCell ref="G1024:K1024"/>
    <mergeCell ref="G1049:K1049"/>
    <mergeCell ref="G1050:K1050"/>
    <mergeCell ref="G1051:K1051"/>
    <mergeCell ref="G1052:K1052"/>
    <mergeCell ref="G1053:K1053"/>
    <mergeCell ref="G1054:K1054"/>
    <mergeCell ref="G1043:K1043"/>
    <mergeCell ref="G1044:K1044"/>
    <mergeCell ref="G1045:K1045"/>
    <mergeCell ref="G1046:K1046"/>
    <mergeCell ref="G1047:K1047"/>
    <mergeCell ref="G1048:K1048"/>
    <mergeCell ref="G1037:K1037"/>
    <mergeCell ref="G1038:K1038"/>
    <mergeCell ref="G1039:K1039"/>
    <mergeCell ref="G1040:K1040"/>
    <mergeCell ref="G1041:K1041"/>
    <mergeCell ref="G1042:K1042"/>
    <mergeCell ref="G1067:K1067"/>
    <mergeCell ref="G1068:K1068"/>
    <mergeCell ref="G1069:K1069"/>
    <mergeCell ref="G1070:K1070"/>
    <mergeCell ref="G1071:K1071"/>
    <mergeCell ref="G1072:K1072"/>
    <mergeCell ref="G1061:K1061"/>
    <mergeCell ref="G1062:K1062"/>
    <mergeCell ref="G1063:K1063"/>
    <mergeCell ref="G1064:K1064"/>
    <mergeCell ref="G1065:K1065"/>
    <mergeCell ref="G1066:K1066"/>
    <mergeCell ref="G1055:K1055"/>
    <mergeCell ref="G1056:K1056"/>
    <mergeCell ref="G1057:K1057"/>
    <mergeCell ref="G1058:K1058"/>
    <mergeCell ref="G1059:K1059"/>
    <mergeCell ref="G1060:K1060"/>
    <mergeCell ref="G1085:K1085"/>
    <mergeCell ref="G1086:K1086"/>
    <mergeCell ref="G1087:K1087"/>
    <mergeCell ref="G1088:K1088"/>
    <mergeCell ref="G1089:K1089"/>
    <mergeCell ref="G1090:K1090"/>
    <mergeCell ref="G1079:K1079"/>
    <mergeCell ref="G1080:K1080"/>
    <mergeCell ref="G1081:K1081"/>
    <mergeCell ref="G1082:K1082"/>
    <mergeCell ref="G1083:K1083"/>
    <mergeCell ref="G1084:K1084"/>
    <mergeCell ref="G1073:K1073"/>
    <mergeCell ref="G1074:K1074"/>
    <mergeCell ref="G1075:K1075"/>
    <mergeCell ref="G1076:K1076"/>
    <mergeCell ref="G1077:K1077"/>
    <mergeCell ref="G1078:K1078"/>
    <mergeCell ref="G1103:K1103"/>
    <mergeCell ref="G1104:K1104"/>
    <mergeCell ref="G1105:K1105"/>
    <mergeCell ref="G1106:K1106"/>
    <mergeCell ref="G1107:K1107"/>
    <mergeCell ref="G1108:K1108"/>
    <mergeCell ref="G1097:K1097"/>
    <mergeCell ref="G1098:K1098"/>
    <mergeCell ref="G1099:K1099"/>
    <mergeCell ref="G1100:K1100"/>
    <mergeCell ref="G1101:K1101"/>
    <mergeCell ref="G1102:K1102"/>
    <mergeCell ref="G1091:K1091"/>
    <mergeCell ref="G1092:K1092"/>
    <mergeCell ref="G1093:K1093"/>
    <mergeCell ref="G1094:K1094"/>
    <mergeCell ref="G1095:K1095"/>
    <mergeCell ref="G1096:K1096"/>
    <mergeCell ref="G1121:K1121"/>
    <mergeCell ref="G1122:K1122"/>
    <mergeCell ref="G1123:K1123"/>
    <mergeCell ref="G1124:K1124"/>
    <mergeCell ref="G1125:K1125"/>
    <mergeCell ref="G1126:K1126"/>
    <mergeCell ref="G1115:K1115"/>
    <mergeCell ref="G1116:K1116"/>
    <mergeCell ref="G1117:K1117"/>
    <mergeCell ref="G1118:K1118"/>
    <mergeCell ref="G1119:K1119"/>
    <mergeCell ref="G1120:K1120"/>
    <mergeCell ref="G1109:K1109"/>
    <mergeCell ref="G1110:K1110"/>
    <mergeCell ref="G1111:K1111"/>
    <mergeCell ref="G1112:K1112"/>
    <mergeCell ref="G1113:K1113"/>
    <mergeCell ref="G1114:K1114"/>
    <mergeCell ref="G1139:K1139"/>
    <mergeCell ref="G1140:K1140"/>
    <mergeCell ref="G1141:K1141"/>
    <mergeCell ref="G1142:K1142"/>
    <mergeCell ref="G1143:K1143"/>
    <mergeCell ref="G1144:K1144"/>
    <mergeCell ref="G1133:K1133"/>
    <mergeCell ref="G1134:K1134"/>
    <mergeCell ref="G1135:K1135"/>
    <mergeCell ref="G1136:K1136"/>
    <mergeCell ref="G1137:K1137"/>
    <mergeCell ref="G1138:K1138"/>
    <mergeCell ref="G1127:K1127"/>
    <mergeCell ref="G1128:K1128"/>
    <mergeCell ref="G1129:K1129"/>
    <mergeCell ref="G1130:K1130"/>
    <mergeCell ref="G1131:K1131"/>
    <mergeCell ref="G1132:K1132"/>
    <mergeCell ref="G1157:K1157"/>
    <mergeCell ref="G1158:K1158"/>
    <mergeCell ref="G1159:K1159"/>
    <mergeCell ref="G1160:K1160"/>
    <mergeCell ref="G1161:K1161"/>
    <mergeCell ref="G1162:K1162"/>
    <mergeCell ref="G1151:K1151"/>
    <mergeCell ref="G1152:K1152"/>
    <mergeCell ref="G1153:K1153"/>
    <mergeCell ref="G1154:K1154"/>
    <mergeCell ref="G1155:K1155"/>
    <mergeCell ref="G1156:K1156"/>
    <mergeCell ref="G1145:K1145"/>
    <mergeCell ref="G1146:K1146"/>
    <mergeCell ref="G1147:K1147"/>
    <mergeCell ref="G1148:K1148"/>
    <mergeCell ref="G1149:K1149"/>
    <mergeCell ref="G1150:K1150"/>
    <mergeCell ref="G1175:K1175"/>
    <mergeCell ref="G1176:K1176"/>
    <mergeCell ref="G1177:K1177"/>
    <mergeCell ref="G1178:K1178"/>
    <mergeCell ref="G1179:K1179"/>
    <mergeCell ref="G1180:K1180"/>
    <mergeCell ref="G1169:K1169"/>
    <mergeCell ref="G1170:K1170"/>
    <mergeCell ref="G1171:K1171"/>
    <mergeCell ref="G1172:K1172"/>
    <mergeCell ref="G1173:K1173"/>
    <mergeCell ref="G1174:K1174"/>
    <mergeCell ref="G1163:K1163"/>
    <mergeCell ref="G1164:K1164"/>
    <mergeCell ref="G1165:K1165"/>
    <mergeCell ref="G1166:K1166"/>
    <mergeCell ref="G1167:K1167"/>
    <mergeCell ref="G1168:K1168"/>
    <mergeCell ref="G1193:K1193"/>
    <mergeCell ref="G1194:K1194"/>
    <mergeCell ref="G1195:K1195"/>
    <mergeCell ref="G1196:K1196"/>
    <mergeCell ref="G1197:K1197"/>
    <mergeCell ref="G1198:K1198"/>
    <mergeCell ref="G1187:K1187"/>
    <mergeCell ref="G1188:K1188"/>
    <mergeCell ref="G1189:K1189"/>
    <mergeCell ref="G1190:K1190"/>
    <mergeCell ref="G1191:K1191"/>
    <mergeCell ref="G1192:K1192"/>
    <mergeCell ref="G1181:K1181"/>
    <mergeCell ref="G1182:K1182"/>
    <mergeCell ref="G1183:K1183"/>
    <mergeCell ref="G1184:K1184"/>
    <mergeCell ref="G1185:K1185"/>
    <mergeCell ref="G1186:K1186"/>
    <mergeCell ref="G1211:K1211"/>
    <mergeCell ref="G1212:K1212"/>
    <mergeCell ref="G1213:K1213"/>
    <mergeCell ref="G1214:K1214"/>
    <mergeCell ref="G1215:K1215"/>
    <mergeCell ref="G1216:K1216"/>
    <mergeCell ref="G1205:K1205"/>
    <mergeCell ref="G1206:K1206"/>
    <mergeCell ref="G1207:K1207"/>
    <mergeCell ref="G1208:K1208"/>
    <mergeCell ref="G1209:K1209"/>
    <mergeCell ref="G1210:K1210"/>
    <mergeCell ref="G1199:K1199"/>
    <mergeCell ref="G1200:K1200"/>
    <mergeCell ref="G1201:K1201"/>
    <mergeCell ref="G1202:K1202"/>
    <mergeCell ref="G1203:K1203"/>
    <mergeCell ref="G1204:K1204"/>
    <mergeCell ref="G1229:K1229"/>
    <mergeCell ref="G1230:K1230"/>
    <mergeCell ref="G1231:K1231"/>
    <mergeCell ref="G1232:K1232"/>
    <mergeCell ref="G1233:K1233"/>
    <mergeCell ref="G1234:K1234"/>
    <mergeCell ref="G1223:K1223"/>
    <mergeCell ref="G1224:K1224"/>
    <mergeCell ref="G1225:K1225"/>
    <mergeCell ref="G1226:K1226"/>
    <mergeCell ref="G1227:K1227"/>
    <mergeCell ref="G1228:K1228"/>
    <mergeCell ref="G1217:K1217"/>
    <mergeCell ref="G1218:K1218"/>
    <mergeCell ref="G1219:K1219"/>
    <mergeCell ref="G1220:K1220"/>
    <mergeCell ref="G1221:K1221"/>
    <mergeCell ref="G1222:K1222"/>
    <mergeCell ref="G1247:K1247"/>
    <mergeCell ref="G1248:K1248"/>
    <mergeCell ref="G1249:K1249"/>
    <mergeCell ref="G1250:K1250"/>
    <mergeCell ref="G1251:K1251"/>
    <mergeCell ref="G1252:K1252"/>
    <mergeCell ref="G1241:K1241"/>
    <mergeCell ref="G1242:K1242"/>
    <mergeCell ref="G1243:K1243"/>
    <mergeCell ref="G1244:K1244"/>
    <mergeCell ref="G1245:K1245"/>
    <mergeCell ref="G1246:K1246"/>
    <mergeCell ref="G1235:K1235"/>
    <mergeCell ref="G1236:K1236"/>
    <mergeCell ref="G1237:K1237"/>
    <mergeCell ref="G1238:K1238"/>
    <mergeCell ref="G1239:K1239"/>
    <mergeCell ref="G1240:K1240"/>
    <mergeCell ref="G1265:K1265"/>
    <mergeCell ref="G1266:K1266"/>
    <mergeCell ref="G1267:K1267"/>
    <mergeCell ref="G1268:K1268"/>
    <mergeCell ref="G1269:K1269"/>
    <mergeCell ref="G1270:K1270"/>
    <mergeCell ref="G1259:K1259"/>
    <mergeCell ref="G1260:K1260"/>
    <mergeCell ref="G1261:K1261"/>
    <mergeCell ref="G1262:K1262"/>
    <mergeCell ref="G1263:K1263"/>
    <mergeCell ref="G1264:K1264"/>
    <mergeCell ref="G1253:K1253"/>
    <mergeCell ref="G1254:K1254"/>
    <mergeCell ref="G1255:K1255"/>
    <mergeCell ref="G1256:K1256"/>
    <mergeCell ref="G1257:K1257"/>
    <mergeCell ref="G1258:K1258"/>
    <mergeCell ref="G1283:K1283"/>
    <mergeCell ref="G1284:K1284"/>
    <mergeCell ref="G1285:K1285"/>
    <mergeCell ref="G1286:K1286"/>
    <mergeCell ref="G1287:K1287"/>
    <mergeCell ref="G1288:K1288"/>
    <mergeCell ref="G1277:K1277"/>
    <mergeCell ref="G1278:K1278"/>
    <mergeCell ref="G1279:K1279"/>
    <mergeCell ref="G1280:K1280"/>
    <mergeCell ref="G1281:K1281"/>
    <mergeCell ref="G1282:K1282"/>
    <mergeCell ref="G1271:K1271"/>
    <mergeCell ref="G1272:K1272"/>
    <mergeCell ref="G1273:K1273"/>
    <mergeCell ref="G1274:K1274"/>
    <mergeCell ref="G1275:K1275"/>
    <mergeCell ref="G1276:K1276"/>
    <mergeCell ref="G1301:K1301"/>
    <mergeCell ref="G1302:K1302"/>
    <mergeCell ref="G1303:K1303"/>
    <mergeCell ref="G1304:K1304"/>
    <mergeCell ref="G1305:K1305"/>
    <mergeCell ref="G1306:K1306"/>
    <mergeCell ref="G1295:K1295"/>
    <mergeCell ref="G1296:K1296"/>
    <mergeCell ref="G1297:K1297"/>
    <mergeCell ref="G1298:K1298"/>
    <mergeCell ref="G1299:K1299"/>
    <mergeCell ref="G1300:K1300"/>
    <mergeCell ref="G1289:K1289"/>
    <mergeCell ref="G1290:K1290"/>
    <mergeCell ref="G1291:K1291"/>
    <mergeCell ref="G1292:K1292"/>
    <mergeCell ref="G1293:K1293"/>
    <mergeCell ref="G1294:K1294"/>
    <mergeCell ref="G1319:K1319"/>
    <mergeCell ref="G1320:K1320"/>
    <mergeCell ref="G1321:K1321"/>
    <mergeCell ref="G1322:K1322"/>
    <mergeCell ref="G1323:K1323"/>
    <mergeCell ref="G1324:K1324"/>
    <mergeCell ref="G1313:K1313"/>
    <mergeCell ref="G1314:K1314"/>
    <mergeCell ref="G1315:K1315"/>
    <mergeCell ref="G1316:K1316"/>
    <mergeCell ref="G1317:K1317"/>
    <mergeCell ref="G1318:K1318"/>
    <mergeCell ref="G1307:K1307"/>
    <mergeCell ref="G1308:K1308"/>
    <mergeCell ref="G1309:K1309"/>
    <mergeCell ref="G1310:K1310"/>
    <mergeCell ref="G1311:K1311"/>
    <mergeCell ref="G1312:K1312"/>
    <mergeCell ref="G1337:K1337"/>
    <mergeCell ref="G1338:K1338"/>
    <mergeCell ref="G1339:K1339"/>
    <mergeCell ref="G1340:K1340"/>
    <mergeCell ref="G1341:K1341"/>
    <mergeCell ref="G1342:K1342"/>
    <mergeCell ref="G1331:K1331"/>
    <mergeCell ref="G1332:K1332"/>
    <mergeCell ref="G1333:K1333"/>
    <mergeCell ref="G1334:K1334"/>
    <mergeCell ref="G1335:K1335"/>
    <mergeCell ref="G1336:K1336"/>
    <mergeCell ref="G1325:K1325"/>
    <mergeCell ref="G1326:K1326"/>
    <mergeCell ref="G1327:K1327"/>
    <mergeCell ref="G1328:K1328"/>
    <mergeCell ref="G1329:K1329"/>
    <mergeCell ref="G1330:K1330"/>
    <mergeCell ref="G1355:K1355"/>
    <mergeCell ref="G1356:K1356"/>
    <mergeCell ref="G1357:K1357"/>
    <mergeCell ref="G1358:K1358"/>
    <mergeCell ref="G1359:K1359"/>
    <mergeCell ref="G1360:K1360"/>
    <mergeCell ref="G1349:K1349"/>
    <mergeCell ref="G1350:K1350"/>
    <mergeCell ref="G1351:K1351"/>
    <mergeCell ref="G1352:K1352"/>
    <mergeCell ref="G1353:K1353"/>
    <mergeCell ref="G1354:K1354"/>
    <mergeCell ref="G1343:K1343"/>
    <mergeCell ref="G1344:K1344"/>
    <mergeCell ref="G1345:K1345"/>
    <mergeCell ref="G1346:K1346"/>
    <mergeCell ref="G1347:K1347"/>
    <mergeCell ref="G1348:K1348"/>
    <mergeCell ref="G1373:K1373"/>
    <mergeCell ref="G1374:K1374"/>
    <mergeCell ref="G1375:K1375"/>
    <mergeCell ref="G1376:K1376"/>
    <mergeCell ref="G1377:K1377"/>
    <mergeCell ref="G1378:K1378"/>
    <mergeCell ref="G1367:K1367"/>
    <mergeCell ref="G1368:K1368"/>
    <mergeCell ref="G1369:K1369"/>
    <mergeCell ref="G1370:K1370"/>
    <mergeCell ref="G1371:K1371"/>
    <mergeCell ref="G1372:K1372"/>
    <mergeCell ref="G1361:K1361"/>
    <mergeCell ref="G1362:K1362"/>
    <mergeCell ref="G1363:K1363"/>
    <mergeCell ref="G1364:K1364"/>
    <mergeCell ref="G1365:K1365"/>
    <mergeCell ref="G1366:K1366"/>
    <mergeCell ref="G1391:K1391"/>
    <mergeCell ref="G1392:K1392"/>
    <mergeCell ref="G1393:K1393"/>
    <mergeCell ref="G1394:K1394"/>
    <mergeCell ref="G1395:K1395"/>
    <mergeCell ref="G1396:K1396"/>
    <mergeCell ref="G1385:K1385"/>
    <mergeCell ref="G1386:K1386"/>
    <mergeCell ref="G1387:K1387"/>
    <mergeCell ref="G1388:K1388"/>
    <mergeCell ref="G1389:K1389"/>
    <mergeCell ref="G1390:K1390"/>
    <mergeCell ref="G1379:K1379"/>
    <mergeCell ref="G1380:K1380"/>
    <mergeCell ref="G1381:K1381"/>
    <mergeCell ref="G1382:K1382"/>
    <mergeCell ref="G1383:K1383"/>
    <mergeCell ref="G1384:K1384"/>
    <mergeCell ref="G1409:K1409"/>
    <mergeCell ref="G1410:K1410"/>
    <mergeCell ref="G1411:K1411"/>
    <mergeCell ref="G1412:K1412"/>
    <mergeCell ref="G1413:K1413"/>
    <mergeCell ref="G1414:K1414"/>
    <mergeCell ref="G1403:K1403"/>
    <mergeCell ref="G1404:K1404"/>
    <mergeCell ref="G1405:K1405"/>
    <mergeCell ref="G1406:K1406"/>
    <mergeCell ref="G1407:K1407"/>
    <mergeCell ref="G1408:K1408"/>
    <mergeCell ref="G1397:K1397"/>
    <mergeCell ref="G1398:K1398"/>
    <mergeCell ref="G1399:K1399"/>
    <mergeCell ref="G1400:K1400"/>
    <mergeCell ref="G1401:K1401"/>
    <mergeCell ref="G1402:K1402"/>
    <mergeCell ref="G1427:K1427"/>
    <mergeCell ref="G1428:K1428"/>
    <mergeCell ref="G1429:K1429"/>
    <mergeCell ref="G1430:K1430"/>
    <mergeCell ref="G1431:K1431"/>
    <mergeCell ref="G1432:K1432"/>
    <mergeCell ref="G1421:K1421"/>
    <mergeCell ref="G1422:K1422"/>
    <mergeCell ref="G1423:K1423"/>
    <mergeCell ref="G1424:K1424"/>
    <mergeCell ref="G1425:K1425"/>
    <mergeCell ref="G1426:K1426"/>
    <mergeCell ref="G1415:K1415"/>
    <mergeCell ref="G1416:K1416"/>
    <mergeCell ref="G1417:K1417"/>
    <mergeCell ref="G1418:K1418"/>
    <mergeCell ref="G1419:K1419"/>
    <mergeCell ref="G1420:K1420"/>
    <mergeCell ref="G1445:K1445"/>
    <mergeCell ref="G1446:K1446"/>
    <mergeCell ref="G1447:K1447"/>
    <mergeCell ref="G1448:K1448"/>
    <mergeCell ref="G1449:K1449"/>
    <mergeCell ref="G1450:K1450"/>
    <mergeCell ref="G1439:K1439"/>
    <mergeCell ref="G1440:K1440"/>
    <mergeCell ref="G1441:K1441"/>
    <mergeCell ref="G1442:K1442"/>
    <mergeCell ref="G1443:K1443"/>
    <mergeCell ref="G1444:K1444"/>
    <mergeCell ref="G1433:K1433"/>
    <mergeCell ref="G1434:K1434"/>
    <mergeCell ref="G1435:K1435"/>
    <mergeCell ref="G1436:K1436"/>
    <mergeCell ref="G1437:K1437"/>
    <mergeCell ref="G1438:K1438"/>
    <mergeCell ref="G1463:K1463"/>
    <mergeCell ref="G1464:K1464"/>
    <mergeCell ref="G1465:K1465"/>
    <mergeCell ref="G1466:K1466"/>
    <mergeCell ref="G1467:K1467"/>
    <mergeCell ref="G1468:K1468"/>
    <mergeCell ref="G1457:K1457"/>
    <mergeCell ref="G1458:K1458"/>
    <mergeCell ref="G1459:K1459"/>
    <mergeCell ref="G1460:K1460"/>
    <mergeCell ref="G1461:K1461"/>
    <mergeCell ref="G1462:K1462"/>
    <mergeCell ref="G1451:K1451"/>
    <mergeCell ref="G1452:K1452"/>
    <mergeCell ref="G1453:K1453"/>
    <mergeCell ref="G1454:K1454"/>
    <mergeCell ref="G1455:K1455"/>
    <mergeCell ref="G1456:K1456"/>
    <mergeCell ref="G1492:K1492"/>
    <mergeCell ref="G1481:K1481"/>
    <mergeCell ref="G1482:K1482"/>
    <mergeCell ref="G1483:K1483"/>
    <mergeCell ref="G1484:K1484"/>
    <mergeCell ref="G1485:K1485"/>
    <mergeCell ref="G1486:K1486"/>
    <mergeCell ref="G1475:K1475"/>
    <mergeCell ref="G1476:K1476"/>
    <mergeCell ref="G1477:K1477"/>
    <mergeCell ref="G1478:K1478"/>
    <mergeCell ref="G1479:K1479"/>
    <mergeCell ref="G1480:K1480"/>
    <mergeCell ref="G1469:K1469"/>
    <mergeCell ref="G1470:K1470"/>
    <mergeCell ref="G1471:K1471"/>
    <mergeCell ref="G1472:K1472"/>
    <mergeCell ref="G1473:K1473"/>
    <mergeCell ref="G1474:K1474"/>
    <mergeCell ref="AH71:AK71"/>
    <mergeCell ref="AL71:AM71"/>
    <mergeCell ref="G1517:K1517"/>
    <mergeCell ref="G1511:K1511"/>
    <mergeCell ref="G1512:K1512"/>
    <mergeCell ref="G1513:K1513"/>
    <mergeCell ref="G1514:K1514"/>
    <mergeCell ref="G1515:K1515"/>
    <mergeCell ref="G1516:K1516"/>
    <mergeCell ref="G1505:K1505"/>
    <mergeCell ref="G1506:K1506"/>
    <mergeCell ref="G1507:K1507"/>
    <mergeCell ref="G1508:K1508"/>
    <mergeCell ref="G1509:K1509"/>
    <mergeCell ref="G1510:K1510"/>
    <mergeCell ref="G1499:K1499"/>
    <mergeCell ref="G1500:K1500"/>
    <mergeCell ref="G1501:K1501"/>
    <mergeCell ref="G1502:K1502"/>
    <mergeCell ref="G1503:K1503"/>
    <mergeCell ref="G1504:K1504"/>
    <mergeCell ref="G1493:K1493"/>
    <mergeCell ref="G1494:K1494"/>
    <mergeCell ref="G1495:K1495"/>
    <mergeCell ref="G1496:K1496"/>
    <mergeCell ref="G1497:K1497"/>
    <mergeCell ref="G1498:K1498"/>
    <mergeCell ref="G1487:K1487"/>
    <mergeCell ref="G1488:K1488"/>
    <mergeCell ref="G1489:K1489"/>
    <mergeCell ref="G1490:K1490"/>
    <mergeCell ref="G1491:K1491"/>
    <mergeCell ref="Z73:AA73"/>
    <mergeCell ref="AH73:AK73"/>
    <mergeCell ref="AL73:AM73"/>
    <mergeCell ref="Z74:AA74"/>
    <mergeCell ref="AB74:AC74"/>
    <mergeCell ref="AD74:AE74"/>
    <mergeCell ref="AH74:AK74"/>
    <mergeCell ref="AL74:AM74"/>
    <mergeCell ref="Z75:AA75"/>
    <mergeCell ref="AB75:AC75"/>
    <mergeCell ref="AH75:AK75"/>
    <mergeCell ref="AL75:AM75"/>
    <mergeCell ref="Z76:AA76"/>
    <mergeCell ref="AB76:AC76"/>
    <mergeCell ref="AH76:AK76"/>
    <mergeCell ref="AL76:AM76"/>
    <mergeCell ref="Z67:AD67"/>
    <mergeCell ref="Z68:AA68"/>
    <mergeCell ref="AB68:AC68"/>
    <mergeCell ref="AD68:AE68"/>
    <mergeCell ref="AH68:AK68"/>
    <mergeCell ref="AL68:AM68"/>
    <mergeCell ref="Z69:AA69"/>
    <mergeCell ref="AB69:AC69"/>
    <mergeCell ref="AH69:AK69"/>
    <mergeCell ref="AL69:AM69"/>
    <mergeCell ref="Z70:AA70"/>
    <mergeCell ref="AB70:AC70"/>
    <mergeCell ref="AH70:AK70"/>
    <mergeCell ref="AL70:AM70"/>
    <mergeCell ref="Z71:AA71"/>
    <mergeCell ref="AB71:AC71"/>
    <mergeCell ref="Z82:AA82"/>
    <mergeCell ref="AB82:AC82"/>
    <mergeCell ref="Z83:AA83"/>
    <mergeCell ref="AB83:AC83"/>
    <mergeCell ref="Z84:AA84"/>
    <mergeCell ref="AB84:AC84"/>
    <mergeCell ref="AB4:AC4"/>
    <mergeCell ref="AB27:AC27"/>
    <mergeCell ref="AB45:AC45"/>
    <mergeCell ref="AG67:AM67"/>
    <mergeCell ref="Z77:AA77"/>
    <mergeCell ref="AB77:AC77"/>
    <mergeCell ref="AH77:AK77"/>
    <mergeCell ref="AL77:AM77"/>
    <mergeCell ref="Z78:AA78"/>
    <mergeCell ref="AB78:AC78"/>
    <mergeCell ref="AH78:AK78"/>
    <mergeCell ref="AL78:AM78"/>
    <mergeCell ref="Z79:AA79"/>
    <mergeCell ref="AH79:AK79"/>
    <mergeCell ref="AL79:AM79"/>
    <mergeCell ref="Z80:AA80"/>
    <mergeCell ref="AB80:AC80"/>
    <mergeCell ref="AD80:AE80"/>
    <mergeCell ref="AH80:AK80"/>
    <mergeCell ref="AL80:AM80"/>
    <mergeCell ref="Z81:AA81"/>
    <mergeCell ref="AB81:AC81"/>
    <mergeCell ref="Z72:AA72"/>
    <mergeCell ref="AB72:AC72"/>
    <mergeCell ref="AH72:AK72"/>
    <mergeCell ref="AL72:AM72"/>
  </mergeCells>
  <phoneticPr fontId="39"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22D5D-5237-4FD5-AF8B-09ED8911CFFF}">
  <sheetPr>
    <tabColor theme="1"/>
  </sheetPr>
  <dimension ref="A1:BE1518"/>
  <sheetViews>
    <sheetView zoomScale="90" zoomScaleNormal="90" workbookViewId="0">
      <selection activeCell="Q87" sqref="Q87:S87"/>
    </sheetView>
  </sheetViews>
  <sheetFormatPr defaultRowHeight="12.75"/>
  <cols>
    <col min="1" max="1" width="5.42578125" customWidth="1"/>
    <col min="2" max="2" width="22.7109375" customWidth="1"/>
    <col min="3" max="5" width="7.140625" customWidth="1"/>
    <col min="6" max="6" width="9.42578125" customWidth="1"/>
    <col min="7" max="7" width="8.7109375" customWidth="1"/>
    <col min="8" max="21" width="7.140625" customWidth="1"/>
    <col min="22" max="22" width="7.7109375" customWidth="1"/>
    <col min="23" max="23" width="7.85546875" customWidth="1"/>
    <col min="24" max="25" width="7.140625" customWidth="1"/>
    <col min="26" max="27" width="8.42578125" customWidth="1"/>
    <col min="28" max="28" width="21.85546875" customWidth="1"/>
    <col min="29" max="29" width="23.5703125" customWidth="1"/>
    <col min="30" max="39" width="5.85546875" customWidth="1"/>
    <col min="40" max="43" width="6.140625" customWidth="1"/>
    <col min="44" max="45" width="6" customWidth="1"/>
    <col min="46" max="50" width="5.7109375" customWidth="1"/>
  </cols>
  <sheetData>
    <row r="1" spans="1:57" ht="23.25">
      <c r="A1" s="30"/>
      <c r="B1" s="31" t="s">
        <v>11</v>
      </c>
      <c r="C1" s="32" t="s">
        <v>340</v>
      </c>
      <c r="D1" s="31"/>
      <c r="E1" s="31"/>
      <c r="F1" s="33"/>
      <c r="G1" s="31"/>
      <c r="H1" s="31"/>
      <c r="I1" s="31"/>
      <c r="J1" s="31"/>
      <c r="K1" s="31"/>
      <c r="L1" s="31"/>
      <c r="M1" s="31"/>
      <c r="N1" s="759" t="s">
        <v>172</v>
      </c>
      <c r="O1" s="759"/>
      <c r="P1" s="759"/>
      <c r="Q1" s="759" t="s">
        <v>173</v>
      </c>
      <c r="R1" s="759"/>
      <c r="S1" s="759"/>
      <c r="T1" s="31"/>
      <c r="U1" s="31"/>
      <c r="V1" s="31"/>
      <c r="W1" s="31"/>
      <c r="X1" s="31"/>
      <c r="Y1" s="34"/>
    </row>
    <row r="2" spans="1:57" ht="58.5">
      <c r="A2" s="30"/>
      <c r="B2" s="31"/>
      <c r="C2" s="59" t="s">
        <v>24</v>
      </c>
      <c r="D2" s="30"/>
      <c r="E2" s="31"/>
      <c r="F2" s="33"/>
      <c r="G2" s="31"/>
      <c r="H2" s="31"/>
      <c r="I2" s="31"/>
      <c r="J2" s="31"/>
      <c r="K2" s="31"/>
      <c r="L2" s="31"/>
      <c r="M2" s="31"/>
      <c r="N2" s="760">
        <v>4</v>
      </c>
      <c r="O2" s="760"/>
      <c r="P2" s="760"/>
      <c r="Q2" s="760">
        <v>7</v>
      </c>
      <c r="R2" s="760"/>
      <c r="S2" s="760"/>
      <c r="T2" s="31"/>
      <c r="U2" s="31"/>
      <c r="V2" s="31"/>
      <c r="W2" s="31"/>
      <c r="X2" s="31"/>
      <c r="Y2" s="34"/>
    </row>
    <row r="3" spans="1:57" ht="15" customHeight="1" thickBot="1">
      <c r="A3" s="30"/>
      <c r="B3" s="31"/>
      <c r="C3" s="59"/>
      <c r="D3" s="30"/>
      <c r="E3" s="31"/>
      <c r="F3" s="33"/>
      <c r="G3" s="31"/>
      <c r="H3" s="31"/>
      <c r="I3" s="31"/>
      <c r="J3" s="31"/>
      <c r="K3" s="31"/>
      <c r="L3" s="31"/>
      <c r="M3" s="31"/>
      <c r="N3" s="129"/>
      <c r="O3" s="129"/>
      <c r="P3" s="129"/>
      <c r="Q3" s="129"/>
      <c r="R3" s="129"/>
      <c r="S3" s="129"/>
      <c r="T3" s="31"/>
      <c r="U3" s="31"/>
      <c r="V3" s="31"/>
      <c r="W3" s="31"/>
      <c r="X3" s="31"/>
      <c r="Y3" s="34"/>
    </row>
    <row r="4" spans="1:57" ht="15" customHeight="1" thickBot="1">
      <c r="A4" t="s">
        <v>174</v>
      </c>
      <c r="B4" s="130"/>
      <c r="C4" s="256" t="s">
        <v>117</v>
      </c>
      <c r="D4" s="257" t="s">
        <v>118</v>
      </c>
      <c r="E4" s="257" t="s">
        <v>119</v>
      </c>
      <c r="F4" s="257" t="s">
        <v>120</v>
      </c>
      <c r="G4" s="257" t="s">
        <v>121</v>
      </c>
      <c r="H4" s="257" t="s">
        <v>122</v>
      </c>
      <c r="I4" s="257" t="s">
        <v>123</v>
      </c>
      <c r="J4" s="257" t="s">
        <v>124</v>
      </c>
      <c r="K4" s="257" t="s">
        <v>125</v>
      </c>
      <c r="L4" s="257" t="s">
        <v>126</v>
      </c>
      <c r="M4" s="257" t="s">
        <v>127</v>
      </c>
      <c r="N4" s="257" t="s">
        <v>128</v>
      </c>
      <c r="O4" s="257" t="s">
        <v>129</v>
      </c>
      <c r="P4" s="257" t="s">
        <v>130</v>
      </c>
      <c r="Q4" s="257" t="s">
        <v>131</v>
      </c>
      <c r="R4" s="257" t="s">
        <v>132</v>
      </c>
      <c r="S4" s="257" t="s">
        <v>163</v>
      </c>
      <c r="T4" s="257" t="s">
        <v>164</v>
      </c>
      <c r="U4" s="501" t="s">
        <v>176</v>
      </c>
      <c r="V4" s="257" t="s">
        <v>365</v>
      </c>
      <c r="W4" s="257" t="s">
        <v>133</v>
      </c>
      <c r="X4" s="552" t="s">
        <v>134</v>
      </c>
      <c r="Y4" s="133" t="s">
        <v>165</v>
      </c>
      <c r="Z4" s="134" t="s">
        <v>166</v>
      </c>
      <c r="AA4" s="135"/>
      <c r="AB4" s="794" t="s">
        <v>175</v>
      </c>
      <c r="AC4" s="761"/>
      <c r="AD4" s="493" t="s">
        <v>117</v>
      </c>
      <c r="AE4" s="493" t="s">
        <v>118</v>
      </c>
      <c r="AF4" s="493" t="s">
        <v>119</v>
      </c>
      <c r="AG4" s="493" t="s">
        <v>120</v>
      </c>
      <c r="AH4" s="493" t="s">
        <v>121</v>
      </c>
      <c r="AI4" s="493" t="s">
        <v>122</v>
      </c>
      <c r="AJ4" s="493" t="s">
        <v>123</v>
      </c>
      <c r="AK4" s="493" t="s">
        <v>124</v>
      </c>
      <c r="AL4" s="493" t="s">
        <v>125</v>
      </c>
      <c r="AM4" s="493" t="s">
        <v>126</v>
      </c>
      <c r="AN4" s="493" t="s">
        <v>127</v>
      </c>
      <c r="AO4" s="493" t="s">
        <v>128</v>
      </c>
      <c r="AP4" s="493" t="s">
        <v>129</v>
      </c>
      <c r="AQ4" s="493" t="s">
        <v>130</v>
      </c>
      <c r="AR4" s="493" t="s">
        <v>131</v>
      </c>
      <c r="AS4" s="493" t="s">
        <v>132</v>
      </c>
      <c r="AT4" s="572" t="s">
        <v>163</v>
      </c>
      <c r="AU4" s="572" t="s">
        <v>164</v>
      </c>
      <c r="AV4" s="493" t="s">
        <v>176</v>
      </c>
      <c r="AW4" s="493" t="s">
        <v>365</v>
      </c>
      <c r="AX4" s="493" t="s">
        <v>133</v>
      </c>
      <c r="BE4">
        <v>5</v>
      </c>
    </row>
    <row r="5" spans="1:57" ht="15" customHeight="1">
      <c r="A5" s="136" t="s">
        <v>176</v>
      </c>
      <c r="B5" s="458" t="s">
        <v>453</v>
      </c>
      <c r="C5" s="66">
        <v>2</v>
      </c>
      <c r="D5" s="660">
        <v>4</v>
      </c>
      <c r="E5" s="660">
        <v>0</v>
      </c>
      <c r="F5" s="660">
        <v>1</v>
      </c>
      <c r="G5" s="660">
        <v>0</v>
      </c>
      <c r="H5" s="660">
        <v>0</v>
      </c>
      <c r="I5" s="660">
        <v>0</v>
      </c>
      <c r="J5" s="660">
        <v>0</v>
      </c>
      <c r="K5" s="660">
        <v>0</v>
      </c>
      <c r="L5" s="660">
        <v>0</v>
      </c>
      <c r="M5" s="660">
        <v>0</v>
      </c>
      <c r="N5" s="660">
        <v>0</v>
      </c>
      <c r="O5" s="660">
        <v>0</v>
      </c>
      <c r="P5" s="660">
        <v>0</v>
      </c>
      <c r="Q5" s="660">
        <v>0</v>
      </c>
      <c r="R5" s="660">
        <v>0</v>
      </c>
      <c r="S5" s="660">
        <v>0</v>
      </c>
      <c r="T5" s="660">
        <v>1</v>
      </c>
      <c r="U5" s="661">
        <v>0</v>
      </c>
      <c r="V5" s="660">
        <v>1</v>
      </c>
      <c r="W5" s="660">
        <v>0</v>
      </c>
      <c r="X5" s="538">
        <f t="shared" ref="X5:X21" si="0">IF(D5=0,0,F5/D5)</f>
        <v>0.25</v>
      </c>
      <c r="Y5" s="137">
        <f t="shared" ref="Y5:Y21" si="1">IF(D5&gt;0,((F5-G5-H5-I5)+(G5*2)+(H5*3)+(I5*4))/D5,0)</f>
        <v>0.25</v>
      </c>
      <c r="Z5" s="139">
        <f t="shared" ref="Z5:Z21" si="2">(F5+K5+U5+P5)/(D5+K5+U5)</f>
        <v>0.25</v>
      </c>
      <c r="AA5" s="457"/>
      <c r="AB5" s="458" t="s">
        <v>453</v>
      </c>
      <c r="AC5" s="675"/>
      <c r="AD5" s="675"/>
      <c r="AE5" s="675"/>
      <c r="AF5" s="675"/>
      <c r="AG5" s="675"/>
      <c r="AH5" s="675"/>
      <c r="AI5" s="675"/>
      <c r="AJ5" s="675"/>
      <c r="AK5" s="675"/>
      <c r="AL5" s="675"/>
      <c r="AM5" s="675"/>
      <c r="AN5" s="675"/>
      <c r="AO5" s="675"/>
      <c r="AP5" s="675"/>
      <c r="AQ5" s="675"/>
      <c r="AR5" s="675"/>
      <c r="AS5" s="675"/>
      <c r="AT5" s="675"/>
      <c r="AU5" s="675"/>
      <c r="AV5" s="675"/>
      <c r="AW5" s="675"/>
      <c r="AX5" s="675"/>
      <c r="AY5" s="675"/>
    </row>
    <row r="6" spans="1:57" ht="15" customHeight="1">
      <c r="A6" s="136" t="s">
        <v>176</v>
      </c>
      <c r="B6" s="250" t="s">
        <v>345</v>
      </c>
      <c r="C6" s="66">
        <v>2</v>
      </c>
      <c r="D6" s="66">
        <v>1</v>
      </c>
      <c r="E6" s="66">
        <v>0</v>
      </c>
      <c r="F6" s="66">
        <v>0</v>
      </c>
      <c r="G6" s="66">
        <v>0</v>
      </c>
      <c r="H6" s="66">
        <v>0</v>
      </c>
      <c r="I6" s="66">
        <v>0</v>
      </c>
      <c r="J6" s="66">
        <v>0</v>
      </c>
      <c r="K6" s="66">
        <v>0</v>
      </c>
      <c r="L6" s="66">
        <v>0</v>
      </c>
      <c r="M6" s="66">
        <v>0</v>
      </c>
      <c r="N6" s="66">
        <v>0</v>
      </c>
      <c r="O6" s="66">
        <v>0</v>
      </c>
      <c r="P6" s="66">
        <v>0</v>
      </c>
      <c r="Q6" s="66">
        <v>0</v>
      </c>
      <c r="R6" s="66">
        <v>0</v>
      </c>
      <c r="S6" s="66">
        <v>-2</v>
      </c>
      <c r="T6" s="66">
        <v>0</v>
      </c>
      <c r="U6" s="549">
        <v>0</v>
      </c>
      <c r="V6" s="66">
        <v>0</v>
      </c>
      <c r="W6" s="66">
        <v>0</v>
      </c>
      <c r="X6" s="538">
        <f t="shared" si="0"/>
        <v>0</v>
      </c>
      <c r="Y6" s="137">
        <f t="shared" si="1"/>
        <v>0</v>
      </c>
      <c r="Z6" s="139">
        <f t="shared" si="2"/>
        <v>0</v>
      </c>
      <c r="AA6" s="202"/>
      <c r="AB6" s="250" t="s">
        <v>345</v>
      </c>
      <c r="AC6" s="675"/>
      <c r="AD6" s="675"/>
      <c r="AE6" s="675"/>
      <c r="AF6" s="675"/>
      <c r="AG6" s="675"/>
      <c r="AH6" s="675"/>
      <c r="AI6" s="675"/>
      <c r="AJ6" s="675"/>
      <c r="AK6" s="675"/>
      <c r="AL6" s="675"/>
      <c r="AM6" s="675"/>
      <c r="AN6" s="675"/>
      <c r="AO6" s="675"/>
      <c r="AP6" s="675"/>
      <c r="AQ6" s="675"/>
      <c r="AR6" s="675"/>
      <c r="AS6" s="675"/>
      <c r="AT6" s="675"/>
      <c r="AU6" s="675"/>
      <c r="AV6" s="675"/>
      <c r="AW6" s="675"/>
      <c r="AX6" s="675"/>
      <c r="AY6" s="675"/>
    </row>
    <row r="7" spans="1:57" ht="15" customHeight="1">
      <c r="A7" s="136" t="s">
        <v>176</v>
      </c>
      <c r="B7" s="250" t="s">
        <v>354</v>
      </c>
      <c r="C7" s="66">
        <v>10</v>
      </c>
      <c r="D7" s="66">
        <v>43</v>
      </c>
      <c r="E7" s="66">
        <v>5</v>
      </c>
      <c r="F7" s="66">
        <v>16</v>
      </c>
      <c r="G7" s="66">
        <v>2</v>
      </c>
      <c r="H7" s="66">
        <v>0</v>
      </c>
      <c r="I7" s="66">
        <v>4</v>
      </c>
      <c r="J7" s="66">
        <v>6</v>
      </c>
      <c r="K7" s="66">
        <v>3</v>
      </c>
      <c r="L7" s="66">
        <v>9</v>
      </c>
      <c r="M7" s="66">
        <v>0</v>
      </c>
      <c r="N7" s="66">
        <v>0</v>
      </c>
      <c r="O7" s="66">
        <v>0</v>
      </c>
      <c r="P7" s="66">
        <v>0</v>
      </c>
      <c r="Q7" s="66">
        <v>0</v>
      </c>
      <c r="R7" s="66">
        <v>0</v>
      </c>
      <c r="S7" s="66">
        <v>0</v>
      </c>
      <c r="T7" s="66">
        <v>6</v>
      </c>
      <c r="U7" s="549">
        <v>9</v>
      </c>
      <c r="V7" s="66">
        <v>86</v>
      </c>
      <c r="W7" s="66">
        <v>0</v>
      </c>
      <c r="X7" s="538">
        <f t="shared" si="0"/>
        <v>0.37209302325581395</v>
      </c>
      <c r="Y7" s="137">
        <f t="shared" si="1"/>
        <v>0.69767441860465118</v>
      </c>
      <c r="Z7" s="139">
        <f t="shared" si="2"/>
        <v>0.50909090909090904</v>
      </c>
      <c r="AA7" s="202"/>
      <c r="AB7" s="250" t="s">
        <v>354</v>
      </c>
      <c r="AC7" s="675"/>
      <c r="AD7" s="675"/>
      <c r="AE7" s="675"/>
      <c r="AF7" s="675"/>
      <c r="AG7" s="675"/>
      <c r="AH7" s="675"/>
      <c r="AI7" s="675"/>
      <c r="AJ7" s="675"/>
      <c r="AK7" s="675"/>
      <c r="AL7" s="675"/>
      <c r="AM7" s="675"/>
      <c r="AN7" s="675"/>
      <c r="AO7" s="675"/>
      <c r="AP7" s="675"/>
      <c r="AQ7" s="675"/>
      <c r="AR7" s="675"/>
      <c r="AS7" s="675"/>
      <c r="AT7" s="675"/>
      <c r="AU7" s="675"/>
      <c r="AV7" s="675"/>
      <c r="AW7" s="675"/>
      <c r="AX7" s="675"/>
      <c r="AY7" s="675"/>
    </row>
    <row r="8" spans="1:57" ht="15" customHeight="1">
      <c r="A8" s="136" t="s">
        <v>176</v>
      </c>
      <c r="B8" s="250" t="s">
        <v>344</v>
      </c>
      <c r="C8" s="66">
        <v>4</v>
      </c>
      <c r="D8" s="66">
        <v>8</v>
      </c>
      <c r="E8" s="66">
        <v>1</v>
      </c>
      <c r="F8" s="66">
        <v>2</v>
      </c>
      <c r="G8" s="66">
        <v>0</v>
      </c>
      <c r="H8" s="66">
        <v>0</v>
      </c>
      <c r="I8" s="66">
        <v>0</v>
      </c>
      <c r="J8" s="66">
        <v>0</v>
      </c>
      <c r="K8" s="66">
        <v>0</v>
      </c>
      <c r="L8" s="66">
        <v>1</v>
      </c>
      <c r="M8" s="66">
        <v>0</v>
      </c>
      <c r="N8" s="66">
        <v>0</v>
      </c>
      <c r="O8" s="66">
        <v>0</v>
      </c>
      <c r="P8" s="66">
        <v>0</v>
      </c>
      <c r="Q8" s="66">
        <v>0</v>
      </c>
      <c r="R8" s="66">
        <v>0</v>
      </c>
      <c r="S8" s="66">
        <v>1</v>
      </c>
      <c r="T8" s="66">
        <v>1</v>
      </c>
      <c r="U8" s="549">
        <v>1</v>
      </c>
      <c r="V8" s="66">
        <v>8</v>
      </c>
      <c r="W8" s="66">
        <v>0</v>
      </c>
      <c r="X8" s="538">
        <f t="shared" si="0"/>
        <v>0.25</v>
      </c>
      <c r="Y8" s="137">
        <f t="shared" si="1"/>
        <v>0.25</v>
      </c>
      <c r="Z8" s="139">
        <f t="shared" si="2"/>
        <v>0.33333333333333331</v>
      </c>
      <c r="AA8" s="202"/>
      <c r="AB8" s="250" t="s">
        <v>344</v>
      </c>
      <c r="AC8" s="675"/>
      <c r="AD8" s="675"/>
      <c r="AE8" s="675"/>
      <c r="AF8" s="675"/>
      <c r="AG8" s="675"/>
      <c r="AH8" s="675"/>
      <c r="AI8" s="675"/>
      <c r="AJ8" s="675"/>
      <c r="AK8" s="675"/>
      <c r="AL8" s="675"/>
      <c r="AM8" s="675"/>
      <c r="AN8" s="675"/>
      <c r="AO8" s="675"/>
      <c r="AP8" s="675"/>
      <c r="AQ8" s="675"/>
      <c r="AR8" s="675"/>
      <c r="AS8" s="675"/>
      <c r="AT8" s="675"/>
      <c r="AU8" s="675"/>
      <c r="AV8" s="675"/>
      <c r="AW8" s="675"/>
      <c r="AX8" s="675"/>
      <c r="AY8" s="675"/>
    </row>
    <row r="9" spans="1:57" ht="15" customHeight="1">
      <c r="A9" s="164" t="s">
        <v>202</v>
      </c>
      <c r="B9" s="250" t="s">
        <v>346</v>
      </c>
      <c r="C9" s="66">
        <v>1</v>
      </c>
      <c r="D9" s="66">
        <v>2</v>
      </c>
      <c r="E9" s="66">
        <v>0</v>
      </c>
      <c r="F9" s="66">
        <v>0</v>
      </c>
      <c r="G9" s="66">
        <v>0</v>
      </c>
      <c r="H9" s="66">
        <v>0</v>
      </c>
      <c r="I9" s="66">
        <v>0</v>
      </c>
      <c r="J9" s="66">
        <v>0</v>
      </c>
      <c r="K9" s="66">
        <v>0</v>
      </c>
      <c r="L9" s="66">
        <v>0</v>
      </c>
      <c r="M9" s="66">
        <v>0</v>
      </c>
      <c r="N9" s="66">
        <v>0</v>
      </c>
      <c r="O9" s="66">
        <v>0</v>
      </c>
      <c r="P9" s="66">
        <v>0</v>
      </c>
      <c r="Q9" s="66">
        <v>0</v>
      </c>
      <c r="R9" s="66">
        <v>0</v>
      </c>
      <c r="S9" s="66">
        <v>0</v>
      </c>
      <c r="T9" s="66">
        <v>0</v>
      </c>
      <c r="U9" s="549">
        <v>0</v>
      </c>
      <c r="V9" s="66">
        <v>1</v>
      </c>
      <c r="W9" s="66">
        <v>0</v>
      </c>
      <c r="X9" s="538">
        <f t="shared" si="0"/>
        <v>0</v>
      </c>
      <c r="Y9" s="137">
        <f t="shared" si="1"/>
        <v>0</v>
      </c>
      <c r="Z9" s="139">
        <f t="shared" si="2"/>
        <v>0</v>
      </c>
      <c r="AA9" s="202"/>
      <c r="AB9" s="250" t="s">
        <v>346</v>
      </c>
      <c r="AC9" s="675"/>
      <c r="AD9" s="675"/>
      <c r="AE9" s="675"/>
      <c r="AF9" s="675"/>
      <c r="AG9" s="675"/>
      <c r="AH9" s="675"/>
      <c r="AI9" s="675"/>
      <c r="AJ9" s="675"/>
      <c r="AK9" s="675"/>
      <c r="AL9" s="675"/>
      <c r="AM9" s="675"/>
      <c r="AN9" s="675"/>
      <c r="AO9" s="675"/>
      <c r="AP9" s="675"/>
      <c r="AQ9" s="675"/>
      <c r="AR9" s="675"/>
      <c r="AS9" s="675"/>
      <c r="AT9" s="675"/>
      <c r="AU9" s="675"/>
      <c r="AV9" s="675"/>
      <c r="AW9" s="675"/>
      <c r="AX9" s="675"/>
      <c r="AY9" s="675"/>
    </row>
    <row r="10" spans="1:57" ht="15" customHeight="1">
      <c r="A10" s="136" t="s">
        <v>176</v>
      </c>
      <c r="B10" s="250" t="s">
        <v>351</v>
      </c>
      <c r="C10" s="66">
        <v>11</v>
      </c>
      <c r="D10" s="66">
        <v>29</v>
      </c>
      <c r="E10" s="66">
        <v>1</v>
      </c>
      <c r="F10" s="66">
        <v>6</v>
      </c>
      <c r="G10" s="66">
        <v>0</v>
      </c>
      <c r="H10" s="66">
        <v>0</v>
      </c>
      <c r="I10" s="66">
        <v>1</v>
      </c>
      <c r="J10" s="66">
        <v>2</v>
      </c>
      <c r="K10" s="66">
        <v>8</v>
      </c>
      <c r="L10" s="66">
        <v>3</v>
      </c>
      <c r="M10" s="66">
        <v>0</v>
      </c>
      <c r="N10" s="66">
        <v>0</v>
      </c>
      <c r="O10" s="66">
        <v>0</v>
      </c>
      <c r="P10" s="66">
        <v>0</v>
      </c>
      <c r="Q10" s="66">
        <v>0</v>
      </c>
      <c r="R10" s="66">
        <v>1</v>
      </c>
      <c r="S10" s="66">
        <v>0</v>
      </c>
      <c r="T10" s="66">
        <v>3</v>
      </c>
      <c r="U10" s="549">
        <v>16</v>
      </c>
      <c r="V10" s="66">
        <v>11</v>
      </c>
      <c r="W10" s="66">
        <v>0</v>
      </c>
      <c r="X10" s="538">
        <f t="shared" si="0"/>
        <v>0.20689655172413793</v>
      </c>
      <c r="Y10" s="137">
        <f t="shared" si="1"/>
        <v>0.31034482758620691</v>
      </c>
      <c r="Z10" s="139">
        <f t="shared" si="2"/>
        <v>0.56603773584905659</v>
      </c>
      <c r="AA10" s="202"/>
      <c r="AB10" s="250" t="s">
        <v>351</v>
      </c>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5"/>
    </row>
    <row r="11" spans="1:57" ht="15" customHeight="1">
      <c r="A11" s="136" t="s">
        <v>176</v>
      </c>
      <c r="B11" s="250" t="s">
        <v>350</v>
      </c>
      <c r="C11" s="66">
        <v>9</v>
      </c>
      <c r="D11" s="66">
        <v>28</v>
      </c>
      <c r="E11" s="66">
        <v>2</v>
      </c>
      <c r="F11" s="66">
        <v>6</v>
      </c>
      <c r="G11" s="66">
        <v>0</v>
      </c>
      <c r="H11" s="66">
        <v>0</v>
      </c>
      <c r="I11" s="66">
        <v>1</v>
      </c>
      <c r="J11" s="66">
        <v>4</v>
      </c>
      <c r="K11" s="66">
        <v>0</v>
      </c>
      <c r="L11" s="66">
        <v>7</v>
      </c>
      <c r="M11" s="66">
        <v>0</v>
      </c>
      <c r="N11" s="66">
        <v>0</v>
      </c>
      <c r="O11" s="66">
        <v>0</v>
      </c>
      <c r="P11" s="66">
        <v>0</v>
      </c>
      <c r="Q11" s="66">
        <v>0</v>
      </c>
      <c r="R11" s="66">
        <v>2</v>
      </c>
      <c r="S11" s="66">
        <v>1</v>
      </c>
      <c r="T11" s="66">
        <v>2</v>
      </c>
      <c r="U11" s="549">
        <v>19</v>
      </c>
      <c r="V11" s="66">
        <v>9</v>
      </c>
      <c r="W11" s="66">
        <v>0</v>
      </c>
      <c r="X11" s="538">
        <f t="shared" si="0"/>
        <v>0.21428571428571427</v>
      </c>
      <c r="Y11" s="137">
        <f t="shared" si="1"/>
        <v>0.32142857142857145</v>
      </c>
      <c r="Z11" s="139">
        <f t="shared" si="2"/>
        <v>0.53191489361702127</v>
      </c>
      <c r="AA11" s="202"/>
      <c r="AB11" s="250" t="s">
        <v>350</v>
      </c>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row>
    <row r="12" spans="1:57" ht="15" customHeight="1">
      <c r="A12" s="136" t="s">
        <v>176</v>
      </c>
      <c r="B12" s="250" t="s">
        <v>348</v>
      </c>
      <c r="C12" s="66">
        <v>11</v>
      </c>
      <c r="D12" s="66">
        <v>46</v>
      </c>
      <c r="E12" s="66">
        <v>5</v>
      </c>
      <c r="F12" s="66">
        <v>15</v>
      </c>
      <c r="G12" s="66">
        <v>1</v>
      </c>
      <c r="H12" s="66">
        <v>0</v>
      </c>
      <c r="I12" s="66">
        <v>1</v>
      </c>
      <c r="J12" s="66">
        <v>7</v>
      </c>
      <c r="K12" s="66">
        <v>2</v>
      </c>
      <c r="L12" s="66">
        <v>10</v>
      </c>
      <c r="M12" s="66">
        <v>1</v>
      </c>
      <c r="N12" s="66">
        <v>0</v>
      </c>
      <c r="O12" s="66">
        <v>0</v>
      </c>
      <c r="P12" s="66">
        <v>0</v>
      </c>
      <c r="Q12" s="66">
        <v>1</v>
      </c>
      <c r="R12" s="66">
        <v>1</v>
      </c>
      <c r="S12" s="66">
        <v>5</v>
      </c>
      <c r="T12" s="66">
        <v>5</v>
      </c>
      <c r="U12" s="549">
        <v>0</v>
      </c>
      <c r="V12" s="66">
        <v>19</v>
      </c>
      <c r="W12" s="66">
        <v>1</v>
      </c>
      <c r="X12" s="538">
        <f t="shared" si="0"/>
        <v>0.32608695652173914</v>
      </c>
      <c r="Y12" s="137">
        <f t="shared" si="1"/>
        <v>0.41304347826086957</v>
      </c>
      <c r="Z12" s="139">
        <f t="shared" si="2"/>
        <v>0.35416666666666669</v>
      </c>
      <c r="AA12" s="202"/>
      <c r="AB12" s="250" t="s">
        <v>348</v>
      </c>
      <c r="AC12" s="675"/>
      <c r="AD12" s="675"/>
      <c r="AE12" s="675"/>
      <c r="AF12" s="675"/>
      <c r="AG12" s="675"/>
      <c r="AH12" s="675"/>
      <c r="AI12" s="675"/>
      <c r="AJ12" s="675"/>
      <c r="AK12" s="675"/>
      <c r="AL12" s="675"/>
      <c r="AM12" s="675"/>
      <c r="AN12" s="675"/>
      <c r="AO12" s="675"/>
      <c r="AP12" s="675"/>
      <c r="AQ12" s="675"/>
      <c r="AR12" s="675"/>
      <c r="AS12" s="675"/>
      <c r="AT12" s="675"/>
      <c r="AU12" s="675"/>
      <c r="AV12" s="675"/>
      <c r="AW12" s="675"/>
      <c r="AX12" s="675"/>
      <c r="AY12" s="675"/>
    </row>
    <row r="13" spans="1:57" ht="15" customHeight="1">
      <c r="A13" s="136" t="s">
        <v>176</v>
      </c>
      <c r="B13" s="250" t="s">
        <v>349</v>
      </c>
      <c r="C13" s="66">
        <v>11</v>
      </c>
      <c r="D13" s="66">
        <v>38</v>
      </c>
      <c r="E13" s="66">
        <v>4</v>
      </c>
      <c r="F13" s="66">
        <v>10</v>
      </c>
      <c r="G13" s="66">
        <v>3</v>
      </c>
      <c r="H13" s="66">
        <v>0</v>
      </c>
      <c r="I13" s="66">
        <v>1</v>
      </c>
      <c r="J13" s="66">
        <v>3</v>
      </c>
      <c r="K13" s="66">
        <v>6</v>
      </c>
      <c r="L13" s="66">
        <v>14</v>
      </c>
      <c r="M13" s="66">
        <v>0</v>
      </c>
      <c r="N13" s="66">
        <v>0</v>
      </c>
      <c r="O13" s="66">
        <v>0</v>
      </c>
      <c r="P13" s="66">
        <v>1</v>
      </c>
      <c r="Q13" s="66">
        <v>0</v>
      </c>
      <c r="R13" s="66">
        <v>0</v>
      </c>
      <c r="S13" s="66">
        <v>4</v>
      </c>
      <c r="T13" s="66">
        <v>4</v>
      </c>
      <c r="U13" s="549">
        <v>9</v>
      </c>
      <c r="V13" s="66">
        <v>91</v>
      </c>
      <c r="W13" s="66">
        <v>0</v>
      </c>
      <c r="X13" s="538">
        <f t="shared" si="0"/>
        <v>0.26315789473684209</v>
      </c>
      <c r="Y13" s="137">
        <f t="shared" si="1"/>
        <v>0.42105263157894735</v>
      </c>
      <c r="Z13" s="139">
        <f t="shared" si="2"/>
        <v>0.49056603773584906</v>
      </c>
      <c r="AA13" s="202"/>
      <c r="AB13" s="250" t="s">
        <v>349</v>
      </c>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5"/>
    </row>
    <row r="14" spans="1:57" ht="15" customHeight="1">
      <c r="A14" s="136" t="s">
        <v>176</v>
      </c>
      <c r="B14" s="250" t="s">
        <v>352</v>
      </c>
      <c r="C14" s="66">
        <v>6</v>
      </c>
      <c r="D14" s="66">
        <v>10</v>
      </c>
      <c r="E14" s="66">
        <v>0</v>
      </c>
      <c r="F14" s="66">
        <v>0</v>
      </c>
      <c r="G14" s="66">
        <v>0</v>
      </c>
      <c r="H14" s="66">
        <v>0</v>
      </c>
      <c r="I14" s="66">
        <v>0</v>
      </c>
      <c r="J14" s="66">
        <v>0</v>
      </c>
      <c r="K14" s="66">
        <v>1</v>
      </c>
      <c r="L14" s="66">
        <v>3</v>
      </c>
      <c r="M14" s="66">
        <v>0</v>
      </c>
      <c r="N14" s="66">
        <v>0</v>
      </c>
      <c r="O14" s="66">
        <v>0</v>
      </c>
      <c r="P14" s="66">
        <v>0</v>
      </c>
      <c r="Q14" s="66">
        <v>1</v>
      </c>
      <c r="R14" s="66">
        <v>0</v>
      </c>
      <c r="S14" s="66">
        <v>-6</v>
      </c>
      <c r="T14" s="66">
        <v>0</v>
      </c>
      <c r="U14" s="549">
        <v>1</v>
      </c>
      <c r="V14" s="66">
        <v>7</v>
      </c>
      <c r="W14" s="66">
        <v>1</v>
      </c>
      <c r="X14" s="538">
        <f t="shared" si="0"/>
        <v>0</v>
      </c>
      <c r="Y14" s="137">
        <f t="shared" si="1"/>
        <v>0</v>
      </c>
      <c r="Z14" s="139">
        <f t="shared" si="2"/>
        <v>0.16666666666666666</v>
      </c>
      <c r="AA14" s="202"/>
      <c r="AB14" s="250" t="s">
        <v>352</v>
      </c>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row>
    <row r="15" spans="1:57" ht="15" customHeight="1">
      <c r="A15" s="136" t="s">
        <v>176</v>
      </c>
      <c r="B15" s="250" t="s">
        <v>347</v>
      </c>
      <c r="C15" s="66">
        <v>11</v>
      </c>
      <c r="D15" s="66">
        <v>43</v>
      </c>
      <c r="E15" s="66">
        <v>4</v>
      </c>
      <c r="F15" s="66">
        <v>12</v>
      </c>
      <c r="G15" s="66">
        <v>0</v>
      </c>
      <c r="H15" s="66">
        <v>0</v>
      </c>
      <c r="I15" s="66">
        <v>0</v>
      </c>
      <c r="J15" s="66">
        <v>2</v>
      </c>
      <c r="K15" s="66">
        <v>4</v>
      </c>
      <c r="L15" s="66">
        <v>6</v>
      </c>
      <c r="M15" s="66">
        <v>1</v>
      </c>
      <c r="N15" s="66">
        <v>2</v>
      </c>
      <c r="O15" s="66">
        <v>0</v>
      </c>
      <c r="P15" s="66">
        <v>0</v>
      </c>
      <c r="Q15" s="66">
        <v>0</v>
      </c>
      <c r="R15" s="66">
        <v>2</v>
      </c>
      <c r="S15" s="66">
        <v>0</v>
      </c>
      <c r="T15" s="66">
        <v>3</v>
      </c>
      <c r="U15" s="549">
        <v>1</v>
      </c>
      <c r="V15" s="66">
        <v>18</v>
      </c>
      <c r="W15" s="66">
        <v>1</v>
      </c>
      <c r="X15" s="538">
        <f t="shared" si="0"/>
        <v>0.27906976744186046</v>
      </c>
      <c r="Y15" s="137">
        <f t="shared" si="1"/>
        <v>0.27906976744186046</v>
      </c>
      <c r="Z15" s="139">
        <f t="shared" si="2"/>
        <v>0.35416666666666669</v>
      </c>
      <c r="AA15" s="202"/>
      <c r="AB15" s="250" t="s">
        <v>347</v>
      </c>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675"/>
    </row>
    <row r="16" spans="1:57" ht="15" customHeight="1">
      <c r="A16" s="136" t="s">
        <v>176</v>
      </c>
      <c r="B16" s="250" t="s">
        <v>342</v>
      </c>
      <c r="C16" s="66">
        <v>1</v>
      </c>
      <c r="D16" s="66">
        <v>0</v>
      </c>
      <c r="E16" s="66">
        <v>0</v>
      </c>
      <c r="F16" s="66">
        <v>0</v>
      </c>
      <c r="G16" s="66">
        <v>0</v>
      </c>
      <c r="H16" s="66">
        <v>0</v>
      </c>
      <c r="I16" s="66">
        <v>0</v>
      </c>
      <c r="J16" s="66">
        <v>0</v>
      </c>
      <c r="K16" s="66">
        <v>0</v>
      </c>
      <c r="L16" s="66">
        <v>0</v>
      </c>
      <c r="M16" s="66">
        <v>0</v>
      </c>
      <c r="N16" s="66">
        <v>0</v>
      </c>
      <c r="O16" s="66">
        <v>0</v>
      </c>
      <c r="P16" s="66">
        <v>0</v>
      </c>
      <c r="Q16" s="66">
        <v>0</v>
      </c>
      <c r="R16" s="66">
        <v>0</v>
      </c>
      <c r="S16" s="66">
        <v>0</v>
      </c>
      <c r="T16" s="66">
        <v>0</v>
      </c>
      <c r="U16" s="549">
        <v>0</v>
      </c>
      <c r="V16" s="66">
        <v>2</v>
      </c>
      <c r="W16" s="66">
        <v>0</v>
      </c>
      <c r="X16" s="538">
        <f t="shared" si="0"/>
        <v>0</v>
      </c>
      <c r="Y16" s="137">
        <f t="shared" si="1"/>
        <v>0</v>
      </c>
      <c r="Z16" s="139" t="e">
        <f t="shared" si="2"/>
        <v>#DIV/0!</v>
      </c>
      <c r="AA16" s="202"/>
      <c r="AB16" s="250" t="s">
        <v>342</v>
      </c>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row>
    <row r="17" spans="1:52" ht="15" customHeight="1">
      <c r="A17" s="136" t="s">
        <v>176</v>
      </c>
      <c r="B17" s="250" t="s">
        <v>395</v>
      </c>
      <c r="C17" s="66">
        <v>11</v>
      </c>
      <c r="D17" s="66">
        <v>42</v>
      </c>
      <c r="E17" s="66">
        <v>5</v>
      </c>
      <c r="F17" s="66">
        <v>9</v>
      </c>
      <c r="G17" s="66">
        <v>2</v>
      </c>
      <c r="H17" s="66">
        <v>0</v>
      </c>
      <c r="I17" s="66">
        <v>2</v>
      </c>
      <c r="J17" s="66">
        <v>6</v>
      </c>
      <c r="K17" s="66">
        <v>7</v>
      </c>
      <c r="L17" s="66">
        <v>10</v>
      </c>
      <c r="M17" s="66">
        <v>0</v>
      </c>
      <c r="N17" s="66">
        <v>0</v>
      </c>
      <c r="O17" s="66">
        <v>0</v>
      </c>
      <c r="P17" s="66">
        <v>0</v>
      </c>
      <c r="Q17" s="66">
        <v>0</v>
      </c>
      <c r="R17" s="66">
        <v>1</v>
      </c>
      <c r="S17" s="66">
        <v>-2</v>
      </c>
      <c r="T17" s="66">
        <v>4</v>
      </c>
      <c r="U17" s="549">
        <v>28</v>
      </c>
      <c r="V17" s="66">
        <v>13</v>
      </c>
      <c r="W17" s="66">
        <v>0</v>
      </c>
      <c r="X17" s="538">
        <f t="shared" si="0"/>
        <v>0.21428571428571427</v>
      </c>
      <c r="Y17" s="137">
        <f t="shared" si="1"/>
        <v>0.40476190476190477</v>
      </c>
      <c r="Z17" s="139">
        <f t="shared" si="2"/>
        <v>0.5714285714285714</v>
      </c>
      <c r="AA17" s="202"/>
      <c r="AB17" s="250" t="s">
        <v>395</v>
      </c>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675"/>
    </row>
    <row r="18" spans="1:52" ht="15" customHeight="1">
      <c r="A18" s="136" t="s">
        <v>176</v>
      </c>
      <c r="B18" s="250" t="s">
        <v>343</v>
      </c>
      <c r="C18" s="66">
        <v>5</v>
      </c>
      <c r="D18" s="66">
        <v>18</v>
      </c>
      <c r="E18" s="66">
        <v>3</v>
      </c>
      <c r="F18" s="66">
        <v>4</v>
      </c>
      <c r="G18" s="66">
        <v>2</v>
      </c>
      <c r="H18" s="66">
        <v>0</v>
      </c>
      <c r="I18" s="66">
        <v>0</v>
      </c>
      <c r="J18" s="66">
        <v>2</v>
      </c>
      <c r="K18" s="66">
        <v>2</v>
      </c>
      <c r="L18" s="66">
        <v>2</v>
      </c>
      <c r="M18" s="66">
        <v>0</v>
      </c>
      <c r="N18" s="66">
        <v>0</v>
      </c>
      <c r="O18" s="66">
        <v>0</v>
      </c>
      <c r="P18" s="66">
        <v>0</v>
      </c>
      <c r="Q18" s="66">
        <v>0</v>
      </c>
      <c r="R18" s="66">
        <v>0</v>
      </c>
      <c r="S18" s="66">
        <v>0</v>
      </c>
      <c r="T18" s="66">
        <v>3</v>
      </c>
      <c r="U18" s="549">
        <v>8</v>
      </c>
      <c r="V18" s="66">
        <v>10</v>
      </c>
      <c r="W18" s="66">
        <v>0</v>
      </c>
      <c r="X18" s="538">
        <f t="shared" si="0"/>
        <v>0.22222222222222221</v>
      </c>
      <c r="Y18" s="137">
        <f t="shared" si="1"/>
        <v>0.33333333333333331</v>
      </c>
      <c r="Z18" s="139">
        <f t="shared" si="2"/>
        <v>0.5</v>
      </c>
      <c r="AA18" s="202"/>
      <c r="AB18" s="250" t="s">
        <v>343</v>
      </c>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5"/>
    </row>
    <row r="19" spans="1:52" ht="15" customHeight="1">
      <c r="A19" s="136" t="s">
        <v>176</v>
      </c>
      <c r="B19" s="250" t="s">
        <v>353</v>
      </c>
      <c r="C19" s="66">
        <v>10</v>
      </c>
      <c r="D19" s="66">
        <v>35</v>
      </c>
      <c r="E19" s="66">
        <v>5</v>
      </c>
      <c r="F19" s="66">
        <v>9</v>
      </c>
      <c r="G19" s="66">
        <v>2</v>
      </c>
      <c r="H19" s="66">
        <v>0</v>
      </c>
      <c r="I19" s="66">
        <v>0</v>
      </c>
      <c r="J19" s="66">
        <v>2</v>
      </c>
      <c r="K19" s="66">
        <v>2</v>
      </c>
      <c r="L19" s="66">
        <v>8</v>
      </c>
      <c r="M19" s="66">
        <v>0</v>
      </c>
      <c r="N19" s="66">
        <v>0</v>
      </c>
      <c r="O19" s="66">
        <v>1</v>
      </c>
      <c r="P19" s="66">
        <v>0</v>
      </c>
      <c r="Q19" s="66">
        <v>0</v>
      </c>
      <c r="R19" s="66">
        <v>1</v>
      </c>
      <c r="S19" s="66">
        <v>4</v>
      </c>
      <c r="T19" s="66">
        <v>4</v>
      </c>
      <c r="U19" s="549">
        <v>4</v>
      </c>
      <c r="V19" s="66">
        <v>21</v>
      </c>
      <c r="W19" s="66">
        <v>0</v>
      </c>
      <c r="X19" s="538">
        <f t="shared" si="0"/>
        <v>0.25714285714285712</v>
      </c>
      <c r="Y19" s="137">
        <f t="shared" si="1"/>
        <v>0.31428571428571428</v>
      </c>
      <c r="Z19" s="139">
        <f t="shared" si="2"/>
        <v>0.36585365853658536</v>
      </c>
      <c r="AA19" s="202"/>
      <c r="AB19" s="250" t="s">
        <v>353</v>
      </c>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row>
    <row r="20" spans="1:52" ht="15" customHeight="1">
      <c r="A20" s="136" t="s">
        <v>176</v>
      </c>
      <c r="B20" t="s">
        <v>341</v>
      </c>
      <c r="C20" s="66">
        <v>5</v>
      </c>
      <c r="D20" s="66">
        <v>15</v>
      </c>
      <c r="E20" s="66">
        <v>1</v>
      </c>
      <c r="F20" s="66">
        <v>0</v>
      </c>
      <c r="G20" s="66">
        <v>0</v>
      </c>
      <c r="H20" s="66">
        <v>0</v>
      </c>
      <c r="I20" s="66">
        <v>0</v>
      </c>
      <c r="J20" s="66">
        <v>0</v>
      </c>
      <c r="K20" s="66">
        <v>0</v>
      </c>
      <c r="L20" s="66">
        <v>5</v>
      </c>
      <c r="M20" s="66">
        <v>0</v>
      </c>
      <c r="N20" s="66">
        <v>0</v>
      </c>
      <c r="O20" s="66">
        <v>0</v>
      </c>
      <c r="P20" s="66">
        <v>0</v>
      </c>
      <c r="Q20" s="66">
        <v>0</v>
      </c>
      <c r="R20" s="66">
        <v>0</v>
      </c>
      <c r="S20" s="66">
        <v>-5</v>
      </c>
      <c r="T20" s="66">
        <v>0</v>
      </c>
      <c r="U20" s="549">
        <v>2</v>
      </c>
      <c r="V20" s="66">
        <v>4</v>
      </c>
      <c r="W20" s="66">
        <v>0</v>
      </c>
      <c r="X20" s="538">
        <f t="shared" si="0"/>
        <v>0</v>
      </c>
      <c r="Y20" s="137">
        <f t="shared" si="1"/>
        <v>0</v>
      </c>
      <c r="Z20" s="139">
        <f t="shared" si="2"/>
        <v>0.11764705882352941</v>
      </c>
      <c r="AA20" s="202"/>
      <c r="AB20" t="s">
        <v>341</v>
      </c>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675"/>
    </row>
    <row r="21" spans="1:52" ht="15" customHeight="1">
      <c r="A21" s="136" t="s">
        <v>176</v>
      </c>
      <c r="B21" s="673" t="s">
        <v>552</v>
      </c>
      <c r="C21" s="66">
        <v>1</v>
      </c>
      <c r="D21" s="66">
        <v>5</v>
      </c>
      <c r="E21" s="66">
        <v>0</v>
      </c>
      <c r="F21" s="66">
        <v>1</v>
      </c>
      <c r="G21" s="66">
        <v>0</v>
      </c>
      <c r="H21" s="66">
        <v>0</v>
      </c>
      <c r="I21" s="66">
        <v>0</v>
      </c>
      <c r="J21" s="66">
        <v>0</v>
      </c>
      <c r="K21" s="66">
        <v>0</v>
      </c>
      <c r="L21" s="66">
        <v>3</v>
      </c>
      <c r="M21" s="66">
        <v>0</v>
      </c>
      <c r="N21" s="66">
        <v>0</v>
      </c>
      <c r="O21" s="66">
        <v>0</v>
      </c>
      <c r="P21" s="66">
        <v>0</v>
      </c>
      <c r="Q21" s="66">
        <v>0</v>
      </c>
      <c r="R21" s="66">
        <v>0</v>
      </c>
      <c r="S21" s="66">
        <v>1</v>
      </c>
      <c r="T21" s="66">
        <v>1</v>
      </c>
      <c r="U21" s="549">
        <v>0</v>
      </c>
      <c r="V21" s="66">
        <v>4</v>
      </c>
      <c r="W21" s="66">
        <v>0</v>
      </c>
      <c r="X21" s="538">
        <f t="shared" si="0"/>
        <v>0.2</v>
      </c>
      <c r="Y21" s="137">
        <f t="shared" si="1"/>
        <v>0.2</v>
      </c>
      <c r="Z21" s="139">
        <f t="shared" si="2"/>
        <v>0.2</v>
      </c>
      <c r="AA21" s="202"/>
      <c r="AB21" s="673" t="s">
        <v>552</v>
      </c>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row>
    <row r="22" spans="1:52" ht="15" customHeight="1">
      <c r="A22" s="171"/>
      <c r="C22" s="66"/>
      <c r="D22" s="66"/>
      <c r="E22" s="66"/>
      <c r="F22" s="66"/>
      <c r="G22" s="66"/>
      <c r="H22" s="66"/>
      <c r="I22" s="66"/>
      <c r="J22" s="66"/>
      <c r="K22" s="66"/>
      <c r="L22" s="66"/>
      <c r="M22" s="66"/>
      <c r="N22" s="66"/>
      <c r="O22" s="66"/>
      <c r="P22" s="66"/>
      <c r="Q22" s="66"/>
      <c r="R22" s="66"/>
      <c r="S22" s="66"/>
      <c r="T22" s="66"/>
      <c r="U22" s="549"/>
      <c r="V22" s="66"/>
      <c r="W22" s="66"/>
      <c r="X22" s="538"/>
      <c r="Y22" s="137"/>
      <c r="Z22" s="139"/>
      <c r="AA22" s="202"/>
      <c r="AB22" s="250"/>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675"/>
    </row>
    <row r="23" spans="1:52" ht="15" customHeight="1">
      <c r="A23" s="171"/>
      <c r="C23" s="66"/>
      <c r="D23" s="66"/>
      <c r="E23" s="66"/>
      <c r="F23" s="66"/>
      <c r="G23" s="66"/>
      <c r="H23" s="66"/>
      <c r="I23" s="66"/>
      <c r="J23" s="66"/>
      <c r="K23" s="66"/>
      <c r="L23" s="66"/>
      <c r="M23" s="66"/>
      <c r="N23" s="66"/>
      <c r="O23" s="66"/>
      <c r="P23" s="66"/>
      <c r="Q23" s="66"/>
      <c r="R23" s="66"/>
      <c r="S23" s="66"/>
      <c r="T23" s="66"/>
      <c r="U23" s="549"/>
      <c r="V23" s="66"/>
      <c r="W23" s="66"/>
      <c r="X23" s="538"/>
      <c r="Y23" s="137"/>
      <c r="Z23" s="139"/>
      <c r="AA23" s="202"/>
      <c r="AB23" s="250"/>
    </row>
    <row r="24" spans="1:52" ht="15" customHeight="1">
      <c r="A24" s="171"/>
      <c r="C24" s="66"/>
      <c r="D24" s="66"/>
      <c r="E24" s="66"/>
      <c r="F24" s="66"/>
      <c r="G24" s="66"/>
      <c r="H24" s="66"/>
      <c r="I24" s="66"/>
      <c r="J24" s="66"/>
      <c r="K24" s="66"/>
      <c r="L24" s="66"/>
      <c r="M24" s="66"/>
      <c r="N24" s="66"/>
      <c r="O24" s="66"/>
      <c r="P24" s="66"/>
      <c r="Q24" s="66"/>
      <c r="R24" s="66"/>
      <c r="S24" s="66"/>
      <c r="T24" s="66"/>
      <c r="U24" s="549"/>
      <c r="V24" s="66"/>
      <c r="W24" s="66"/>
      <c r="X24" s="538"/>
      <c r="Y24" s="137"/>
      <c r="Z24" s="139"/>
      <c r="AA24" s="202"/>
      <c r="AB24" s="250"/>
    </row>
    <row r="25" spans="1:52" ht="15" customHeight="1" thickBot="1">
      <c r="A25" s="171"/>
      <c r="C25" s="66"/>
      <c r="D25" s="66">
        <f t="shared" ref="D25:W25" si="3">SUM(D6:D24)</f>
        <v>363</v>
      </c>
      <c r="E25" s="66">
        <f t="shared" si="3"/>
        <v>36</v>
      </c>
      <c r="F25" s="66">
        <f t="shared" si="3"/>
        <v>90</v>
      </c>
      <c r="G25" s="66">
        <f t="shared" si="3"/>
        <v>12</v>
      </c>
      <c r="H25" s="66">
        <f t="shared" si="3"/>
        <v>0</v>
      </c>
      <c r="I25" s="66">
        <f t="shared" si="3"/>
        <v>10</v>
      </c>
      <c r="J25" s="66">
        <f t="shared" si="3"/>
        <v>34</v>
      </c>
      <c r="K25" s="66">
        <f t="shared" si="3"/>
        <v>35</v>
      </c>
      <c r="L25" s="66">
        <f t="shared" si="3"/>
        <v>81</v>
      </c>
      <c r="M25" s="66">
        <f t="shared" si="3"/>
        <v>2</v>
      </c>
      <c r="N25" s="66">
        <f t="shared" si="3"/>
        <v>2</v>
      </c>
      <c r="O25" s="66">
        <f t="shared" si="3"/>
        <v>1</v>
      </c>
      <c r="P25" s="66">
        <f t="shared" si="3"/>
        <v>1</v>
      </c>
      <c r="Q25" s="66">
        <f t="shared" si="3"/>
        <v>2</v>
      </c>
      <c r="R25" s="66">
        <f t="shared" si="3"/>
        <v>8</v>
      </c>
      <c r="S25" s="66"/>
      <c r="T25" s="66"/>
      <c r="U25" s="549">
        <f t="shared" si="3"/>
        <v>98</v>
      </c>
      <c r="V25" s="66">
        <f t="shared" si="3"/>
        <v>304</v>
      </c>
      <c r="W25" s="66">
        <f t="shared" si="3"/>
        <v>3</v>
      </c>
      <c r="X25" s="538">
        <f>IF(D25=0,0,F25/D25)</f>
        <v>0.24793388429752067</v>
      </c>
      <c r="Y25" s="137">
        <f>IF(D25&gt;0,((F25-G25-H25-I25)+(G25*2)+(H25*3)+(I25*4))/D25,0)</f>
        <v>0.36363636363636365</v>
      </c>
      <c r="Z25" s="139">
        <f>(F25+K25+U25+P25)/(D25+K25+U25)</f>
        <v>0.45161290322580644</v>
      </c>
      <c r="AA25" s="202"/>
      <c r="AB25" s="253"/>
    </row>
    <row r="26" spans="1:52" ht="15" customHeight="1" thickBot="1">
      <c r="A26" s="171"/>
      <c r="B26" s="278" t="s">
        <v>191</v>
      </c>
      <c r="C26" s="262" t="s">
        <v>117</v>
      </c>
      <c r="D26" s="262" t="s">
        <v>118</v>
      </c>
      <c r="E26" s="262" t="s">
        <v>119</v>
      </c>
      <c r="F26" s="262" t="s">
        <v>120</v>
      </c>
      <c r="G26" s="262" t="s">
        <v>121</v>
      </c>
      <c r="H26" s="262" t="s">
        <v>122</v>
      </c>
      <c r="I26" s="262" t="s">
        <v>123</v>
      </c>
      <c r="J26" s="262" t="s">
        <v>124</v>
      </c>
      <c r="K26" s="262" t="s">
        <v>125</v>
      </c>
      <c r="L26" s="262" t="s">
        <v>126</v>
      </c>
      <c r="M26" s="262" t="s">
        <v>127</v>
      </c>
      <c r="N26" s="262" t="s">
        <v>128</v>
      </c>
      <c r="O26" s="262" t="s">
        <v>129</v>
      </c>
      <c r="P26" s="262" t="s">
        <v>130</v>
      </c>
      <c r="Q26" s="262" t="s">
        <v>131</v>
      </c>
      <c r="R26" s="262" t="s">
        <v>132</v>
      </c>
      <c r="S26" s="262" t="s">
        <v>163</v>
      </c>
      <c r="T26" s="262" t="s">
        <v>164</v>
      </c>
      <c r="U26" s="550" t="s">
        <v>176</v>
      </c>
      <c r="V26" s="262" t="s">
        <v>365</v>
      </c>
      <c r="W26" s="262" t="s">
        <v>133</v>
      </c>
      <c r="X26" s="539" t="s">
        <v>134</v>
      </c>
      <c r="Y26" s="276" t="s">
        <v>165</v>
      </c>
      <c r="Z26" s="277" t="s">
        <v>166</v>
      </c>
      <c r="AA26" s="202"/>
      <c r="AB26" s="764" t="s">
        <v>191</v>
      </c>
      <c r="AC26" s="765"/>
      <c r="AD26" s="262" t="s">
        <v>117</v>
      </c>
      <c r="AE26" s="262" t="s">
        <v>118</v>
      </c>
      <c r="AF26" s="262" t="s">
        <v>119</v>
      </c>
      <c r="AG26" s="262" t="s">
        <v>120</v>
      </c>
      <c r="AH26" s="262" t="s">
        <v>121</v>
      </c>
      <c r="AI26" s="262" t="s">
        <v>122</v>
      </c>
      <c r="AJ26" s="262" t="s">
        <v>123</v>
      </c>
      <c r="AK26" s="262" t="s">
        <v>124</v>
      </c>
      <c r="AL26" s="262" t="s">
        <v>125</v>
      </c>
      <c r="AM26" s="262" t="s">
        <v>126</v>
      </c>
      <c r="AN26" s="262" t="s">
        <v>127</v>
      </c>
      <c r="AO26" s="262" t="s">
        <v>128</v>
      </c>
      <c r="AP26" s="262" t="s">
        <v>129</v>
      </c>
      <c r="AQ26" s="262" t="s">
        <v>130</v>
      </c>
      <c r="AR26" s="262" t="s">
        <v>131</v>
      </c>
      <c r="AS26" s="262" t="s">
        <v>132</v>
      </c>
      <c r="AT26" s="46"/>
      <c r="AU26" s="46"/>
      <c r="AV26" s="262" t="s">
        <v>176</v>
      </c>
      <c r="AW26" s="262" t="s">
        <v>365</v>
      </c>
      <c r="AX26" s="262" t="s">
        <v>133</v>
      </c>
    </row>
    <row r="27" spans="1:52" ht="15" customHeight="1">
      <c r="A27" s="136" t="s">
        <v>176</v>
      </c>
      <c r="B27" s="250" t="s">
        <v>364</v>
      </c>
      <c r="C27" s="454">
        <v>2</v>
      </c>
      <c r="D27" s="439">
        <v>4</v>
      </c>
      <c r="E27" s="439">
        <v>1</v>
      </c>
      <c r="F27" s="455">
        <v>1</v>
      </c>
      <c r="G27" s="439">
        <v>0</v>
      </c>
      <c r="H27" s="439">
        <v>0</v>
      </c>
      <c r="I27" s="439">
        <v>0</v>
      </c>
      <c r="J27" s="439">
        <v>1</v>
      </c>
      <c r="K27" s="439">
        <v>0</v>
      </c>
      <c r="L27" s="439">
        <v>2</v>
      </c>
      <c r="M27" s="439">
        <v>0</v>
      </c>
      <c r="N27" s="439">
        <v>0</v>
      </c>
      <c r="O27" s="439">
        <v>0</v>
      </c>
      <c r="P27" s="439">
        <v>0</v>
      </c>
      <c r="Q27" s="439">
        <v>0</v>
      </c>
      <c r="R27" s="439">
        <v>0</v>
      </c>
      <c r="S27" s="66">
        <v>0</v>
      </c>
      <c r="T27" s="66">
        <v>1</v>
      </c>
      <c r="U27" s="564">
        <v>2</v>
      </c>
      <c r="V27" s="439">
        <v>0</v>
      </c>
      <c r="W27" s="439">
        <v>1</v>
      </c>
      <c r="X27" s="538">
        <f t="shared" ref="X27:X37" si="4">IF(D27=0,0,F27/D27)</f>
        <v>0.25</v>
      </c>
      <c r="Y27" s="137">
        <f t="shared" ref="Y27:Y37" si="5">IF(D27&gt;0,((F27-G27-H27-I27)+(G27*2)+(H27*3)+(I27*4))/D27,0)</f>
        <v>0.25</v>
      </c>
      <c r="Z27" s="139">
        <f t="shared" ref="Z27:Z39" si="6">(F27+K27+U27+P27)/(D27+K27+U27)</f>
        <v>0.5</v>
      </c>
      <c r="AA27" s="202"/>
      <c r="AB27" s="250" t="s">
        <v>364</v>
      </c>
      <c r="AC27" s="491"/>
      <c r="AD27" s="490"/>
      <c r="AE27" s="490"/>
      <c r="AF27" s="490"/>
      <c r="AG27" s="490"/>
      <c r="AH27" s="490"/>
      <c r="AI27" s="490"/>
      <c r="AJ27" s="490"/>
      <c r="AK27" s="490"/>
      <c r="AL27" s="490"/>
      <c r="AM27" s="490"/>
      <c r="AN27" s="490"/>
      <c r="AO27" s="490"/>
      <c r="AP27" s="490"/>
      <c r="AQ27" s="490"/>
      <c r="AR27" s="490"/>
      <c r="AS27" s="490"/>
      <c r="AT27" s="490"/>
      <c r="AU27" s="490"/>
      <c r="AV27" s="490"/>
    </row>
    <row r="28" spans="1:52" ht="15" customHeight="1">
      <c r="A28" s="136" t="s">
        <v>176</v>
      </c>
      <c r="B28" s="250" t="s">
        <v>357</v>
      </c>
      <c r="C28" s="439">
        <v>4</v>
      </c>
      <c r="D28" s="439">
        <v>0</v>
      </c>
      <c r="E28" s="439">
        <v>0</v>
      </c>
      <c r="F28" s="455">
        <v>0</v>
      </c>
      <c r="G28" s="439">
        <v>0</v>
      </c>
      <c r="H28" s="439">
        <v>0</v>
      </c>
      <c r="I28" s="439">
        <v>0</v>
      </c>
      <c r="J28" s="439">
        <v>0</v>
      </c>
      <c r="K28" s="439">
        <v>0</v>
      </c>
      <c r="L28" s="439">
        <v>0</v>
      </c>
      <c r="M28" s="439">
        <v>0</v>
      </c>
      <c r="N28" s="439">
        <v>0</v>
      </c>
      <c r="O28" s="439">
        <v>0</v>
      </c>
      <c r="P28" s="439">
        <v>0</v>
      </c>
      <c r="Q28" s="439">
        <v>0</v>
      </c>
      <c r="R28" s="439">
        <v>0</v>
      </c>
      <c r="S28" s="66">
        <v>0</v>
      </c>
      <c r="T28" s="66">
        <v>0</v>
      </c>
      <c r="U28" s="564">
        <v>0</v>
      </c>
      <c r="V28" s="439">
        <v>1</v>
      </c>
      <c r="W28" s="439">
        <v>0</v>
      </c>
      <c r="X28" s="538">
        <f t="shared" si="4"/>
        <v>0</v>
      </c>
      <c r="Y28" s="137">
        <f t="shared" si="5"/>
        <v>0</v>
      </c>
      <c r="Z28" s="139" t="e">
        <f t="shared" si="6"/>
        <v>#DIV/0!</v>
      </c>
      <c r="AA28" s="202"/>
      <c r="AB28" s="250" t="s">
        <v>357</v>
      </c>
      <c r="AC28" s="629"/>
    </row>
    <row r="29" spans="1:52" ht="15" customHeight="1">
      <c r="A29" s="136" t="s">
        <v>176</v>
      </c>
      <c r="B29" s="250" t="s">
        <v>363</v>
      </c>
      <c r="C29" s="439">
        <v>2</v>
      </c>
      <c r="D29" s="439">
        <v>2</v>
      </c>
      <c r="E29" s="439">
        <v>1</v>
      </c>
      <c r="F29" s="455">
        <v>1</v>
      </c>
      <c r="G29" s="439">
        <v>0</v>
      </c>
      <c r="H29" s="439">
        <v>0</v>
      </c>
      <c r="I29" s="439">
        <v>0</v>
      </c>
      <c r="J29" s="439">
        <v>0</v>
      </c>
      <c r="K29" s="439">
        <v>0</v>
      </c>
      <c r="L29" s="439">
        <v>1</v>
      </c>
      <c r="M29" s="439">
        <v>0</v>
      </c>
      <c r="N29" s="439">
        <v>0</v>
      </c>
      <c r="O29" s="439">
        <v>2</v>
      </c>
      <c r="P29" s="439">
        <v>0</v>
      </c>
      <c r="Q29" s="439">
        <v>0</v>
      </c>
      <c r="R29" s="439">
        <v>0</v>
      </c>
      <c r="S29" s="66">
        <v>0</v>
      </c>
      <c r="T29" s="66">
        <v>1</v>
      </c>
      <c r="U29" s="564">
        <v>2</v>
      </c>
      <c r="V29" s="439">
        <v>1</v>
      </c>
      <c r="W29" s="439">
        <v>0</v>
      </c>
      <c r="X29" s="538">
        <f t="shared" si="4"/>
        <v>0.5</v>
      </c>
      <c r="Y29" s="137">
        <f t="shared" si="5"/>
        <v>0.5</v>
      </c>
      <c r="Z29" s="139">
        <f t="shared" si="6"/>
        <v>0.75</v>
      </c>
      <c r="AA29" s="202"/>
      <c r="AB29" s="250" t="s">
        <v>363</v>
      </c>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row>
    <row r="30" spans="1:52" s="656" customFormat="1" ht="15" customHeight="1">
      <c r="A30" s="140" t="s">
        <v>119</v>
      </c>
      <c r="B30" s="658" t="s">
        <v>549</v>
      </c>
      <c r="C30" s="657">
        <v>1</v>
      </c>
      <c r="D30" s="657">
        <v>0</v>
      </c>
      <c r="E30" s="657">
        <v>0</v>
      </c>
      <c r="F30" s="455">
        <v>0</v>
      </c>
      <c r="G30" s="657">
        <v>0</v>
      </c>
      <c r="H30" s="657">
        <v>0</v>
      </c>
      <c r="I30" s="657">
        <v>0</v>
      </c>
      <c r="J30" s="657">
        <v>0</v>
      </c>
      <c r="K30" s="657">
        <v>0</v>
      </c>
      <c r="L30" s="657">
        <v>0</v>
      </c>
      <c r="M30" s="657">
        <v>0</v>
      </c>
      <c r="N30" s="657">
        <v>0</v>
      </c>
      <c r="O30" s="657">
        <v>0</v>
      </c>
      <c r="P30" s="657">
        <v>0</v>
      </c>
      <c r="Q30" s="657">
        <v>0</v>
      </c>
      <c r="R30" s="657">
        <v>0</v>
      </c>
      <c r="S30" s="66"/>
      <c r="T30" s="66"/>
      <c r="U30" s="564">
        <v>0</v>
      </c>
      <c r="V30" s="657">
        <v>0</v>
      </c>
      <c r="W30" s="657">
        <v>0</v>
      </c>
      <c r="X30" s="538">
        <f t="shared" ref="X30" si="7">IF(D30=0,0,F30/D30)</f>
        <v>0</v>
      </c>
      <c r="Y30" s="137">
        <f t="shared" ref="Y30" si="8">IF(D30&gt;0,((F30-G30-H30-I30)+(G30*2)+(H30*3)+(I30*4))/D30,0)</f>
        <v>0</v>
      </c>
      <c r="Z30" s="139" t="e">
        <f t="shared" ref="Z30" si="9">(F30+K30+U30+P30)/(D30+K30+U30)</f>
        <v>#DIV/0!</v>
      </c>
      <c r="AA30" s="202"/>
      <c r="AB30" s="658" t="s">
        <v>549</v>
      </c>
      <c r="AC30" s="659"/>
      <c r="AY30"/>
      <c r="AZ30"/>
    </row>
    <row r="31" spans="1:52" ht="15" customHeight="1">
      <c r="A31" s="136" t="s">
        <v>176</v>
      </c>
      <c r="B31" s="250" t="s">
        <v>356</v>
      </c>
      <c r="C31" s="439">
        <v>5</v>
      </c>
      <c r="D31" s="439">
        <v>0</v>
      </c>
      <c r="E31" s="439">
        <v>0</v>
      </c>
      <c r="F31" s="455">
        <v>0</v>
      </c>
      <c r="G31" s="439">
        <v>0</v>
      </c>
      <c r="H31" s="439">
        <v>0</v>
      </c>
      <c r="I31" s="439">
        <v>0</v>
      </c>
      <c r="J31" s="439">
        <v>0</v>
      </c>
      <c r="K31" s="439">
        <v>0</v>
      </c>
      <c r="L31" s="439">
        <v>0</v>
      </c>
      <c r="M31" s="439">
        <v>0</v>
      </c>
      <c r="N31" s="439">
        <v>0</v>
      </c>
      <c r="O31" s="439">
        <v>0</v>
      </c>
      <c r="P31" s="439">
        <v>0</v>
      </c>
      <c r="Q31" s="439">
        <v>0</v>
      </c>
      <c r="R31" s="439">
        <v>0</v>
      </c>
      <c r="S31" s="66">
        <v>0</v>
      </c>
      <c r="T31" s="66">
        <v>0</v>
      </c>
      <c r="U31" s="564">
        <v>0</v>
      </c>
      <c r="V31" s="439">
        <v>2</v>
      </c>
      <c r="W31" s="439">
        <v>0</v>
      </c>
      <c r="X31" s="538">
        <f t="shared" si="4"/>
        <v>0</v>
      </c>
      <c r="Y31" s="137">
        <f t="shared" si="5"/>
        <v>0</v>
      </c>
      <c r="Z31" s="139" t="e">
        <f t="shared" si="6"/>
        <v>#DIV/0!</v>
      </c>
      <c r="AA31" s="202"/>
      <c r="AB31" s="250" t="s">
        <v>356</v>
      </c>
      <c r="AC31" s="676"/>
      <c r="AD31" s="675"/>
      <c r="AE31" s="675"/>
      <c r="AF31" s="675"/>
      <c r="AG31" s="675"/>
      <c r="AH31" s="675"/>
      <c r="AI31" s="675"/>
      <c r="AJ31" s="675"/>
      <c r="AK31" s="675"/>
      <c r="AL31" s="675"/>
      <c r="AM31" s="675"/>
      <c r="AN31" s="675"/>
      <c r="AO31" s="675"/>
      <c r="AP31" s="675"/>
      <c r="AQ31" s="675"/>
      <c r="AR31" s="675"/>
      <c r="AS31" s="675"/>
      <c r="AT31" s="675"/>
      <c r="AU31" s="675"/>
      <c r="AV31" s="675"/>
      <c r="AW31" s="675"/>
      <c r="AX31" s="675"/>
    </row>
    <row r="32" spans="1:52" ht="15" customHeight="1">
      <c r="A32" s="136" t="s">
        <v>176</v>
      </c>
      <c r="B32" s="250" t="s">
        <v>355</v>
      </c>
      <c r="C32" s="439">
        <v>3</v>
      </c>
      <c r="D32" s="439">
        <v>0</v>
      </c>
      <c r="E32" s="439">
        <v>0</v>
      </c>
      <c r="F32" s="455">
        <v>0</v>
      </c>
      <c r="G32" s="439">
        <v>0</v>
      </c>
      <c r="H32" s="439">
        <v>0</v>
      </c>
      <c r="I32" s="439">
        <v>0</v>
      </c>
      <c r="J32" s="439">
        <v>0</v>
      </c>
      <c r="K32" s="439">
        <v>0</v>
      </c>
      <c r="L32" s="439">
        <v>0</v>
      </c>
      <c r="M32" s="439">
        <v>0</v>
      </c>
      <c r="N32" s="439">
        <v>0</v>
      </c>
      <c r="O32" s="439">
        <v>0</v>
      </c>
      <c r="P32" s="439">
        <v>0</v>
      </c>
      <c r="Q32" s="439">
        <v>0</v>
      </c>
      <c r="R32" s="439">
        <v>0</v>
      </c>
      <c r="S32" s="66">
        <v>0</v>
      </c>
      <c r="T32" s="66">
        <v>0</v>
      </c>
      <c r="U32" s="564">
        <v>2</v>
      </c>
      <c r="V32" s="439">
        <v>0</v>
      </c>
      <c r="W32" s="439">
        <v>0</v>
      </c>
      <c r="X32" s="538">
        <f t="shared" si="4"/>
        <v>0</v>
      </c>
      <c r="Y32" s="137">
        <f t="shared" si="5"/>
        <v>0</v>
      </c>
      <c r="Z32" s="139">
        <f t="shared" si="6"/>
        <v>1</v>
      </c>
      <c r="AA32" s="202"/>
      <c r="AB32" s="250" t="s">
        <v>355</v>
      </c>
      <c r="AC32" s="676"/>
      <c r="AD32" s="675"/>
      <c r="AE32" s="675"/>
      <c r="AF32" s="675"/>
      <c r="AG32" s="675"/>
      <c r="AH32" s="675"/>
      <c r="AI32" s="675"/>
      <c r="AJ32" s="675"/>
      <c r="AK32" s="675"/>
      <c r="AL32" s="675"/>
      <c r="AM32" s="675"/>
      <c r="AN32" s="675"/>
      <c r="AO32" s="675"/>
      <c r="AP32" s="675"/>
      <c r="AQ32" s="675"/>
      <c r="AR32" s="675"/>
      <c r="AS32" s="675"/>
      <c r="AT32" s="675"/>
      <c r="AU32" s="675"/>
      <c r="AV32" s="675"/>
      <c r="AW32" s="675"/>
      <c r="AX32" s="675"/>
    </row>
    <row r="33" spans="1:50" ht="15" customHeight="1">
      <c r="A33" s="136" t="s">
        <v>176</v>
      </c>
      <c r="B33" s="250" t="s">
        <v>358</v>
      </c>
      <c r="C33" s="439">
        <v>6</v>
      </c>
      <c r="D33" s="439">
        <v>1</v>
      </c>
      <c r="E33" s="439">
        <v>0</v>
      </c>
      <c r="F33" s="455">
        <v>0</v>
      </c>
      <c r="G33" s="439">
        <v>0</v>
      </c>
      <c r="H33" s="439">
        <v>0</v>
      </c>
      <c r="I33" s="439">
        <v>0</v>
      </c>
      <c r="J33" s="439">
        <v>0</v>
      </c>
      <c r="K33" s="439">
        <v>0</v>
      </c>
      <c r="L33" s="439">
        <v>0</v>
      </c>
      <c r="M33" s="439">
        <v>0</v>
      </c>
      <c r="N33" s="439">
        <v>0</v>
      </c>
      <c r="O33" s="439">
        <v>0</v>
      </c>
      <c r="P33" s="439">
        <v>0</v>
      </c>
      <c r="Q33" s="439">
        <v>0</v>
      </c>
      <c r="R33" s="439">
        <v>0</v>
      </c>
      <c r="S33" s="66">
        <v>-1</v>
      </c>
      <c r="T33" s="66">
        <v>0</v>
      </c>
      <c r="U33" s="564">
        <v>2</v>
      </c>
      <c r="V33" s="439">
        <v>1</v>
      </c>
      <c r="W33" s="439">
        <v>0</v>
      </c>
      <c r="X33" s="538">
        <f t="shared" si="4"/>
        <v>0</v>
      </c>
      <c r="Y33" s="137">
        <f t="shared" si="5"/>
        <v>0</v>
      </c>
      <c r="Z33" s="139">
        <f t="shared" si="6"/>
        <v>0.66666666666666663</v>
      </c>
      <c r="AA33" s="202"/>
      <c r="AB33" s="250" t="s">
        <v>358</v>
      </c>
      <c r="AC33" s="676"/>
      <c r="AD33" s="675"/>
      <c r="AE33" s="675"/>
      <c r="AF33" s="675"/>
      <c r="AG33" s="675"/>
      <c r="AH33" s="675"/>
      <c r="AI33" s="675"/>
      <c r="AJ33" s="675"/>
      <c r="AK33" s="675"/>
      <c r="AL33" s="675"/>
      <c r="AM33" s="675"/>
      <c r="AN33" s="675"/>
      <c r="AO33" s="675"/>
      <c r="AP33" s="675"/>
      <c r="AQ33" s="675"/>
      <c r="AR33" s="675"/>
      <c r="AS33" s="675"/>
      <c r="AT33" s="675"/>
      <c r="AU33" s="675"/>
      <c r="AV33" s="675"/>
      <c r="AW33" s="675"/>
      <c r="AX33" s="675"/>
    </row>
    <row r="34" spans="1:50" ht="15" customHeight="1">
      <c r="A34" s="136" t="s">
        <v>176</v>
      </c>
      <c r="B34" s="250" t="s">
        <v>362</v>
      </c>
      <c r="C34" s="439">
        <v>2</v>
      </c>
      <c r="D34" s="439">
        <v>4</v>
      </c>
      <c r="E34" s="439">
        <v>0</v>
      </c>
      <c r="F34" s="455">
        <v>0</v>
      </c>
      <c r="G34" s="439">
        <v>0</v>
      </c>
      <c r="H34" s="439">
        <v>0</v>
      </c>
      <c r="I34" s="439">
        <v>0</v>
      </c>
      <c r="J34" s="439">
        <v>0</v>
      </c>
      <c r="K34" s="439">
        <v>0</v>
      </c>
      <c r="L34" s="439">
        <v>2</v>
      </c>
      <c r="M34" s="439">
        <v>0</v>
      </c>
      <c r="N34" s="439">
        <v>0</v>
      </c>
      <c r="O34" s="439">
        <v>1</v>
      </c>
      <c r="P34" s="439">
        <v>0</v>
      </c>
      <c r="Q34" s="439">
        <v>0</v>
      </c>
      <c r="R34" s="439">
        <v>0</v>
      </c>
      <c r="S34" s="66">
        <v>-2</v>
      </c>
      <c r="T34" s="66">
        <v>0</v>
      </c>
      <c r="U34" s="564">
        <v>1</v>
      </c>
      <c r="V34" s="439">
        <v>0</v>
      </c>
      <c r="W34" s="439">
        <v>0</v>
      </c>
      <c r="X34" s="538">
        <f t="shared" si="4"/>
        <v>0</v>
      </c>
      <c r="Y34" s="137">
        <f t="shared" si="5"/>
        <v>0</v>
      </c>
      <c r="Z34" s="139">
        <f t="shared" si="6"/>
        <v>0.2</v>
      </c>
      <c r="AA34" s="202"/>
      <c r="AB34" s="250" t="s">
        <v>362</v>
      </c>
      <c r="AC34" s="676"/>
      <c r="AD34" s="675"/>
      <c r="AE34" s="675"/>
      <c r="AF34" s="675"/>
      <c r="AG34" s="675"/>
      <c r="AH34" s="675"/>
      <c r="AI34" s="675"/>
      <c r="AJ34" s="675"/>
      <c r="AK34" s="675"/>
      <c r="AL34" s="675"/>
      <c r="AM34" s="675"/>
      <c r="AN34" s="675"/>
      <c r="AO34" s="675"/>
      <c r="AP34" s="675"/>
      <c r="AQ34" s="675"/>
      <c r="AR34" s="675"/>
      <c r="AS34" s="675"/>
      <c r="AT34" s="675"/>
      <c r="AU34" s="675"/>
      <c r="AV34" s="675"/>
      <c r="AW34" s="675"/>
      <c r="AX34" s="675"/>
    </row>
    <row r="35" spans="1:50" ht="15" customHeight="1">
      <c r="A35" s="136" t="s">
        <v>176</v>
      </c>
      <c r="B35" s="250" t="s">
        <v>361</v>
      </c>
      <c r="C35" s="439">
        <v>4</v>
      </c>
      <c r="D35" s="439">
        <v>5</v>
      </c>
      <c r="E35" s="439">
        <v>0</v>
      </c>
      <c r="F35" s="455">
        <v>0</v>
      </c>
      <c r="G35" s="439">
        <v>0</v>
      </c>
      <c r="H35" s="439">
        <v>0</v>
      </c>
      <c r="I35" s="439">
        <v>0</v>
      </c>
      <c r="J35" s="439">
        <v>0</v>
      </c>
      <c r="K35" s="439">
        <v>1</v>
      </c>
      <c r="L35" s="439">
        <v>1</v>
      </c>
      <c r="M35" s="439">
        <v>0</v>
      </c>
      <c r="N35" s="439">
        <v>0</v>
      </c>
      <c r="O35" s="439">
        <v>0</v>
      </c>
      <c r="P35" s="439">
        <v>0</v>
      </c>
      <c r="Q35" s="439">
        <v>0</v>
      </c>
      <c r="R35" s="439">
        <v>0</v>
      </c>
      <c r="S35" s="66">
        <v>-3</v>
      </c>
      <c r="T35" s="66">
        <v>0</v>
      </c>
      <c r="U35" s="564">
        <v>2</v>
      </c>
      <c r="V35" s="439">
        <v>1</v>
      </c>
      <c r="W35" s="439">
        <v>0</v>
      </c>
      <c r="X35" s="538">
        <f t="shared" si="4"/>
        <v>0</v>
      </c>
      <c r="Y35" s="137">
        <f t="shared" si="5"/>
        <v>0</v>
      </c>
      <c r="Z35" s="139">
        <f t="shared" si="6"/>
        <v>0.375</v>
      </c>
      <c r="AA35" s="202"/>
      <c r="AB35" s="250" t="s">
        <v>361</v>
      </c>
      <c r="AC35" s="676"/>
      <c r="AD35" s="675"/>
      <c r="AE35" s="675"/>
      <c r="AF35" s="675"/>
      <c r="AG35" s="675"/>
      <c r="AH35" s="675"/>
      <c r="AI35" s="675"/>
      <c r="AJ35" s="675"/>
      <c r="AK35" s="675"/>
      <c r="AL35" s="675"/>
      <c r="AM35" s="675"/>
      <c r="AN35" s="675"/>
      <c r="AO35" s="675"/>
      <c r="AP35" s="675"/>
      <c r="AQ35" s="675"/>
      <c r="AR35" s="675"/>
      <c r="AS35" s="675"/>
      <c r="AT35" s="675"/>
      <c r="AU35" s="675"/>
      <c r="AV35" s="675"/>
      <c r="AW35" s="675"/>
      <c r="AX35" s="675"/>
    </row>
    <row r="36" spans="1:50" ht="15" customHeight="1">
      <c r="A36" s="136" t="s">
        <v>176</v>
      </c>
      <c r="B36" s="250" t="s">
        <v>360</v>
      </c>
      <c r="C36" s="454">
        <v>2</v>
      </c>
      <c r="D36" s="439">
        <v>2</v>
      </c>
      <c r="E36" s="439">
        <v>0</v>
      </c>
      <c r="F36" s="455">
        <v>0</v>
      </c>
      <c r="G36" s="439">
        <v>0</v>
      </c>
      <c r="H36" s="439">
        <v>0</v>
      </c>
      <c r="I36" s="439">
        <v>0</v>
      </c>
      <c r="J36" s="439">
        <v>0</v>
      </c>
      <c r="K36" s="439">
        <v>0</v>
      </c>
      <c r="L36" s="439">
        <v>0</v>
      </c>
      <c r="M36" s="439">
        <v>0</v>
      </c>
      <c r="N36" s="439">
        <v>0</v>
      </c>
      <c r="O36" s="439">
        <v>2</v>
      </c>
      <c r="P36" s="439">
        <v>0</v>
      </c>
      <c r="Q36" s="439">
        <v>0</v>
      </c>
      <c r="R36" s="439">
        <v>0</v>
      </c>
      <c r="S36" s="66">
        <v>-1</v>
      </c>
      <c r="T36" s="66">
        <v>0</v>
      </c>
      <c r="U36" s="564">
        <v>3</v>
      </c>
      <c r="V36" s="439">
        <v>1</v>
      </c>
      <c r="W36" s="439">
        <v>0</v>
      </c>
      <c r="X36" s="538">
        <f t="shared" si="4"/>
        <v>0</v>
      </c>
      <c r="Y36" s="137">
        <f t="shared" si="5"/>
        <v>0</v>
      </c>
      <c r="Z36" s="139">
        <f t="shared" si="6"/>
        <v>0.6</v>
      </c>
      <c r="AA36" s="202"/>
      <c r="AB36" s="250" t="s">
        <v>360</v>
      </c>
      <c r="AC36" s="676"/>
      <c r="AD36" s="675"/>
      <c r="AE36" s="675"/>
      <c r="AF36" s="675"/>
      <c r="AG36" s="675"/>
      <c r="AH36" s="675"/>
      <c r="AI36" s="675"/>
      <c r="AJ36" s="675"/>
      <c r="AK36" s="675"/>
      <c r="AL36" s="675"/>
      <c r="AM36" s="675"/>
      <c r="AN36" s="675"/>
      <c r="AO36" s="675"/>
      <c r="AP36" s="675"/>
      <c r="AQ36" s="675"/>
      <c r="AR36" s="675"/>
      <c r="AS36" s="675"/>
      <c r="AT36" s="675"/>
      <c r="AU36" s="675"/>
      <c r="AV36" s="675"/>
      <c r="AW36" s="675"/>
      <c r="AX36" s="675"/>
    </row>
    <row r="37" spans="1:50" ht="15" customHeight="1">
      <c r="A37" s="136" t="s">
        <v>176</v>
      </c>
      <c r="B37" s="250" t="s">
        <v>359</v>
      </c>
      <c r="C37" s="456">
        <v>5</v>
      </c>
      <c r="D37" s="455">
        <v>0</v>
      </c>
      <c r="E37" s="455">
        <v>0</v>
      </c>
      <c r="F37" s="455">
        <v>0</v>
      </c>
      <c r="G37" s="455">
        <v>0</v>
      </c>
      <c r="H37" s="455">
        <v>0</v>
      </c>
      <c r="I37" s="455">
        <v>0</v>
      </c>
      <c r="J37" s="455">
        <v>0</v>
      </c>
      <c r="K37" s="455">
        <v>0</v>
      </c>
      <c r="L37" s="455">
        <v>0</v>
      </c>
      <c r="M37" s="455">
        <v>0</v>
      </c>
      <c r="N37" s="455">
        <v>0</v>
      </c>
      <c r="O37" s="455">
        <v>0</v>
      </c>
      <c r="P37" s="455">
        <v>0</v>
      </c>
      <c r="Q37" s="455">
        <v>0</v>
      </c>
      <c r="R37" s="455">
        <v>0</v>
      </c>
      <c r="S37" s="66">
        <v>-2</v>
      </c>
      <c r="T37" s="66">
        <v>0</v>
      </c>
      <c r="U37" s="565">
        <v>3</v>
      </c>
      <c r="V37" s="455">
        <v>0</v>
      </c>
      <c r="W37" s="455">
        <v>0</v>
      </c>
      <c r="X37" s="538">
        <f t="shared" si="4"/>
        <v>0</v>
      </c>
      <c r="Y37" s="137">
        <f t="shared" si="5"/>
        <v>0</v>
      </c>
      <c r="Z37" s="139">
        <f t="shared" si="6"/>
        <v>1</v>
      </c>
      <c r="AA37" s="202"/>
      <c r="AB37" s="250" t="s">
        <v>359</v>
      </c>
      <c r="AC37" s="676"/>
      <c r="AD37" s="675"/>
      <c r="AE37" s="675"/>
      <c r="AF37" s="675"/>
      <c r="AG37" s="675"/>
      <c r="AH37" s="675"/>
      <c r="AI37" s="675"/>
      <c r="AJ37" s="675"/>
      <c r="AK37" s="675"/>
      <c r="AL37" s="675"/>
      <c r="AM37" s="675"/>
      <c r="AN37" s="675"/>
      <c r="AO37" s="675"/>
      <c r="AP37" s="675"/>
      <c r="AQ37" s="675"/>
      <c r="AR37" s="675"/>
      <c r="AS37" s="675"/>
      <c r="AT37" s="675"/>
      <c r="AU37" s="675"/>
      <c r="AV37" s="675"/>
      <c r="AW37" s="675"/>
      <c r="AX37" s="675"/>
    </row>
    <row r="38" spans="1:50" ht="15" customHeight="1">
      <c r="A38" s="19"/>
      <c r="C38" s="66"/>
      <c r="D38" s="66"/>
      <c r="E38" s="66"/>
      <c r="F38" s="66"/>
      <c r="G38" s="66"/>
      <c r="H38" s="66"/>
      <c r="I38" s="66"/>
      <c r="J38" s="66"/>
      <c r="K38" s="66"/>
      <c r="L38" s="66"/>
      <c r="M38" s="66"/>
      <c r="N38" s="66"/>
      <c r="O38" s="66"/>
      <c r="P38" s="66"/>
      <c r="Q38" s="66"/>
      <c r="R38" s="66"/>
      <c r="S38" s="66"/>
      <c r="T38" s="66"/>
      <c r="U38" s="549"/>
      <c r="V38" s="66"/>
      <c r="W38" s="66"/>
      <c r="X38" s="538">
        <f>IF(D38=0,0,G38/D38)</f>
        <v>0</v>
      </c>
      <c r="Y38" s="137">
        <f>IF(D38&gt;0,((F38-G38-H38-I38)+(G38*2)+(H38*3)+(#REF!*4))/D38,0)</f>
        <v>0</v>
      </c>
      <c r="Z38" s="139" t="e">
        <f t="shared" si="6"/>
        <v>#DIV/0!</v>
      </c>
      <c r="AA38" s="202"/>
      <c r="AB38" s="254"/>
      <c r="AC38" s="676"/>
      <c r="AD38" s="675"/>
      <c r="AE38" s="675"/>
      <c r="AF38" s="675"/>
      <c r="AG38" s="675"/>
      <c r="AH38" s="675"/>
      <c r="AI38" s="675"/>
      <c r="AJ38" s="675"/>
      <c r="AK38" s="675"/>
      <c r="AL38" s="675"/>
      <c r="AM38" s="675"/>
      <c r="AN38" s="675"/>
      <c r="AO38" s="675"/>
      <c r="AP38" s="675"/>
      <c r="AQ38" s="675"/>
      <c r="AR38" s="675"/>
      <c r="AS38" s="675"/>
      <c r="AT38" s="675"/>
      <c r="AU38" s="675"/>
      <c r="AV38" s="675"/>
      <c r="AW38" s="675"/>
      <c r="AX38" s="675"/>
    </row>
    <row r="39" spans="1:50" ht="15" customHeight="1" thickBot="1">
      <c r="C39" s="66"/>
      <c r="D39" s="66"/>
      <c r="E39" s="66"/>
      <c r="F39" s="66"/>
      <c r="G39" s="66"/>
      <c r="H39" s="66"/>
      <c r="I39" s="66"/>
      <c r="J39" s="66"/>
      <c r="K39" s="66"/>
      <c r="L39" s="66"/>
      <c r="M39" s="66"/>
      <c r="N39" s="66"/>
      <c r="O39" s="66"/>
      <c r="P39" s="66"/>
      <c r="Q39" s="66"/>
      <c r="R39" s="66"/>
      <c r="S39" s="66"/>
      <c r="T39" s="66"/>
      <c r="U39" s="549"/>
      <c r="V39" s="66"/>
      <c r="W39" s="66"/>
      <c r="X39" s="540">
        <f>IF(D39=0,0,F39/D39)</f>
        <v>0</v>
      </c>
      <c r="Y39" s="144">
        <f>IF(D39&gt;0,((F39-G39-H39-I39)+(G39*2)+(H39*3)+(I40*4))/D39,0)</f>
        <v>0</v>
      </c>
      <c r="Z39" s="139" t="e">
        <f t="shared" si="6"/>
        <v>#DIV/0!</v>
      </c>
      <c r="AA39" s="203"/>
      <c r="AB39" s="254"/>
      <c r="AC39" s="255"/>
    </row>
    <row r="40" spans="1:50" ht="15" customHeight="1" thickBot="1">
      <c r="A40" s="136" t="s">
        <v>176</v>
      </c>
      <c r="B40" s="145" t="s">
        <v>441</v>
      </c>
      <c r="C40" s="146">
        <f>D65</f>
        <v>11</v>
      </c>
      <c r="D40" s="147">
        <f t="shared" ref="D40:W40" si="10">SUM(D27:D39)</f>
        <v>18</v>
      </c>
      <c r="E40" s="147">
        <f t="shared" si="10"/>
        <v>2</v>
      </c>
      <c r="F40" s="147">
        <f t="shared" si="10"/>
        <v>2</v>
      </c>
      <c r="G40" s="147">
        <f t="shared" si="10"/>
        <v>0</v>
      </c>
      <c r="H40" s="147">
        <f t="shared" si="10"/>
        <v>0</v>
      </c>
      <c r="I40" s="147">
        <f t="shared" si="10"/>
        <v>0</v>
      </c>
      <c r="J40" s="147">
        <f t="shared" si="10"/>
        <v>1</v>
      </c>
      <c r="K40" s="147">
        <f t="shared" si="10"/>
        <v>1</v>
      </c>
      <c r="L40" s="147">
        <f t="shared" si="10"/>
        <v>6</v>
      </c>
      <c r="M40" s="147">
        <f t="shared" si="10"/>
        <v>0</v>
      </c>
      <c r="N40" s="147">
        <f t="shared" si="10"/>
        <v>0</v>
      </c>
      <c r="O40" s="147">
        <f t="shared" si="10"/>
        <v>5</v>
      </c>
      <c r="P40" s="147">
        <f t="shared" si="10"/>
        <v>0</v>
      </c>
      <c r="Q40" s="147">
        <f t="shared" si="10"/>
        <v>0</v>
      </c>
      <c r="R40" s="147">
        <f t="shared" si="10"/>
        <v>0</v>
      </c>
      <c r="S40" s="147"/>
      <c r="T40" s="149"/>
      <c r="U40" s="544">
        <f t="shared" si="10"/>
        <v>17</v>
      </c>
      <c r="V40" s="147">
        <f t="shared" si="10"/>
        <v>7</v>
      </c>
      <c r="W40" s="149">
        <f t="shared" si="10"/>
        <v>1</v>
      </c>
      <c r="X40" s="541">
        <f>IF(D40=0,0,F40/D40)</f>
        <v>0.1111111111111111</v>
      </c>
      <c r="Y40" s="150">
        <f>IF(D40&gt;0,((F40-G40-H40-I40)+(G40*2)+(H40*3)+(I40*4))/D40,0)</f>
        <v>0.1111111111111111</v>
      </c>
      <c r="Z40" s="151">
        <f>(F40+K40+U40+W40)/(D40+K40+U40+P40)</f>
        <v>0.58333333333333337</v>
      </c>
      <c r="AA40" s="152"/>
      <c r="AB40" s="676"/>
      <c r="AC40" s="676"/>
    </row>
    <row r="41" spans="1:50" ht="15" customHeight="1" thickBot="1">
      <c r="A41" s="290"/>
      <c r="B41" s="442" t="s">
        <v>443</v>
      </c>
      <c r="C41" s="153">
        <f>D65</f>
        <v>11</v>
      </c>
      <c r="D41" s="444">
        <f t="shared" ref="D41:R41" si="11">D25</f>
        <v>363</v>
      </c>
      <c r="E41" s="444">
        <f t="shared" si="11"/>
        <v>36</v>
      </c>
      <c r="F41" s="444">
        <f t="shared" si="11"/>
        <v>90</v>
      </c>
      <c r="G41" s="444">
        <f t="shared" si="11"/>
        <v>12</v>
      </c>
      <c r="H41" s="444">
        <f t="shared" si="11"/>
        <v>0</v>
      </c>
      <c r="I41" s="444">
        <f t="shared" si="11"/>
        <v>10</v>
      </c>
      <c r="J41" s="444">
        <f t="shared" si="11"/>
        <v>34</v>
      </c>
      <c r="K41" s="444">
        <f t="shared" si="11"/>
        <v>35</v>
      </c>
      <c r="L41" s="444">
        <f t="shared" si="11"/>
        <v>81</v>
      </c>
      <c r="M41" s="444">
        <f t="shared" si="11"/>
        <v>2</v>
      </c>
      <c r="N41" s="444">
        <f t="shared" si="11"/>
        <v>2</v>
      </c>
      <c r="O41" s="444">
        <f t="shared" si="11"/>
        <v>1</v>
      </c>
      <c r="P41" s="444">
        <f t="shared" si="11"/>
        <v>1</v>
      </c>
      <c r="Q41" s="444">
        <f t="shared" si="11"/>
        <v>2</v>
      </c>
      <c r="R41" s="444">
        <f t="shared" si="11"/>
        <v>8</v>
      </c>
      <c r="S41" s="443"/>
      <c r="T41" s="443"/>
      <c r="U41" s="559">
        <f>U25</f>
        <v>98</v>
      </c>
      <c r="V41" s="444">
        <f>V25</f>
        <v>304</v>
      </c>
      <c r="W41" s="444">
        <f>W25</f>
        <v>3</v>
      </c>
      <c r="X41" s="542">
        <f>IF(D41=0,0,F41/D41)</f>
        <v>0.24793388429752067</v>
      </c>
      <c r="Y41" s="427">
        <f>IF(D41&gt;0,((F41-G41-H41-I41)+(G41*2)+(H41*3)+(I41*4))/D41,0)</f>
        <v>0.36363636363636365</v>
      </c>
      <c r="Z41" s="428">
        <f>(F41+K41+Q41+P41)/(D41+K41+Q41)</f>
        <v>0.32</v>
      </c>
      <c r="AA41" s="430"/>
      <c r="AB41" s="441"/>
      <c r="AC41" s="441"/>
    </row>
    <row r="42" spans="1:50" ht="15" customHeight="1" thickBot="1">
      <c r="A42" s="290"/>
      <c r="B42" s="445" t="s">
        <v>447</v>
      </c>
      <c r="C42" s="153">
        <f t="shared" ref="C42:R42" si="12">C40</f>
        <v>11</v>
      </c>
      <c r="D42" s="153">
        <f t="shared" si="12"/>
        <v>18</v>
      </c>
      <c r="E42" s="153">
        <f t="shared" si="12"/>
        <v>2</v>
      </c>
      <c r="F42" s="153">
        <f t="shared" si="12"/>
        <v>2</v>
      </c>
      <c r="G42" s="153">
        <f t="shared" si="12"/>
        <v>0</v>
      </c>
      <c r="H42" s="153">
        <f t="shared" si="12"/>
        <v>0</v>
      </c>
      <c r="I42" s="153">
        <f t="shared" si="12"/>
        <v>0</v>
      </c>
      <c r="J42" s="153">
        <f t="shared" si="12"/>
        <v>1</v>
      </c>
      <c r="K42" s="153">
        <f t="shared" si="12"/>
        <v>1</v>
      </c>
      <c r="L42" s="153">
        <f t="shared" si="12"/>
        <v>6</v>
      </c>
      <c r="M42" s="153">
        <f t="shared" si="12"/>
        <v>0</v>
      </c>
      <c r="N42" s="153">
        <f t="shared" si="12"/>
        <v>0</v>
      </c>
      <c r="O42" s="153">
        <f t="shared" si="12"/>
        <v>5</v>
      </c>
      <c r="P42" s="153">
        <f t="shared" si="12"/>
        <v>0</v>
      </c>
      <c r="Q42" s="153">
        <f t="shared" si="12"/>
        <v>0</v>
      </c>
      <c r="R42" s="153">
        <f t="shared" si="12"/>
        <v>0</v>
      </c>
      <c r="S42" s="443"/>
      <c r="T42" s="443"/>
      <c r="U42" s="545">
        <f>U40</f>
        <v>17</v>
      </c>
      <c r="V42" s="153">
        <f>V40</f>
        <v>7</v>
      </c>
      <c r="W42" s="153">
        <f>W40</f>
        <v>1</v>
      </c>
      <c r="X42" s="542">
        <f>IF(D42=0,0,F42/D42)</f>
        <v>0.1111111111111111</v>
      </c>
      <c r="Y42" s="427">
        <f>IF(D42&gt;0,((F42-G42-H42-I42)+(G42*2)+(H42*3)+(I42*4))/D42,0)</f>
        <v>0.1111111111111111</v>
      </c>
      <c r="Z42" s="428">
        <f>(F42+K42+Q42+P42)/(D42+K42+Q42)</f>
        <v>0.15789473684210525</v>
      </c>
      <c r="AA42" s="430"/>
      <c r="AB42" s="441"/>
      <c r="AC42" s="441"/>
    </row>
    <row r="43" spans="1:50" ht="15" customHeight="1" thickBot="1">
      <c r="A43" s="290"/>
      <c r="B43" s="424" t="s">
        <v>444</v>
      </c>
      <c r="C43" s="412">
        <f>D65</f>
        <v>11</v>
      </c>
      <c r="D43" s="426">
        <f t="shared" ref="D43:W43" si="13">SUM(D41:D42)</f>
        <v>381</v>
      </c>
      <c r="E43" s="426">
        <f t="shared" si="13"/>
        <v>38</v>
      </c>
      <c r="F43" s="426">
        <f t="shared" si="13"/>
        <v>92</v>
      </c>
      <c r="G43" s="426">
        <f t="shared" si="13"/>
        <v>12</v>
      </c>
      <c r="H43" s="426">
        <f t="shared" si="13"/>
        <v>0</v>
      </c>
      <c r="I43" s="426">
        <f t="shared" si="13"/>
        <v>10</v>
      </c>
      <c r="J43" s="426">
        <f t="shared" si="13"/>
        <v>35</v>
      </c>
      <c r="K43" s="426">
        <f t="shared" si="13"/>
        <v>36</v>
      </c>
      <c r="L43" s="426">
        <f t="shared" si="13"/>
        <v>87</v>
      </c>
      <c r="M43" s="426">
        <f t="shared" si="13"/>
        <v>2</v>
      </c>
      <c r="N43" s="426">
        <f t="shared" si="13"/>
        <v>2</v>
      </c>
      <c r="O43" s="426">
        <f t="shared" si="13"/>
        <v>6</v>
      </c>
      <c r="P43" s="426">
        <f t="shared" si="13"/>
        <v>1</v>
      </c>
      <c r="Q43" s="426">
        <f t="shared" si="13"/>
        <v>2</v>
      </c>
      <c r="R43" s="426">
        <f t="shared" si="13"/>
        <v>8</v>
      </c>
      <c r="S43" s="425"/>
      <c r="T43" s="425"/>
      <c r="U43" s="560">
        <f t="shared" si="13"/>
        <v>115</v>
      </c>
      <c r="V43" s="426">
        <f t="shared" si="13"/>
        <v>311</v>
      </c>
      <c r="W43" s="426">
        <f t="shared" si="13"/>
        <v>4</v>
      </c>
      <c r="X43" s="542">
        <f>IF(D43=0,0,F43/D43)</f>
        <v>0.24146981627296588</v>
      </c>
      <c r="Y43" s="427">
        <f>IF(D43&gt;0,((F43-G43-H43-I43)+(G43*2)+(H43*3)+(I43*4))/D43,0)</f>
        <v>0.35170603674540685</v>
      </c>
      <c r="Z43" s="428">
        <f>(F43+K43+Q43+P43)/(D43+K43+Q43)</f>
        <v>0.31264916467780429</v>
      </c>
      <c r="AA43" s="430"/>
      <c r="AB43" s="441"/>
      <c r="AC43" s="441"/>
    </row>
    <row r="44" spans="1:50" ht="15" customHeight="1" thickBot="1">
      <c r="A44" s="164" t="s">
        <v>202</v>
      </c>
      <c r="B44" s="450"/>
      <c r="C44" s="451"/>
      <c r="D44" s="450"/>
      <c r="E44" s="450"/>
      <c r="F44" s="451"/>
      <c r="G44" s="450"/>
      <c r="H44" s="450"/>
      <c r="I44" s="450"/>
      <c r="J44" s="450"/>
      <c r="K44" s="450"/>
      <c r="L44" s="450"/>
      <c r="M44" s="450"/>
      <c r="N44" s="450"/>
      <c r="O44" s="450"/>
      <c r="P44" s="450"/>
      <c r="Q44" s="450"/>
      <c r="R44" s="450"/>
      <c r="S44" s="450"/>
      <c r="T44" s="450"/>
      <c r="U44" s="450"/>
      <c r="V44" s="450"/>
      <c r="W44" s="452"/>
      <c r="X44" s="452"/>
      <c r="Y44" s="452"/>
      <c r="Z44" s="453"/>
      <c r="AA44" s="440"/>
      <c r="AB44" s="440"/>
      <c r="AC44" s="43"/>
    </row>
    <row r="45" spans="1:50" ht="15" customHeight="1" thickBot="1">
      <c r="A45" s="140" t="s">
        <v>203</v>
      </c>
      <c r="B45" s="155" t="s">
        <v>168</v>
      </c>
      <c r="C45" s="156" t="s">
        <v>117</v>
      </c>
      <c r="D45" s="156" t="s">
        <v>149</v>
      </c>
      <c r="E45" s="156" t="s">
        <v>150</v>
      </c>
      <c r="F45" s="157" t="s">
        <v>151</v>
      </c>
      <c r="G45" s="158" t="s">
        <v>120</v>
      </c>
      <c r="H45" s="158" t="s">
        <v>119</v>
      </c>
      <c r="I45" s="158" t="s">
        <v>152</v>
      </c>
      <c r="J45" s="158" t="s">
        <v>125</v>
      </c>
      <c r="K45" s="158" t="s">
        <v>153</v>
      </c>
      <c r="L45" s="158" t="s">
        <v>123</v>
      </c>
      <c r="M45" s="158" t="s">
        <v>12</v>
      </c>
      <c r="N45" s="158" t="s">
        <v>13</v>
      </c>
      <c r="O45" s="310" t="s">
        <v>154</v>
      </c>
      <c r="P45" s="310" t="s">
        <v>155</v>
      </c>
      <c r="Q45" s="310" t="s">
        <v>156</v>
      </c>
      <c r="R45" s="310" t="s">
        <v>157</v>
      </c>
      <c r="S45" s="158" t="s">
        <v>158</v>
      </c>
      <c r="T45" s="158" t="s">
        <v>368</v>
      </c>
      <c r="U45" s="159" t="s">
        <v>159</v>
      </c>
      <c r="V45" s="160" t="s">
        <v>169</v>
      </c>
      <c r="W45" s="161"/>
      <c r="X45" s="161"/>
      <c r="Y45" s="161"/>
      <c r="Z45" s="161"/>
      <c r="AA45" s="154"/>
      <c r="AB45" s="794" t="s">
        <v>175</v>
      </c>
      <c r="AC45" s="761"/>
      <c r="AD45" s="156" t="s">
        <v>117</v>
      </c>
      <c r="AE45" s="156" t="s">
        <v>149</v>
      </c>
      <c r="AF45" s="156" t="s">
        <v>150</v>
      </c>
      <c r="AG45" s="157" t="s">
        <v>151</v>
      </c>
      <c r="AH45" s="158" t="s">
        <v>120</v>
      </c>
      <c r="AI45" s="158" t="s">
        <v>119</v>
      </c>
      <c r="AJ45" s="158" t="s">
        <v>152</v>
      </c>
      <c r="AK45" s="158" t="s">
        <v>125</v>
      </c>
      <c r="AL45" s="158" t="s">
        <v>153</v>
      </c>
      <c r="AM45" s="158" t="s">
        <v>123</v>
      </c>
      <c r="AN45" s="158" t="s">
        <v>12</v>
      </c>
      <c r="AO45" s="158" t="s">
        <v>13</v>
      </c>
      <c r="AP45" s="158" t="s">
        <v>154</v>
      </c>
      <c r="AQ45" s="158" t="s">
        <v>156</v>
      </c>
      <c r="AR45" s="158" t="s">
        <v>155</v>
      </c>
      <c r="AS45" s="158" t="s">
        <v>157</v>
      </c>
      <c r="AT45" s="158" t="s">
        <v>158</v>
      </c>
      <c r="AU45" s="158" t="s">
        <v>368</v>
      </c>
    </row>
    <row r="46" spans="1:50" ht="15" customHeight="1">
      <c r="A46" s="136" t="s">
        <v>176</v>
      </c>
      <c r="B46" s="250" t="s">
        <v>364</v>
      </c>
      <c r="C46">
        <v>2</v>
      </c>
      <c r="D46">
        <v>2</v>
      </c>
      <c r="E46" s="191">
        <v>0</v>
      </c>
      <c r="F46" s="192">
        <v>10</v>
      </c>
      <c r="G46" s="191">
        <v>16</v>
      </c>
      <c r="H46" s="191">
        <v>5</v>
      </c>
      <c r="I46" s="191">
        <v>5</v>
      </c>
      <c r="J46" s="191">
        <v>1</v>
      </c>
      <c r="K46" s="191">
        <v>10</v>
      </c>
      <c r="L46" s="191">
        <v>2</v>
      </c>
      <c r="M46" s="193">
        <v>1</v>
      </c>
      <c r="N46" s="193">
        <v>0</v>
      </c>
      <c r="O46" s="191">
        <v>0</v>
      </c>
      <c r="P46" s="191">
        <v>0</v>
      </c>
      <c r="Q46" s="191">
        <v>0</v>
      </c>
      <c r="R46" s="191">
        <v>0</v>
      </c>
      <c r="S46" s="191">
        <v>0</v>
      </c>
      <c r="T46" s="191">
        <v>45</v>
      </c>
      <c r="U46" s="165">
        <f t="shared" ref="U46:U65" si="14">(I46*9)/F46</f>
        <v>4.5</v>
      </c>
      <c r="V46" s="166">
        <f t="shared" ref="V46:V65" si="15">(G46+J46)/F46</f>
        <v>1.7</v>
      </c>
      <c r="W46" s="167"/>
      <c r="X46" s="167"/>
      <c r="Y46" s="167"/>
      <c r="Z46" s="167"/>
      <c r="AA46" s="200"/>
      <c r="AB46" s="250" t="s">
        <v>364</v>
      </c>
      <c r="AC46" s="490"/>
      <c r="AD46" s="490"/>
      <c r="AE46" s="490"/>
      <c r="AF46" s="490"/>
      <c r="AG46" s="490"/>
      <c r="AH46" s="490"/>
      <c r="AI46" s="490"/>
      <c r="AJ46" s="490"/>
      <c r="AK46" s="490"/>
      <c r="AL46" s="490"/>
      <c r="AM46" s="490"/>
      <c r="AN46" s="490"/>
      <c r="AO46" s="490"/>
      <c r="AP46" s="490"/>
      <c r="AQ46" s="490"/>
      <c r="AR46" s="490"/>
      <c r="AS46" s="490"/>
      <c r="AT46" s="490"/>
      <c r="AU46" s="490"/>
    </row>
    <row r="47" spans="1:50" ht="15" customHeight="1">
      <c r="A47" s="136" t="s">
        <v>176</v>
      </c>
      <c r="B47" s="250" t="s">
        <v>357</v>
      </c>
      <c r="C47">
        <v>5</v>
      </c>
      <c r="D47">
        <v>0</v>
      </c>
      <c r="E47" s="66">
        <v>0</v>
      </c>
      <c r="F47" s="194">
        <v>8</v>
      </c>
      <c r="G47" s="66">
        <v>8</v>
      </c>
      <c r="H47" s="66">
        <v>1</v>
      </c>
      <c r="I47" s="66">
        <v>1</v>
      </c>
      <c r="J47" s="66">
        <v>1</v>
      </c>
      <c r="K47" s="66">
        <v>12</v>
      </c>
      <c r="L47" s="66">
        <v>0</v>
      </c>
      <c r="M47" s="195">
        <v>0</v>
      </c>
      <c r="N47" s="195">
        <v>0</v>
      </c>
      <c r="O47" s="66">
        <v>0</v>
      </c>
      <c r="P47" s="66">
        <v>1</v>
      </c>
      <c r="Q47" s="66">
        <v>0</v>
      </c>
      <c r="R47" s="66">
        <v>0</v>
      </c>
      <c r="S47" s="66">
        <v>0</v>
      </c>
      <c r="T47" s="66">
        <v>29</v>
      </c>
      <c r="U47" s="165">
        <f t="shared" si="14"/>
        <v>1.125</v>
      </c>
      <c r="V47" s="168">
        <f t="shared" si="15"/>
        <v>1.125</v>
      </c>
      <c r="W47" s="167"/>
      <c r="X47" s="167"/>
      <c r="Y47" s="167"/>
      <c r="Z47" s="167"/>
      <c r="AA47" s="200"/>
      <c r="AB47" s="250" t="s">
        <v>357</v>
      </c>
      <c r="AC47" s="674"/>
      <c r="AD47" s="675"/>
      <c r="AE47" s="675"/>
      <c r="AF47" s="675"/>
      <c r="AG47" s="675"/>
      <c r="AH47" s="675"/>
      <c r="AI47" s="675"/>
      <c r="AJ47" s="675"/>
      <c r="AK47" s="675"/>
      <c r="AL47" s="675"/>
      <c r="AM47" s="675"/>
      <c r="AN47" s="675"/>
      <c r="AO47" s="675"/>
      <c r="AP47" s="675"/>
      <c r="AQ47" s="675"/>
      <c r="AR47" s="675"/>
      <c r="AS47" s="675"/>
      <c r="AT47" s="675"/>
      <c r="AU47" s="675"/>
      <c r="AV47" s="675"/>
      <c r="AW47" s="675"/>
    </row>
    <row r="48" spans="1:50" ht="15" customHeight="1">
      <c r="A48" s="136" t="s">
        <v>176</v>
      </c>
      <c r="B48" s="250" t="s">
        <v>363</v>
      </c>
      <c r="C48">
        <v>2</v>
      </c>
      <c r="D48">
        <v>2</v>
      </c>
      <c r="E48" s="66">
        <v>0</v>
      </c>
      <c r="F48" s="194">
        <v>12</v>
      </c>
      <c r="G48" s="66">
        <v>12</v>
      </c>
      <c r="H48" s="66">
        <v>2</v>
      </c>
      <c r="I48" s="66">
        <v>2</v>
      </c>
      <c r="J48" s="66">
        <v>3</v>
      </c>
      <c r="K48" s="66">
        <v>12</v>
      </c>
      <c r="L48" s="66">
        <v>1</v>
      </c>
      <c r="M48" s="195">
        <v>1</v>
      </c>
      <c r="N48" s="195">
        <v>0</v>
      </c>
      <c r="O48" s="66">
        <v>0</v>
      </c>
      <c r="P48" s="66">
        <v>0</v>
      </c>
      <c r="Q48" s="66">
        <v>0</v>
      </c>
      <c r="R48" s="66">
        <v>0</v>
      </c>
      <c r="S48" s="66">
        <v>0</v>
      </c>
      <c r="T48" s="66">
        <v>56</v>
      </c>
      <c r="U48" s="165">
        <f t="shared" si="14"/>
        <v>1.5</v>
      </c>
      <c r="V48" s="168">
        <f t="shared" si="15"/>
        <v>1.25</v>
      </c>
      <c r="W48" s="167"/>
      <c r="X48" s="167"/>
      <c r="Y48" s="167"/>
      <c r="Z48" s="167"/>
      <c r="AA48" s="200"/>
      <c r="AB48" s="250" t="s">
        <v>363</v>
      </c>
      <c r="AC48" s="674"/>
      <c r="AD48" s="675"/>
      <c r="AE48" s="675"/>
      <c r="AF48" s="675"/>
      <c r="AG48" s="675"/>
      <c r="AH48" s="675"/>
      <c r="AI48" s="675"/>
      <c r="AJ48" s="675"/>
      <c r="AK48" s="675"/>
      <c r="AL48" s="675"/>
      <c r="AM48" s="675"/>
      <c r="AN48" s="675"/>
      <c r="AO48" s="675"/>
      <c r="AP48" s="675"/>
      <c r="AQ48" s="675"/>
      <c r="AR48" s="675"/>
      <c r="AS48" s="675"/>
      <c r="AT48" s="675"/>
      <c r="AU48" s="675"/>
      <c r="AV48" s="675"/>
      <c r="AW48" s="675"/>
    </row>
    <row r="49" spans="1:49" s="656" customFormat="1" ht="15" customHeight="1">
      <c r="A49" s="140" t="s">
        <v>119</v>
      </c>
      <c r="B49" s="658" t="s">
        <v>549</v>
      </c>
      <c r="C49" s="656">
        <v>1</v>
      </c>
      <c r="D49" s="656">
        <v>0</v>
      </c>
      <c r="E49" s="66">
        <v>0</v>
      </c>
      <c r="F49" s="194">
        <v>1</v>
      </c>
      <c r="G49" s="66">
        <v>3</v>
      </c>
      <c r="H49" s="66">
        <v>2</v>
      </c>
      <c r="I49" s="66">
        <v>2</v>
      </c>
      <c r="J49" s="66">
        <v>1</v>
      </c>
      <c r="K49" s="66">
        <v>0</v>
      </c>
      <c r="L49" s="66">
        <v>0</v>
      </c>
      <c r="M49" s="195">
        <v>0</v>
      </c>
      <c r="N49" s="195">
        <v>0</v>
      </c>
      <c r="O49" s="66">
        <v>0</v>
      </c>
      <c r="P49" s="66">
        <v>0</v>
      </c>
      <c r="Q49" s="66">
        <v>0</v>
      </c>
      <c r="R49" s="66">
        <v>0</v>
      </c>
      <c r="S49" s="66">
        <v>0</v>
      </c>
      <c r="T49" s="66">
        <v>7</v>
      </c>
      <c r="U49" s="165"/>
      <c r="V49" s="168"/>
      <c r="W49" s="167"/>
      <c r="X49" s="167"/>
      <c r="Y49" s="167"/>
      <c r="Z49" s="167"/>
      <c r="AA49" s="200"/>
      <c r="AB49" s="658" t="s">
        <v>549</v>
      </c>
      <c r="AC49" s="674"/>
      <c r="AD49" s="675"/>
      <c r="AE49" s="675"/>
      <c r="AF49" s="675"/>
      <c r="AG49" s="675"/>
      <c r="AH49" s="675"/>
      <c r="AI49" s="675"/>
      <c r="AJ49" s="675"/>
      <c r="AK49" s="675"/>
      <c r="AL49" s="675"/>
      <c r="AM49" s="675"/>
      <c r="AN49" s="675"/>
      <c r="AO49" s="675"/>
      <c r="AP49" s="675"/>
      <c r="AQ49" s="675"/>
      <c r="AR49" s="675"/>
      <c r="AS49" s="675"/>
      <c r="AT49" s="675"/>
      <c r="AU49" s="675"/>
      <c r="AV49" s="675"/>
      <c r="AW49" s="675"/>
    </row>
    <row r="50" spans="1:49" ht="15" customHeight="1">
      <c r="A50" s="136" t="s">
        <v>176</v>
      </c>
      <c r="B50" s="250" t="s">
        <v>356</v>
      </c>
      <c r="C50">
        <v>5</v>
      </c>
      <c r="D50">
        <v>0</v>
      </c>
      <c r="E50" s="66">
        <v>0</v>
      </c>
      <c r="F50" s="194">
        <v>4.6666666666666661</v>
      </c>
      <c r="G50" s="66">
        <v>2</v>
      </c>
      <c r="H50" s="66">
        <v>1</v>
      </c>
      <c r="I50" s="66">
        <v>1</v>
      </c>
      <c r="J50" s="66">
        <v>2</v>
      </c>
      <c r="K50" s="66">
        <v>5</v>
      </c>
      <c r="L50" s="66">
        <v>0</v>
      </c>
      <c r="M50" s="195">
        <v>0</v>
      </c>
      <c r="N50" s="195">
        <v>0</v>
      </c>
      <c r="O50" s="66">
        <v>2</v>
      </c>
      <c r="P50" s="66">
        <v>0</v>
      </c>
      <c r="Q50" s="66">
        <v>0</v>
      </c>
      <c r="R50" s="66">
        <v>0</v>
      </c>
      <c r="S50" s="66">
        <v>0</v>
      </c>
      <c r="T50" s="66">
        <v>18</v>
      </c>
      <c r="U50" s="165">
        <f t="shared" si="14"/>
        <v>1.9285714285714288</v>
      </c>
      <c r="V50" s="168">
        <f t="shared" si="15"/>
        <v>0.85714285714285721</v>
      </c>
      <c r="W50" s="167"/>
      <c r="X50" s="167"/>
      <c r="Y50" s="167"/>
      <c r="Z50" s="167"/>
      <c r="AA50" s="200"/>
      <c r="AB50" s="250" t="s">
        <v>356</v>
      </c>
      <c r="AC50" s="674"/>
      <c r="AD50" s="675"/>
      <c r="AE50" s="675"/>
      <c r="AF50" s="675"/>
      <c r="AG50" s="675"/>
      <c r="AH50" s="675"/>
      <c r="AI50" s="675"/>
      <c r="AJ50" s="675"/>
      <c r="AK50" s="675"/>
      <c r="AL50" s="675"/>
      <c r="AM50" s="675"/>
      <c r="AN50" s="675"/>
      <c r="AO50" s="675"/>
      <c r="AP50" s="675"/>
      <c r="AQ50" s="675"/>
      <c r="AR50" s="675"/>
      <c r="AS50" s="675"/>
      <c r="AT50" s="675"/>
      <c r="AU50" s="675"/>
      <c r="AV50" s="675"/>
      <c r="AW50" s="675"/>
    </row>
    <row r="51" spans="1:49" ht="15" customHeight="1">
      <c r="A51" s="136" t="s">
        <v>176</v>
      </c>
      <c r="B51" s="250" t="s">
        <v>355</v>
      </c>
      <c r="C51">
        <v>5</v>
      </c>
      <c r="D51">
        <v>0</v>
      </c>
      <c r="E51" s="66">
        <v>0</v>
      </c>
      <c r="F51" s="194">
        <v>4.6666666666666661</v>
      </c>
      <c r="G51" s="66">
        <v>5</v>
      </c>
      <c r="H51" s="66">
        <v>2</v>
      </c>
      <c r="I51" s="66">
        <v>2</v>
      </c>
      <c r="J51" s="66">
        <v>3</v>
      </c>
      <c r="K51" s="66">
        <v>1</v>
      </c>
      <c r="L51" s="66">
        <v>0</v>
      </c>
      <c r="M51" s="195">
        <v>0</v>
      </c>
      <c r="N51" s="195">
        <v>1</v>
      </c>
      <c r="O51" s="66">
        <v>0</v>
      </c>
      <c r="P51" s="66">
        <v>0</v>
      </c>
      <c r="Q51" s="66">
        <v>0</v>
      </c>
      <c r="R51" s="66">
        <v>0</v>
      </c>
      <c r="S51" s="66">
        <v>0</v>
      </c>
      <c r="T51" s="66">
        <v>21</v>
      </c>
      <c r="U51" s="165">
        <f t="shared" si="14"/>
        <v>3.8571428571428577</v>
      </c>
      <c r="V51" s="168">
        <f t="shared" si="15"/>
        <v>1.7142857142857144</v>
      </c>
      <c r="W51" s="167"/>
      <c r="X51" s="167"/>
      <c r="Y51" s="167"/>
      <c r="Z51" s="167"/>
      <c r="AA51" s="200"/>
      <c r="AB51" s="250" t="s">
        <v>355</v>
      </c>
      <c r="AC51" s="674"/>
      <c r="AD51" s="675"/>
      <c r="AE51" s="675"/>
      <c r="AF51" s="675"/>
      <c r="AG51" s="675"/>
      <c r="AH51" s="675"/>
      <c r="AI51" s="675"/>
      <c r="AJ51" s="675"/>
      <c r="AK51" s="675"/>
      <c r="AL51" s="675"/>
      <c r="AM51" s="675"/>
      <c r="AN51" s="675"/>
      <c r="AO51" s="675"/>
      <c r="AP51" s="675"/>
      <c r="AQ51" s="675"/>
      <c r="AR51" s="675"/>
      <c r="AS51" s="675"/>
      <c r="AT51" s="675"/>
      <c r="AU51" s="675"/>
      <c r="AV51" s="675"/>
      <c r="AW51" s="675"/>
    </row>
    <row r="52" spans="1:49" ht="15" customHeight="1">
      <c r="A52" s="136" t="s">
        <v>176</v>
      </c>
      <c r="B52" s="250" t="s">
        <v>358</v>
      </c>
      <c r="C52">
        <v>7</v>
      </c>
      <c r="D52">
        <v>0</v>
      </c>
      <c r="E52" s="66">
        <v>0</v>
      </c>
      <c r="F52" s="194">
        <v>9.6666666666666661</v>
      </c>
      <c r="G52" s="66">
        <v>12</v>
      </c>
      <c r="H52" s="66">
        <v>4</v>
      </c>
      <c r="I52" s="66">
        <v>4</v>
      </c>
      <c r="J52" s="66">
        <v>4</v>
      </c>
      <c r="K52" s="66">
        <v>10</v>
      </c>
      <c r="L52" s="66">
        <v>1</v>
      </c>
      <c r="M52" s="195">
        <v>2</v>
      </c>
      <c r="N52" s="195">
        <v>2</v>
      </c>
      <c r="O52" s="66">
        <v>0</v>
      </c>
      <c r="P52" s="66">
        <v>0</v>
      </c>
      <c r="Q52" s="66">
        <v>0</v>
      </c>
      <c r="R52" s="66">
        <v>0</v>
      </c>
      <c r="S52" s="66">
        <v>0</v>
      </c>
      <c r="T52" s="66">
        <v>41</v>
      </c>
      <c r="U52" s="165">
        <f t="shared" si="14"/>
        <v>3.7241379310344831</v>
      </c>
      <c r="V52" s="168">
        <f t="shared" si="15"/>
        <v>1.6551724137931036</v>
      </c>
      <c r="W52" s="167"/>
      <c r="X52" s="167"/>
      <c r="Y52" s="167"/>
      <c r="Z52" s="167"/>
      <c r="AA52" s="200"/>
      <c r="AB52" s="250" t="s">
        <v>358</v>
      </c>
      <c r="AC52" s="674"/>
      <c r="AD52" s="675"/>
      <c r="AE52" s="675"/>
      <c r="AF52" s="675"/>
      <c r="AG52" s="675"/>
      <c r="AH52" s="675"/>
      <c r="AI52" s="675"/>
      <c r="AJ52" s="675"/>
      <c r="AK52" s="675"/>
      <c r="AL52" s="675"/>
      <c r="AM52" s="675"/>
      <c r="AN52" s="675"/>
      <c r="AO52" s="675"/>
      <c r="AP52" s="675"/>
      <c r="AQ52" s="675"/>
      <c r="AR52" s="675"/>
      <c r="AS52" s="675"/>
      <c r="AT52" s="675"/>
      <c r="AU52" s="675"/>
      <c r="AV52" s="675"/>
      <c r="AW52" s="675"/>
    </row>
    <row r="53" spans="1:49" ht="15" customHeight="1">
      <c r="A53" s="136" t="s">
        <v>176</v>
      </c>
      <c r="B53" s="250" t="s">
        <v>362</v>
      </c>
      <c r="C53">
        <v>2</v>
      </c>
      <c r="D53">
        <v>2</v>
      </c>
      <c r="E53" s="66">
        <v>0</v>
      </c>
      <c r="F53" s="194">
        <v>16</v>
      </c>
      <c r="G53" s="66">
        <v>16</v>
      </c>
      <c r="H53" s="66">
        <v>3</v>
      </c>
      <c r="I53" s="66">
        <v>3</v>
      </c>
      <c r="J53" s="66">
        <v>2</v>
      </c>
      <c r="K53" s="66">
        <v>12</v>
      </c>
      <c r="L53" s="66">
        <v>1</v>
      </c>
      <c r="M53" s="195">
        <v>0</v>
      </c>
      <c r="N53" s="195">
        <v>0</v>
      </c>
      <c r="O53" s="66">
        <v>0</v>
      </c>
      <c r="P53" s="66">
        <v>0</v>
      </c>
      <c r="Q53" s="66">
        <v>0</v>
      </c>
      <c r="R53" s="66">
        <v>0</v>
      </c>
      <c r="S53" s="66">
        <v>0</v>
      </c>
      <c r="T53" s="66">
        <v>61</v>
      </c>
      <c r="U53" s="165">
        <f t="shared" si="14"/>
        <v>1.6875</v>
      </c>
      <c r="V53" s="168">
        <f t="shared" si="15"/>
        <v>1.125</v>
      </c>
      <c r="W53" s="167"/>
      <c r="X53" s="167"/>
      <c r="Y53" s="167"/>
      <c r="Z53" s="167"/>
      <c r="AA53" s="200"/>
      <c r="AB53" s="250" t="s">
        <v>362</v>
      </c>
      <c r="AC53" s="674"/>
      <c r="AD53" s="675"/>
      <c r="AE53" s="675"/>
      <c r="AF53" s="675"/>
      <c r="AG53" s="675"/>
      <c r="AH53" s="675"/>
      <c r="AI53" s="675"/>
      <c r="AJ53" s="675"/>
      <c r="AK53" s="675"/>
      <c r="AL53" s="675"/>
      <c r="AM53" s="675"/>
      <c r="AN53" s="675"/>
      <c r="AO53" s="675"/>
      <c r="AP53" s="675"/>
      <c r="AQ53" s="675"/>
      <c r="AR53" s="675"/>
      <c r="AS53" s="675"/>
      <c r="AT53" s="675"/>
      <c r="AU53" s="675"/>
      <c r="AV53" s="675"/>
      <c r="AW53" s="675"/>
    </row>
    <row r="54" spans="1:49" ht="15" customHeight="1">
      <c r="A54" s="136" t="s">
        <v>176</v>
      </c>
      <c r="B54" s="250" t="s">
        <v>361</v>
      </c>
      <c r="C54">
        <v>4</v>
      </c>
      <c r="D54">
        <v>3</v>
      </c>
      <c r="E54" s="66">
        <v>0</v>
      </c>
      <c r="F54" s="194">
        <v>18</v>
      </c>
      <c r="G54" s="66">
        <v>24</v>
      </c>
      <c r="H54" s="66">
        <v>11</v>
      </c>
      <c r="I54" s="66">
        <v>10</v>
      </c>
      <c r="J54" s="66">
        <v>2</v>
      </c>
      <c r="K54" s="66">
        <v>14</v>
      </c>
      <c r="L54" s="66">
        <v>2</v>
      </c>
      <c r="M54" s="195">
        <v>0</v>
      </c>
      <c r="N54" s="195">
        <v>0</v>
      </c>
      <c r="O54" s="66">
        <v>0</v>
      </c>
      <c r="P54" s="66">
        <v>0</v>
      </c>
      <c r="Q54" s="66">
        <v>0</v>
      </c>
      <c r="R54" s="66">
        <v>0</v>
      </c>
      <c r="S54" s="66">
        <v>0</v>
      </c>
      <c r="T54" s="66">
        <v>79</v>
      </c>
      <c r="U54" s="165">
        <f t="shared" si="14"/>
        <v>5</v>
      </c>
      <c r="V54" s="168">
        <f t="shared" si="15"/>
        <v>1.4444444444444444</v>
      </c>
      <c r="W54" s="167"/>
      <c r="X54" s="167"/>
      <c r="Y54" s="167"/>
      <c r="Z54" s="167"/>
      <c r="AA54" s="200"/>
      <c r="AB54" s="250" t="s">
        <v>361</v>
      </c>
      <c r="AC54" s="674"/>
      <c r="AD54" s="675"/>
      <c r="AE54" s="675"/>
      <c r="AF54" s="675"/>
      <c r="AG54" s="675"/>
      <c r="AH54" s="675"/>
      <c r="AI54" s="675"/>
      <c r="AJ54" s="675"/>
      <c r="AK54" s="675"/>
      <c r="AL54" s="675"/>
      <c r="AM54" s="675"/>
      <c r="AN54" s="675"/>
      <c r="AO54" s="675"/>
      <c r="AP54" s="675"/>
      <c r="AQ54" s="675"/>
      <c r="AR54" s="675"/>
      <c r="AS54" s="675"/>
      <c r="AT54" s="675"/>
      <c r="AU54" s="675"/>
      <c r="AV54" s="675"/>
      <c r="AW54" s="675"/>
    </row>
    <row r="55" spans="1:49" ht="15" customHeight="1">
      <c r="A55" s="136" t="s">
        <v>176</v>
      </c>
      <c r="B55" s="250" t="s">
        <v>360</v>
      </c>
      <c r="C55">
        <v>2</v>
      </c>
      <c r="D55">
        <v>2</v>
      </c>
      <c r="E55" s="66">
        <v>0</v>
      </c>
      <c r="F55" s="194">
        <v>11</v>
      </c>
      <c r="G55" s="66">
        <v>11</v>
      </c>
      <c r="H55" s="66">
        <v>7</v>
      </c>
      <c r="I55" s="66">
        <v>5</v>
      </c>
      <c r="J55" s="66">
        <v>1</v>
      </c>
      <c r="K55" s="66">
        <v>12</v>
      </c>
      <c r="L55" s="66">
        <v>1</v>
      </c>
      <c r="M55" s="195">
        <v>0</v>
      </c>
      <c r="N55" s="195">
        <v>2</v>
      </c>
      <c r="O55" s="66">
        <v>0</v>
      </c>
      <c r="P55" s="66">
        <v>0</v>
      </c>
      <c r="Q55" s="66">
        <v>0</v>
      </c>
      <c r="R55" s="66">
        <v>0</v>
      </c>
      <c r="S55" s="66">
        <v>0</v>
      </c>
      <c r="T55" s="66">
        <v>47</v>
      </c>
      <c r="U55" s="165">
        <f t="shared" si="14"/>
        <v>4.0909090909090908</v>
      </c>
      <c r="V55" s="168">
        <f t="shared" si="15"/>
        <v>1.0909090909090908</v>
      </c>
      <c r="W55" s="167"/>
      <c r="X55" s="167"/>
      <c r="Y55" s="167"/>
      <c r="Z55" s="167"/>
      <c r="AA55" s="200"/>
      <c r="AB55" s="250" t="s">
        <v>360</v>
      </c>
      <c r="AC55" s="674"/>
      <c r="AD55" s="675"/>
      <c r="AE55" s="675"/>
      <c r="AF55" s="675"/>
      <c r="AG55" s="675"/>
      <c r="AH55" s="675"/>
      <c r="AI55" s="675"/>
      <c r="AJ55" s="675"/>
      <c r="AK55" s="675"/>
      <c r="AL55" s="675"/>
      <c r="AM55" s="675"/>
      <c r="AN55" s="675"/>
      <c r="AO55" s="675"/>
      <c r="AP55" s="675"/>
      <c r="AQ55" s="675"/>
      <c r="AR55" s="675"/>
      <c r="AS55" s="675"/>
      <c r="AT55" s="675"/>
      <c r="AU55" s="675"/>
      <c r="AV55" s="675"/>
      <c r="AW55" s="675"/>
    </row>
    <row r="56" spans="1:49" ht="15" customHeight="1">
      <c r="A56" s="136" t="s">
        <v>176</v>
      </c>
      <c r="B56" s="250" t="s">
        <v>359</v>
      </c>
      <c r="C56">
        <v>6</v>
      </c>
      <c r="D56">
        <v>0</v>
      </c>
      <c r="E56" s="66">
        <v>0</v>
      </c>
      <c r="F56" s="194">
        <v>9</v>
      </c>
      <c r="G56" s="66">
        <v>11</v>
      </c>
      <c r="H56" s="66">
        <v>4</v>
      </c>
      <c r="I56" s="66">
        <v>4</v>
      </c>
      <c r="J56" s="66">
        <v>2</v>
      </c>
      <c r="K56" s="66">
        <v>5</v>
      </c>
      <c r="L56" s="66">
        <v>0</v>
      </c>
      <c r="M56" s="195">
        <v>0</v>
      </c>
      <c r="N56" s="195">
        <v>2</v>
      </c>
      <c r="O56" s="66">
        <v>0</v>
      </c>
      <c r="P56" s="66">
        <v>0</v>
      </c>
      <c r="Q56" s="66">
        <v>0</v>
      </c>
      <c r="R56" s="66">
        <v>0</v>
      </c>
      <c r="S56" s="66">
        <v>0</v>
      </c>
      <c r="T56" s="66">
        <v>38</v>
      </c>
      <c r="U56" s="165">
        <f t="shared" si="14"/>
        <v>4</v>
      </c>
      <c r="V56" s="168">
        <f t="shared" si="15"/>
        <v>1.4444444444444444</v>
      </c>
      <c r="W56" s="167"/>
      <c r="X56" s="167"/>
      <c r="Y56" s="167"/>
      <c r="Z56" s="167"/>
      <c r="AA56" s="200"/>
      <c r="AB56" s="250" t="s">
        <v>359</v>
      </c>
      <c r="AC56" s="674"/>
      <c r="AD56" s="675"/>
      <c r="AE56" s="675"/>
      <c r="AF56" s="675"/>
      <c r="AG56" s="675"/>
      <c r="AH56" s="675"/>
      <c r="AI56" s="675"/>
      <c r="AJ56" s="675"/>
      <c r="AK56" s="675"/>
      <c r="AL56" s="675"/>
      <c r="AM56" s="675"/>
      <c r="AN56" s="675"/>
      <c r="AO56" s="675"/>
      <c r="AP56" s="675"/>
      <c r="AQ56" s="675"/>
      <c r="AR56" s="675"/>
      <c r="AS56" s="675"/>
      <c r="AT56" s="675"/>
      <c r="AU56" s="675"/>
      <c r="AV56" s="675"/>
      <c r="AW56" s="675"/>
    </row>
    <row r="57" spans="1:49" ht="15" customHeight="1">
      <c r="A57" s="171"/>
      <c r="B57" s="163"/>
      <c r="C57" s="66"/>
      <c r="D57" s="66"/>
      <c r="E57" s="66"/>
      <c r="F57" s="194"/>
      <c r="G57" s="66"/>
      <c r="H57" s="66"/>
      <c r="I57" s="66"/>
      <c r="J57" s="66"/>
      <c r="K57" s="66"/>
      <c r="L57" s="66"/>
      <c r="M57" s="195"/>
      <c r="N57" s="195"/>
      <c r="O57" s="66"/>
      <c r="P57" s="66"/>
      <c r="Q57" s="66"/>
      <c r="R57" s="66"/>
      <c r="S57" s="66"/>
      <c r="T57" s="66"/>
      <c r="U57" s="165" t="e">
        <f t="shared" si="14"/>
        <v>#DIV/0!</v>
      </c>
      <c r="V57" s="168" t="e">
        <f t="shared" si="15"/>
        <v>#DIV/0!</v>
      </c>
      <c r="W57" s="167"/>
      <c r="X57" s="167"/>
      <c r="Y57" s="167"/>
      <c r="Z57" s="167"/>
      <c r="AA57" s="200"/>
      <c r="AB57" s="251"/>
      <c r="AC57" s="674"/>
      <c r="AD57" s="675"/>
      <c r="AE57" s="675"/>
      <c r="AF57" s="675"/>
      <c r="AG57" s="675"/>
      <c r="AH57" s="675"/>
      <c r="AI57" s="675"/>
      <c r="AJ57" s="675"/>
      <c r="AK57" s="675"/>
      <c r="AL57" s="675"/>
      <c r="AM57" s="675"/>
      <c r="AN57" s="675"/>
      <c r="AO57" s="675"/>
      <c r="AP57" s="675"/>
      <c r="AQ57" s="675"/>
      <c r="AR57" s="675"/>
      <c r="AS57" s="675"/>
      <c r="AT57" s="675"/>
      <c r="AU57" s="675"/>
      <c r="AV57" s="675"/>
      <c r="AW57" s="675"/>
    </row>
    <row r="58" spans="1:49" ht="15" customHeight="1">
      <c r="A58" s="171"/>
      <c r="B58" s="163"/>
      <c r="C58" s="66"/>
      <c r="D58" s="66"/>
      <c r="E58" s="66"/>
      <c r="F58" s="194"/>
      <c r="G58" s="66"/>
      <c r="H58" s="66"/>
      <c r="I58" s="66"/>
      <c r="J58" s="66"/>
      <c r="K58" s="66"/>
      <c r="L58" s="66"/>
      <c r="M58" s="195"/>
      <c r="N58" s="195"/>
      <c r="O58" s="66"/>
      <c r="P58" s="66"/>
      <c r="Q58" s="66"/>
      <c r="R58" s="66"/>
      <c r="S58" s="66"/>
      <c r="T58" s="66"/>
      <c r="U58" s="165" t="e">
        <f t="shared" si="14"/>
        <v>#DIV/0!</v>
      </c>
      <c r="V58" s="168" t="e">
        <f t="shared" si="15"/>
        <v>#DIV/0!</v>
      </c>
      <c r="W58" s="167"/>
      <c r="X58" s="167"/>
      <c r="Y58" s="167"/>
      <c r="Z58" s="167"/>
      <c r="AA58" s="200"/>
      <c r="AB58" s="251"/>
      <c r="AC58" s="674"/>
      <c r="AD58" s="675"/>
      <c r="AE58" s="675"/>
      <c r="AF58" s="675"/>
      <c r="AG58" s="675"/>
      <c r="AH58" s="675"/>
      <c r="AI58" s="675"/>
      <c r="AJ58" s="675"/>
      <c r="AK58" s="675"/>
      <c r="AL58" s="675"/>
      <c r="AM58" s="675"/>
      <c r="AN58" s="675"/>
      <c r="AO58" s="675"/>
      <c r="AP58" s="675"/>
      <c r="AQ58" s="675"/>
      <c r="AR58" s="675"/>
      <c r="AS58" s="675"/>
      <c r="AT58" s="675"/>
      <c r="AU58" s="675"/>
      <c r="AV58" s="675"/>
      <c r="AW58" s="675"/>
    </row>
    <row r="59" spans="1:49" ht="15" customHeight="1">
      <c r="A59" s="171"/>
      <c r="B59" s="163"/>
      <c r="C59" s="66"/>
      <c r="D59" s="66"/>
      <c r="E59" s="66"/>
      <c r="F59" s="194"/>
      <c r="G59" s="66"/>
      <c r="H59" s="66"/>
      <c r="I59" s="66"/>
      <c r="J59" s="66"/>
      <c r="K59" s="66"/>
      <c r="L59" s="66"/>
      <c r="M59" s="195"/>
      <c r="N59" s="195"/>
      <c r="O59" s="66"/>
      <c r="P59" s="66"/>
      <c r="Q59" s="66"/>
      <c r="R59" s="66"/>
      <c r="S59" s="66"/>
      <c r="T59" s="66"/>
      <c r="U59" s="165" t="e">
        <f t="shared" si="14"/>
        <v>#DIV/0!</v>
      </c>
      <c r="V59" s="168" t="e">
        <f t="shared" si="15"/>
        <v>#DIV/0!</v>
      </c>
      <c r="W59" s="167"/>
      <c r="X59" s="167"/>
      <c r="Y59" s="167"/>
      <c r="Z59" s="167"/>
      <c r="AA59" s="200"/>
      <c r="AB59" s="251"/>
      <c r="AC59" s="674"/>
      <c r="AD59" s="675"/>
      <c r="AE59" s="675"/>
      <c r="AF59" s="675"/>
      <c r="AG59" s="675"/>
      <c r="AH59" s="675"/>
      <c r="AI59" s="675"/>
      <c r="AJ59" s="675"/>
      <c r="AK59" s="675"/>
      <c r="AL59" s="675"/>
      <c r="AM59" s="675"/>
      <c r="AN59" s="675"/>
      <c r="AO59" s="675"/>
      <c r="AP59" s="675"/>
      <c r="AQ59" s="675"/>
      <c r="AR59" s="675"/>
      <c r="AS59" s="675"/>
      <c r="AT59" s="675"/>
      <c r="AU59" s="675"/>
      <c r="AV59" s="675"/>
      <c r="AW59" s="675"/>
    </row>
    <row r="60" spans="1:49" ht="15" customHeight="1">
      <c r="A60" s="171"/>
      <c r="B60" s="163"/>
      <c r="C60" s="66"/>
      <c r="D60" s="66"/>
      <c r="E60" s="66"/>
      <c r="F60" s="194"/>
      <c r="G60" s="66"/>
      <c r="H60" s="66"/>
      <c r="I60" s="66"/>
      <c r="J60" s="66"/>
      <c r="K60" s="66"/>
      <c r="L60" s="66"/>
      <c r="M60" s="195"/>
      <c r="N60" s="195"/>
      <c r="O60" s="66"/>
      <c r="P60" s="66"/>
      <c r="Q60" s="66"/>
      <c r="R60" s="66"/>
      <c r="S60" s="66"/>
      <c r="T60" s="66"/>
      <c r="U60" s="165" t="e">
        <f t="shared" si="14"/>
        <v>#DIV/0!</v>
      </c>
      <c r="V60" s="168" t="e">
        <f t="shared" si="15"/>
        <v>#DIV/0!</v>
      </c>
      <c r="W60" s="167"/>
      <c r="X60" s="167"/>
      <c r="Y60" s="167"/>
      <c r="Z60" s="167"/>
      <c r="AA60" s="200"/>
      <c r="AB60" s="251"/>
      <c r="AC60" s="674"/>
      <c r="AD60" s="675"/>
      <c r="AE60" s="675"/>
      <c r="AF60" s="675"/>
      <c r="AG60" s="675"/>
      <c r="AH60" s="675"/>
      <c r="AI60" s="675"/>
      <c r="AJ60" s="675"/>
      <c r="AK60" s="675"/>
      <c r="AL60" s="675"/>
      <c r="AM60" s="675"/>
      <c r="AN60" s="675"/>
      <c r="AO60" s="675"/>
      <c r="AP60" s="675"/>
      <c r="AQ60" s="675"/>
      <c r="AR60" s="675"/>
      <c r="AS60" s="675"/>
      <c r="AT60" s="675"/>
      <c r="AU60" s="675"/>
      <c r="AV60" s="675"/>
      <c r="AW60" s="675"/>
    </row>
    <row r="61" spans="1:49" ht="15" customHeight="1">
      <c r="A61" s="171"/>
      <c r="B61" s="163"/>
      <c r="C61" s="66"/>
      <c r="D61" s="66"/>
      <c r="E61" s="66"/>
      <c r="F61" s="194"/>
      <c r="G61" s="66"/>
      <c r="H61" s="66"/>
      <c r="I61" s="66"/>
      <c r="J61" s="66"/>
      <c r="K61" s="66"/>
      <c r="L61" s="66"/>
      <c r="M61" s="195"/>
      <c r="N61" s="195"/>
      <c r="O61" s="66"/>
      <c r="P61" s="66"/>
      <c r="Q61" s="66"/>
      <c r="R61" s="66"/>
      <c r="S61" s="66"/>
      <c r="T61" s="66"/>
      <c r="U61" s="165" t="e">
        <f t="shared" si="14"/>
        <v>#DIV/0!</v>
      </c>
      <c r="V61" s="168" t="e">
        <f t="shared" si="15"/>
        <v>#DIV/0!</v>
      </c>
      <c r="W61" s="167"/>
      <c r="X61" s="167"/>
      <c r="Y61" s="167"/>
      <c r="Z61" s="167"/>
      <c r="AA61" s="200"/>
      <c r="AB61" s="251"/>
      <c r="AC61" s="674"/>
      <c r="AD61" s="675"/>
      <c r="AE61" s="675"/>
      <c r="AF61" s="675"/>
      <c r="AG61" s="675"/>
      <c r="AH61" s="675"/>
      <c r="AI61" s="675"/>
      <c r="AJ61" s="675"/>
      <c r="AK61" s="675"/>
      <c r="AL61" s="675"/>
      <c r="AM61" s="675"/>
      <c r="AN61" s="675"/>
      <c r="AO61" s="675"/>
      <c r="AP61" s="675"/>
      <c r="AQ61" s="675"/>
      <c r="AR61" s="675"/>
      <c r="AS61" s="675"/>
      <c r="AT61" s="675"/>
      <c r="AU61" s="675"/>
      <c r="AV61" s="675"/>
      <c r="AW61" s="675"/>
    </row>
    <row r="62" spans="1:49" ht="15" customHeight="1">
      <c r="A62" s="171"/>
      <c r="B62" s="163"/>
      <c r="C62" s="66"/>
      <c r="D62" s="66"/>
      <c r="E62" s="66"/>
      <c r="F62" s="194"/>
      <c r="G62" s="66"/>
      <c r="H62" s="66"/>
      <c r="I62" s="66"/>
      <c r="J62" s="66"/>
      <c r="K62" s="66"/>
      <c r="L62" s="66"/>
      <c r="M62" s="195"/>
      <c r="N62" s="195"/>
      <c r="O62" s="66"/>
      <c r="P62" s="66"/>
      <c r="Q62" s="66"/>
      <c r="R62" s="66"/>
      <c r="S62" s="66"/>
      <c r="T62" s="66"/>
      <c r="U62" s="165" t="e">
        <f t="shared" si="14"/>
        <v>#DIV/0!</v>
      </c>
      <c r="V62" s="168" t="e">
        <f t="shared" si="15"/>
        <v>#DIV/0!</v>
      </c>
      <c r="W62" s="167"/>
      <c r="X62" s="167"/>
      <c r="Y62" s="167"/>
      <c r="Z62" s="167"/>
      <c r="AA62" s="200"/>
      <c r="AB62" s="252"/>
      <c r="AC62" s="674"/>
      <c r="AD62" s="675"/>
      <c r="AE62" s="675"/>
      <c r="AF62" s="675"/>
      <c r="AG62" s="675"/>
      <c r="AH62" s="675"/>
      <c r="AI62" s="675"/>
      <c r="AJ62" s="675"/>
      <c r="AK62" s="675"/>
      <c r="AL62" s="675"/>
      <c r="AM62" s="675"/>
      <c r="AN62" s="675"/>
      <c r="AO62" s="675"/>
      <c r="AP62" s="675"/>
      <c r="AQ62" s="675"/>
      <c r="AR62" s="675"/>
      <c r="AS62" s="675"/>
      <c r="AT62" s="675"/>
      <c r="AU62" s="675"/>
      <c r="AV62" s="675"/>
      <c r="AW62" s="675"/>
    </row>
    <row r="63" spans="1:49" ht="15" customHeight="1">
      <c r="A63" s="171"/>
      <c r="B63" s="196"/>
      <c r="C63" s="197"/>
      <c r="D63" s="197"/>
      <c r="E63" s="197"/>
      <c r="F63" s="198"/>
      <c r="G63" s="197"/>
      <c r="H63" s="197"/>
      <c r="I63" s="197"/>
      <c r="J63" s="197"/>
      <c r="K63" s="197"/>
      <c r="L63" s="197"/>
      <c r="M63" s="199"/>
      <c r="N63" s="199"/>
      <c r="O63" s="197"/>
      <c r="P63" s="197"/>
      <c r="Q63" s="197"/>
      <c r="R63" s="197"/>
      <c r="S63" s="197"/>
      <c r="T63" s="197"/>
      <c r="U63" s="165" t="e">
        <f t="shared" si="14"/>
        <v>#DIV/0!</v>
      </c>
      <c r="V63" s="168" t="e">
        <f t="shared" si="15"/>
        <v>#DIV/0!</v>
      </c>
      <c r="W63" s="167"/>
      <c r="X63" s="167"/>
      <c r="Y63" s="167"/>
      <c r="Z63" s="167"/>
      <c r="AA63" s="200"/>
      <c r="AB63" s="251"/>
      <c r="AC63" s="251"/>
    </row>
    <row r="64" spans="1:49" ht="15" customHeight="1" thickBot="1">
      <c r="A64" s="136" t="s">
        <v>176</v>
      </c>
      <c r="B64" s="172"/>
      <c r="C64" s="143"/>
      <c r="D64" s="173"/>
      <c r="E64" s="174"/>
      <c r="F64" s="175"/>
      <c r="G64" s="176"/>
      <c r="H64" s="176"/>
      <c r="I64" s="176"/>
      <c r="J64" s="177"/>
      <c r="K64" s="176"/>
      <c r="L64" s="176"/>
      <c r="M64" s="178"/>
      <c r="N64" s="178"/>
      <c r="O64" s="176"/>
      <c r="P64" s="176"/>
      <c r="Q64" s="176"/>
      <c r="R64" s="179"/>
      <c r="S64" s="179"/>
      <c r="T64" s="179"/>
      <c r="U64" s="180" t="e">
        <f t="shared" si="14"/>
        <v>#DIV/0!</v>
      </c>
      <c r="V64" s="181" t="e">
        <f t="shared" si="15"/>
        <v>#DIV/0!</v>
      </c>
      <c r="W64" s="161"/>
      <c r="X64" s="161"/>
      <c r="Y64" s="161"/>
      <c r="Z64" s="182"/>
      <c r="AA64" s="201"/>
      <c r="AB64" s="251"/>
      <c r="AC64" s="251"/>
      <c r="AD64" s="14"/>
      <c r="AE64" s="14"/>
      <c r="AF64" s="14"/>
      <c r="AG64" s="14"/>
      <c r="AH64" s="14"/>
      <c r="AI64" s="14"/>
      <c r="AJ64" s="14"/>
      <c r="AK64" s="14"/>
      <c r="AL64" s="14"/>
      <c r="AM64" s="14"/>
      <c r="AN64" s="14"/>
      <c r="AO64" s="14"/>
      <c r="AP64" s="169"/>
      <c r="AQ64" s="170"/>
      <c r="AR64" s="170"/>
      <c r="AS64" s="170"/>
    </row>
    <row r="65" spans="1:47" ht="15" customHeight="1" thickBot="1">
      <c r="A65" s="164" t="s">
        <v>202</v>
      </c>
      <c r="B65" s="183" t="s">
        <v>148</v>
      </c>
      <c r="C65" s="148"/>
      <c r="D65" s="147">
        <f t="shared" ref="D65:T65" si="16">SUM(D46:D64)</f>
        <v>11</v>
      </c>
      <c r="E65" s="147">
        <f t="shared" si="16"/>
        <v>0</v>
      </c>
      <c r="F65" s="184">
        <f t="shared" si="16"/>
        <v>104</v>
      </c>
      <c r="G65" s="147">
        <f t="shared" si="16"/>
        <v>120</v>
      </c>
      <c r="H65" s="147">
        <f t="shared" si="16"/>
        <v>42</v>
      </c>
      <c r="I65" s="147">
        <f t="shared" si="16"/>
        <v>39</v>
      </c>
      <c r="J65" s="185">
        <f t="shared" si="16"/>
        <v>22</v>
      </c>
      <c r="K65" s="147">
        <f t="shared" si="16"/>
        <v>93</v>
      </c>
      <c r="L65" s="147">
        <f t="shared" si="16"/>
        <v>8</v>
      </c>
      <c r="M65" s="147">
        <f t="shared" si="16"/>
        <v>4</v>
      </c>
      <c r="N65" s="147">
        <f t="shared" si="16"/>
        <v>7</v>
      </c>
      <c r="O65" s="147">
        <f t="shared" si="16"/>
        <v>2</v>
      </c>
      <c r="P65" s="147"/>
      <c r="Q65" s="147">
        <f t="shared" si="16"/>
        <v>0</v>
      </c>
      <c r="R65" s="185">
        <f t="shared" si="16"/>
        <v>0</v>
      </c>
      <c r="S65" s="185">
        <f t="shared" si="16"/>
        <v>0</v>
      </c>
      <c r="T65" s="185">
        <f t="shared" si="16"/>
        <v>442</v>
      </c>
      <c r="U65" s="186">
        <f t="shared" si="14"/>
        <v>3.375</v>
      </c>
      <c r="V65" s="187">
        <f t="shared" si="15"/>
        <v>1.3653846153846154</v>
      </c>
      <c r="W65" s="182"/>
      <c r="X65" s="182"/>
      <c r="Y65" s="182"/>
      <c r="Z65" s="161"/>
      <c r="AA65" s="14"/>
      <c r="AB65" s="793"/>
      <c r="AC65" s="793"/>
    </row>
    <row r="66" spans="1:47" ht="15" customHeight="1">
      <c r="A66" s="140" t="s">
        <v>249</v>
      </c>
      <c r="B66" s="206"/>
      <c r="C66" s="206"/>
      <c r="D66" s="206"/>
      <c r="E66" s="206"/>
      <c r="F66" s="206"/>
      <c r="G66" s="205"/>
      <c r="H66" s="207"/>
      <c r="I66" s="206"/>
      <c r="J66" s="208"/>
      <c r="K66" s="209"/>
      <c r="L66" s="210"/>
      <c r="M66" s="209"/>
      <c r="N66" s="209"/>
      <c r="O66" s="207"/>
      <c r="P66" s="207"/>
      <c r="Q66" s="207"/>
      <c r="R66" s="209"/>
      <c r="S66" s="209"/>
      <c r="T66" s="209"/>
      <c r="U66" s="209"/>
      <c r="V66" s="209"/>
      <c r="W66" s="209"/>
      <c r="X66" s="209"/>
      <c r="Y66" s="209"/>
      <c r="Z66" s="211"/>
      <c r="AA66" s="211"/>
      <c r="AB66" s="209"/>
      <c r="AC66" s="209"/>
      <c r="AD66" s="209"/>
      <c r="AE66" s="209"/>
      <c r="AF66" s="209"/>
      <c r="AG66" s="209"/>
      <c r="AH66" s="209"/>
      <c r="AI66" s="209"/>
      <c r="AJ66" s="209"/>
      <c r="AK66" s="209"/>
      <c r="AL66" s="209"/>
      <c r="AM66" s="209"/>
      <c r="AN66" s="209"/>
      <c r="AO66" s="209"/>
      <c r="AP66" s="209"/>
      <c r="AQ66" s="209"/>
    </row>
    <row r="67" spans="1:47" ht="18.75" thickBot="1">
      <c r="A67" s="120" t="s">
        <v>11</v>
      </c>
      <c r="B67" s="121" t="s">
        <v>204</v>
      </c>
      <c r="C67" s="121" t="s">
        <v>11</v>
      </c>
      <c r="D67" s="121" t="s">
        <v>11</v>
      </c>
      <c r="E67" s="121" t="s">
        <v>11</v>
      </c>
      <c r="F67" s="121" t="s">
        <v>11</v>
      </c>
      <c r="G67" s="122" t="s">
        <v>205</v>
      </c>
      <c r="H67" s="123"/>
      <c r="I67" s="121"/>
      <c r="J67" s="124" t="s">
        <v>206</v>
      </c>
      <c r="K67" s="125"/>
      <c r="L67" s="126"/>
      <c r="M67" s="125"/>
      <c r="N67" s="125"/>
      <c r="O67" s="123"/>
      <c r="P67" s="123"/>
      <c r="Q67" s="123"/>
      <c r="R67" s="125"/>
      <c r="S67" s="125"/>
      <c r="T67" s="125"/>
      <c r="U67" s="125"/>
      <c r="V67" s="125"/>
      <c r="W67" s="125"/>
      <c r="X67" s="125"/>
      <c r="Y67" s="125"/>
      <c r="Z67" s="127"/>
      <c r="AA67" s="127"/>
      <c r="AB67" s="125"/>
      <c r="AC67" s="125"/>
      <c r="AD67" s="125"/>
      <c r="AE67" s="125"/>
      <c r="AF67" s="125"/>
      <c r="AG67" s="125"/>
      <c r="AH67" s="125"/>
      <c r="AI67" s="125"/>
      <c r="AJ67" s="125"/>
      <c r="AK67" s="125"/>
      <c r="AL67" s="125"/>
      <c r="AM67" s="125"/>
      <c r="AN67" s="125"/>
      <c r="AO67" s="125"/>
      <c r="AP67" s="125"/>
      <c r="AQ67" s="125"/>
      <c r="AR67" s="125"/>
      <c r="AS67" s="125"/>
      <c r="AT67" s="125"/>
      <c r="AU67" s="125"/>
    </row>
    <row r="68" spans="1:47" ht="15.75" customHeight="1">
      <c r="A68" s="37"/>
      <c r="B68" s="84" t="s">
        <v>207</v>
      </c>
      <c r="C68" s="8" t="s">
        <v>12</v>
      </c>
      <c r="D68" s="8" t="s">
        <v>13</v>
      </c>
      <c r="E68" s="8" t="s">
        <v>16</v>
      </c>
      <c r="F68" s="8" t="s">
        <v>17</v>
      </c>
      <c r="G68" s="44" t="s">
        <v>208</v>
      </c>
      <c r="H68" s="38"/>
      <c r="I68" s="86" t="s">
        <v>11</v>
      </c>
      <c r="J68" s="86"/>
      <c r="K68" s="84" t="s">
        <v>209</v>
      </c>
      <c r="L68" s="46"/>
      <c r="M68" s="84"/>
      <c r="N68" s="52" t="s">
        <v>210</v>
      </c>
      <c r="O68" s="39" t="s">
        <v>211</v>
      </c>
      <c r="P68" s="39" t="s">
        <v>212</v>
      </c>
      <c r="Q68" s="45" t="s">
        <v>213</v>
      </c>
      <c r="R68" s="45"/>
      <c r="S68" s="45"/>
      <c r="T68" s="40" t="s">
        <v>214</v>
      </c>
      <c r="U68" s="40"/>
      <c r="V68" s="40"/>
      <c r="W68" s="79" t="s">
        <v>215</v>
      </c>
      <c r="X68" s="46"/>
      <c r="Y68" s="46"/>
      <c r="Z68" s="839" t="s">
        <v>250</v>
      </c>
      <c r="AA68" s="839"/>
      <c r="AB68" s="796"/>
      <c r="AC68" s="796"/>
      <c r="AD68" s="796" t="s">
        <v>251</v>
      </c>
      <c r="AE68" s="796"/>
      <c r="AF68" s="796"/>
      <c r="AG68" s="796"/>
      <c r="AH68" s="796"/>
      <c r="AI68" s="796"/>
      <c r="AJ68" s="796"/>
      <c r="AK68" s="40"/>
      <c r="AL68" s="40"/>
      <c r="AM68" s="40"/>
      <c r="AN68" s="40"/>
      <c r="AO68" s="40"/>
      <c r="AP68" s="46"/>
      <c r="AQ68" s="46"/>
      <c r="AR68" s="46"/>
      <c r="AS68" s="46"/>
      <c r="AT68" s="46"/>
      <c r="AU68" s="46"/>
    </row>
    <row r="69" spans="1:47" ht="15" customHeight="1">
      <c r="B69" s="56" t="s">
        <v>7</v>
      </c>
      <c r="C69" s="10">
        <v>1</v>
      </c>
      <c r="D69" s="10">
        <v>2</v>
      </c>
      <c r="E69" s="10">
        <v>9</v>
      </c>
      <c r="F69" s="10">
        <v>12</v>
      </c>
      <c r="G69" s="757">
        <v>43191</v>
      </c>
      <c r="H69" s="758"/>
      <c r="I69" s="758"/>
      <c r="J69" s="758"/>
      <c r="K69" s="755" t="s">
        <v>23</v>
      </c>
      <c r="L69" s="755"/>
      <c r="M69" s="755"/>
      <c r="N69" s="41" t="s">
        <v>218</v>
      </c>
      <c r="O69" s="111" t="s">
        <v>388</v>
      </c>
      <c r="P69" s="111" t="s">
        <v>375</v>
      </c>
      <c r="Q69" s="755" t="s">
        <v>364</v>
      </c>
      <c r="R69" s="755"/>
      <c r="S69" s="755"/>
      <c r="T69" s="755" t="s">
        <v>285</v>
      </c>
      <c r="U69" s="755"/>
      <c r="V69" s="755"/>
      <c r="W69" s="755" t="s">
        <v>356</v>
      </c>
      <c r="X69" s="755"/>
      <c r="Y69" s="755"/>
      <c r="Z69" s="812" t="s">
        <v>175</v>
      </c>
      <c r="AA69" s="813"/>
      <c r="AB69" s="353" t="s">
        <v>252</v>
      </c>
      <c r="AC69" s="354"/>
      <c r="AI69" s="54"/>
      <c r="AJ69" s="54"/>
      <c r="AK69" s="54"/>
      <c r="AL69" s="54"/>
    </row>
    <row r="70" spans="1:47" ht="15" customHeight="1">
      <c r="B70" s="56" t="s">
        <v>24</v>
      </c>
      <c r="C70" s="10">
        <v>0</v>
      </c>
      <c r="D70" s="10">
        <v>0</v>
      </c>
      <c r="E70" s="10">
        <v>0</v>
      </c>
      <c r="F70" s="10">
        <v>0</v>
      </c>
      <c r="G70" s="757">
        <v>43192</v>
      </c>
      <c r="H70" s="758"/>
      <c r="I70" s="758"/>
      <c r="J70" s="758"/>
      <c r="K70" s="755" t="s">
        <v>23</v>
      </c>
      <c r="L70" s="755"/>
      <c r="M70" s="755"/>
      <c r="N70" s="42" t="s">
        <v>219</v>
      </c>
      <c r="O70" s="111" t="s">
        <v>369</v>
      </c>
      <c r="P70" s="111" t="s">
        <v>396</v>
      </c>
      <c r="Q70" s="769" t="s">
        <v>283</v>
      </c>
      <c r="R70" s="769"/>
      <c r="S70" s="769"/>
      <c r="T70" s="769" t="s">
        <v>359</v>
      </c>
      <c r="U70" s="769"/>
      <c r="V70" s="769"/>
      <c r="W70" s="755"/>
      <c r="X70" s="755"/>
      <c r="Y70" s="755"/>
      <c r="Z70" s="783" t="s">
        <v>11</v>
      </c>
      <c r="AA70" s="784"/>
      <c r="AB70" s="353" t="s">
        <v>255</v>
      </c>
      <c r="AC70" s="354"/>
    </row>
    <row r="71" spans="1:47" ht="15" customHeight="1">
      <c r="B71" s="56" t="s">
        <v>8</v>
      </c>
      <c r="C71" s="10">
        <v>0</v>
      </c>
      <c r="D71" s="10">
        <v>2</v>
      </c>
      <c r="E71" s="10">
        <v>5</v>
      </c>
      <c r="F71" s="10">
        <v>12</v>
      </c>
      <c r="G71" s="757">
        <v>43193</v>
      </c>
      <c r="H71" s="758"/>
      <c r="I71" s="758"/>
      <c r="J71" s="758"/>
      <c r="K71" s="755" t="s">
        <v>23</v>
      </c>
      <c r="L71" s="755"/>
      <c r="M71" s="755"/>
      <c r="N71" s="41" t="s">
        <v>218</v>
      </c>
      <c r="O71" s="111" t="s">
        <v>401</v>
      </c>
      <c r="P71" s="111" t="s">
        <v>374</v>
      </c>
      <c r="Q71" s="755" t="s">
        <v>363</v>
      </c>
      <c r="R71" s="755"/>
      <c r="S71" s="755"/>
      <c r="T71" s="755" t="s">
        <v>284</v>
      </c>
      <c r="U71" s="755"/>
      <c r="V71" s="755"/>
      <c r="W71" s="755"/>
      <c r="X71" s="755"/>
      <c r="Y71" s="755"/>
      <c r="Z71" s="806"/>
      <c r="AA71" s="807"/>
      <c r="AB71" s="355" t="s">
        <v>256</v>
      </c>
      <c r="AC71" s="356"/>
      <c r="AD71" s="252"/>
    </row>
    <row r="72" spans="1:47" ht="15" customHeight="1">
      <c r="B72" s="56" t="s">
        <v>23</v>
      </c>
      <c r="C72" s="10">
        <v>2</v>
      </c>
      <c r="D72" s="10">
        <v>1</v>
      </c>
      <c r="E72" s="10">
        <v>11</v>
      </c>
      <c r="F72" s="10">
        <v>5</v>
      </c>
      <c r="G72" s="757">
        <v>43194</v>
      </c>
      <c r="H72" s="758"/>
      <c r="I72" s="758"/>
      <c r="J72" s="758"/>
      <c r="K72" s="769"/>
      <c r="L72" s="769"/>
      <c r="M72" s="769"/>
      <c r="O72" s="111"/>
      <c r="P72" s="111"/>
      <c r="Q72" s="755"/>
      <c r="R72" s="755"/>
      <c r="S72" s="755"/>
      <c r="T72" s="755"/>
      <c r="U72" s="755"/>
      <c r="V72" s="755"/>
      <c r="W72" s="755"/>
      <c r="X72" s="755"/>
      <c r="Y72" s="755"/>
      <c r="Z72" s="806"/>
      <c r="AA72" s="807"/>
      <c r="AB72" s="355" t="s">
        <v>257</v>
      </c>
      <c r="AC72" s="356"/>
      <c r="AI72" s="43"/>
      <c r="AJ72" s="43"/>
      <c r="AK72" s="43"/>
    </row>
    <row r="73" spans="1:47" ht="15" customHeight="1">
      <c r="B73" s="56" t="s">
        <v>9</v>
      </c>
      <c r="C73" s="10">
        <v>1</v>
      </c>
      <c r="D73" s="10">
        <v>2</v>
      </c>
      <c r="E73" s="10">
        <v>13</v>
      </c>
      <c r="F73" s="10">
        <v>13</v>
      </c>
      <c r="G73" s="757">
        <v>43195</v>
      </c>
      <c r="H73" s="758"/>
      <c r="I73" s="758"/>
      <c r="J73" s="758"/>
      <c r="K73" s="755" t="s">
        <v>260</v>
      </c>
      <c r="L73" s="755"/>
      <c r="M73" s="755"/>
      <c r="N73" s="41" t="s">
        <v>389</v>
      </c>
      <c r="O73" s="111" t="s">
        <v>426</v>
      </c>
      <c r="P73" s="111" t="s">
        <v>427</v>
      </c>
      <c r="Q73" s="799" t="s">
        <v>358</v>
      </c>
      <c r="R73" s="799"/>
      <c r="S73" s="799"/>
      <c r="T73" s="755" t="s">
        <v>200</v>
      </c>
      <c r="U73" s="755"/>
      <c r="V73" s="755"/>
      <c r="Z73" s="808"/>
      <c r="AA73" s="809"/>
      <c r="AB73" s="355" t="s">
        <v>258</v>
      </c>
      <c r="AC73" s="356"/>
    </row>
    <row r="74" spans="1:47" ht="15" customHeight="1">
      <c r="B74" s="56" t="s">
        <v>10</v>
      </c>
      <c r="C74" s="10">
        <v>0</v>
      </c>
      <c r="D74" s="10">
        <v>0</v>
      </c>
      <c r="E74" s="10">
        <v>0</v>
      </c>
      <c r="F74" s="10">
        <v>0</v>
      </c>
      <c r="G74" s="757">
        <v>43196</v>
      </c>
      <c r="H74" s="758"/>
      <c r="I74" s="758"/>
      <c r="J74" s="758"/>
      <c r="K74" s="755" t="s">
        <v>260</v>
      </c>
      <c r="L74" s="755"/>
      <c r="M74" s="755"/>
      <c r="N74" s="42" t="s">
        <v>219</v>
      </c>
      <c r="O74" s="111" t="s">
        <v>387</v>
      </c>
      <c r="P74" s="111" t="s">
        <v>386</v>
      </c>
      <c r="Q74" s="770" t="s">
        <v>199</v>
      </c>
      <c r="R74" s="770"/>
      <c r="S74" s="770"/>
      <c r="T74" s="755" t="s">
        <v>360</v>
      </c>
      <c r="U74" s="755"/>
      <c r="V74" s="755"/>
      <c r="W74" s="755" t="s">
        <v>198</v>
      </c>
      <c r="X74" s="755"/>
      <c r="Y74" s="755"/>
      <c r="Z74" s="814"/>
      <c r="AA74" s="815"/>
      <c r="AB74" s="77"/>
      <c r="AC74" s="77"/>
    </row>
    <row r="75" spans="1:47" ht="15" customHeight="1">
      <c r="C75" s="89">
        <f>SUM(C69:C74)</f>
        <v>4</v>
      </c>
      <c r="D75" s="89">
        <f>SUM(D69:D74)</f>
        <v>7</v>
      </c>
      <c r="E75" s="89">
        <f>SUM(E69:E74)</f>
        <v>38</v>
      </c>
      <c r="F75" s="89">
        <f>SUM(F69:F74)</f>
        <v>42</v>
      </c>
      <c r="G75" s="757">
        <v>43197</v>
      </c>
      <c r="H75" s="758"/>
      <c r="I75" s="758"/>
      <c r="J75" s="758"/>
      <c r="K75" s="755" t="s">
        <v>260</v>
      </c>
      <c r="L75" s="755"/>
      <c r="M75" s="755"/>
      <c r="N75" s="42" t="s">
        <v>391</v>
      </c>
      <c r="O75" s="111" t="s">
        <v>400</v>
      </c>
      <c r="P75" s="111" t="s">
        <v>450</v>
      </c>
      <c r="Q75" s="770" t="s">
        <v>197</v>
      </c>
      <c r="R75" s="770"/>
      <c r="S75" s="770"/>
      <c r="T75" s="755" t="s">
        <v>358</v>
      </c>
      <c r="U75" s="755"/>
      <c r="V75" s="755"/>
      <c r="Z75" s="816" t="s">
        <v>175</v>
      </c>
      <c r="AA75" s="817"/>
      <c r="AB75" s="353" t="s">
        <v>252</v>
      </c>
      <c r="AC75" s="354"/>
    </row>
    <row r="76" spans="1:47" ht="15" customHeight="1">
      <c r="G76" s="757">
        <v>43198</v>
      </c>
      <c r="H76" s="758"/>
      <c r="I76" s="758"/>
      <c r="J76" s="758"/>
      <c r="K76" s="770"/>
      <c r="L76" s="770"/>
      <c r="M76" s="770"/>
      <c r="O76" s="111"/>
      <c r="P76" s="111"/>
      <c r="Q76" s="755"/>
      <c r="R76" s="755"/>
      <c r="S76" s="755"/>
      <c r="T76" s="755"/>
      <c r="U76" s="755"/>
      <c r="V76" s="755"/>
      <c r="W76" s="755"/>
      <c r="X76" s="755"/>
      <c r="Y76" s="755"/>
      <c r="Z76" s="783" t="s">
        <v>11</v>
      </c>
      <c r="AA76" s="784"/>
      <c r="AB76" s="353" t="s">
        <v>255</v>
      </c>
      <c r="AC76" s="354"/>
    </row>
    <row r="77" spans="1:47" ht="15" customHeight="1">
      <c r="G77" s="757">
        <v>43199</v>
      </c>
      <c r="H77" s="758"/>
      <c r="I77" s="758"/>
      <c r="J77" s="758"/>
      <c r="K77" s="755" t="s">
        <v>222</v>
      </c>
      <c r="L77" s="755"/>
      <c r="M77" s="755"/>
      <c r="N77" s="42" t="s">
        <v>425</v>
      </c>
      <c r="O77" s="111" t="s">
        <v>429</v>
      </c>
      <c r="P77" s="111" t="s">
        <v>429</v>
      </c>
      <c r="Q77" s="770" t="s">
        <v>308</v>
      </c>
      <c r="R77" s="770"/>
      <c r="S77" s="770"/>
      <c r="T77" s="755" t="s">
        <v>355</v>
      </c>
      <c r="U77" s="755"/>
      <c r="V77" s="755"/>
      <c r="W77" s="755"/>
      <c r="X77" s="755"/>
      <c r="Y77" s="755"/>
      <c r="Z77" s="806"/>
      <c r="AA77" s="807"/>
      <c r="AB77" s="355" t="s">
        <v>256</v>
      </c>
      <c r="AC77" s="356"/>
    </row>
    <row r="78" spans="1:47" ht="15" customHeight="1">
      <c r="G78" s="757">
        <v>43200</v>
      </c>
      <c r="H78" s="758"/>
      <c r="I78" s="758"/>
      <c r="J78" s="758"/>
      <c r="K78" s="755" t="s">
        <v>222</v>
      </c>
      <c r="L78" s="755"/>
      <c r="M78" s="755"/>
      <c r="N78" s="41" t="s">
        <v>218</v>
      </c>
      <c r="O78" s="111" t="s">
        <v>399</v>
      </c>
      <c r="P78" s="111" t="s">
        <v>501</v>
      </c>
      <c r="Q78" s="840" t="s">
        <v>358</v>
      </c>
      <c r="R78" s="840"/>
      <c r="S78" s="840"/>
      <c r="T78" s="755" t="s">
        <v>306</v>
      </c>
      <c r="U78" s="755"/>
      <c r="V78" s="755"/>
      <c r="W78" s="755" t="s">
        <v>356</v>
      </c>
      <c r="X78" s="755"/>
      <c r="Y78" s="755"/>
      <c r="Z78" s="806"/>
      <c r="AA78" s="807"/>
      <c r="AB78" s="355" t="s">
        <v>257</v>
      </c>
      <c r="AC78" s="356"/>
    </row>
    <row r="79" spans="1:47" ht="15" customHeight="1">
      <c r="G79" s="757">
        <v>43201</v>
      </c>
      <c r="H79" s="758"/>
      <c r="I79" s="758"/>
      <c r="J79" s="758"/>
      <c r="K79" s="755" t="s">
        <v>222</v>
      </c>
      <c r="L79" s="755"/>
      <c r="M79" s="755"/>
      <c r="N79" s="42" t="s">
        <v>219</v>
      </c>
      <c r="O79" s="111" t="s">
        <v>516</v>
      </c>
      <c r="P79" s="111" t="s">
        <v>393</v>
      </c>
      <c r="Q79" s="840" t="s">
        <v>311</v>
      </c>
      <c r="R79" s="840"/>
      <c r="S79" s="840"/>
      <c r="T79" s="755" t="s">
        <v>358</v>
      </c>
      <c r="U79" s="755"/>
      <c r="V79" s="755"/>
      <c r="Z79" s="808"/>
      <c r="AA79" s="809"/>
      <c r="AB79" s="355" t="s">
        <v>258</v>
      </c>
      <c r="AC79" s="356"/>
    </row>
    <row r="80" spans="1:47" ht="15" customHeight="1">
      <c r="G80" s="757">
        <v>43202</v>
      </c>
      <c r="H80" s="758"/>
      <c r="I80" s="758"/>
      <c r="J80" s="758"/>
      <c r="K80" s="802" t="s">
        <v>8</v>
      </c>
      <c r="L80" s="802"/>
      <c r="M80" s="802"/>
      <c r="N80" s="42" t="s">
        <v>391</v>
      </c>
      <c r="O80" s="111" t="s">
        <v>402</v>
      </c>
      <c r="P80" s="111" t="s">
        <v>554</v>
      </c>
      <c r="Q80" s="755" t="s">
        <v>339</v>
      </c>
      <c r="R80" s="755"/>
      <c r="S80" s="755"/>
      <c r="T80" s="755" t="s">
        <v>360</v>
      </c>
      <c r="U80" s="755"/>
      <c r="V80" s="755"/>
      <c r="Z80" s="814"/>
      <c r="AA80" s="815"/>
      <c r="AB80" s="77"/>
      <c r="AC80" s="77"/>
    </row>
    <row r="81" spans="4:32" ht="15" customHeight="1">
      <c r="D81" s="844" t="s">
        <v>428</v>
      </c>
      <c r="E81" s="844"/>
      <c r="F81" s="844"/>
      <c r="G81" s="757">
        <v>43203</v>
      </c>
      <c r="H81" s="758"/>
      <c r="I81" s="758"/>
      <c r="J81" s="758"/>
      <c r="K81" s="802" t="s">
        <v>8</v>
      </c>
      <c r="L81" s="802"/>
      <c r="M81" s="802"/>
      <c r="N81" s="42" t="s">
        <v>425</v>
      </c>
      <c r="O81" s="111" t="s">
        <v>576</v>
      </c>
      <c r="P81" s="111" t="s">
        <v>538</v>
      </c>
      <c r="Q81" s="755" t="s">
        <v>331</v>
      </c>
      <c r="R81" s="755"/>
      <c r="S81" s="755"/>
      <c r="T81" s="755" t="s">
        <v>359</v>
      </c>
      <c r="U81" s="755"/>
      <c r="V81" s="755"/>
      <c r="W81" s="755" t="s">
        <v>371</v>
      </c>
      <c r="X81" s="755"/>
      <c r="Y81" s="755"/>
      <c r="Z81" s="818" t="s">
        <v>175</v>
      </c>
      <c r="AA81" s="819"/>
      <c r="AB81" s="353" t="s">
        <v>252</v>
      </c>
      <c r="AC81" s="354"/>
    </row>
    <row r="82" spans="4:32" ht="15" customHeight="1">
      <c r="G82" s="757">
        <v>43204</v>
      </c>
      <c r="H82" s="758"/>
      <c r="I82" s="758"/>
      <c r="J82" s="758"/>
      <c r="K82" s="802" t="s">
        <v>8</v>
      </c>
      <c r="L82" s="802"/>
      <c r="M82" s="802"/>
      <c r="N82" s="110"/>
      <c r="O82" s="111"/>
      <c r="P82" s="111"/>
      <c r="Q82" s="755"/>
      <c r="R82" s="755"/>
      <c r="S82" s="755"/>
      <c r="T82" s="755"/>
      <c r="U82" s="755"/>
      <c r="V82" s="755"/>
      <c r="W82" s="755"/>
      <c r="X82" s="755"/>
      <c r="Y82" s="755"/>
      <c r="Z82" s="783" t="s">
        <v>11</v>
      </c>
      <c r="AA82" s="784"/>
      <c r="AB82" s="353" t="s">
        <v>255</v>
      </c>
      <c r="AC82" s="354"/>
    </row>
    <row r="83" spans="4:32" ht="15" customHeight="1">
      <c r="G83" s="757">
        <v>43205</v>
      </c>
      <c r="H83" s="758"/>
      <c r="I83" s="758"/>
      <c r="J83" s="758"/>
      <c r="K83" s="770"/>
      <c r="L83" s="770"/>
      <c r="M83" s="770"/>
      <c r="N83" s="75"/>
      <c r="O83" s="111"/>
      <c r="P83" s="111"/>
      <c r="Q83" s="769"/>
      <c r="R83" s="769"/>
      <c r="S83" s="769"/>
      <c r="T83" s="755"/>
      <c r="U83" s="755"/>
      <c r="V83" s="755"/>
      <c r="W83" s="755"/>
      <c r="X83" s="755"/>
      <c r="Y83" s="755"/>
      <c r="Z83" s="806"/>
      <c r="AA83" s="807"/>
      <c r="AB83" s="355" t="s">
        <v>256</v>
      </c>
      <c r="AC83" s="356"/>
    </row>
    <row r="84" spans="4:32" ht="15" customHeight="1">
      <c r="G84" s="757">
        <v>43206</v>
      </c>
      <c r="H84" s="758"/>
      <c r="I84" s="758"/>
      <c r="J84" s="758"/>
      <c r="K84" s="755" t="s">
        <v>287</v>
      </c>
      <c r="L84" s="755"/>
      <c r="M84" s="755"/>
      <c r="N84" s="111"/>
      <c r="O84" s="111"/>
      <c r="P84" s="111"/>
      <c r="Q84" s="770"/>
      <c r="R84" s="770"/>
      <c r="S84" s="770"/>
      <c r="T84" s="755"/>
      <c r="U84" s="755"/>
      <c r="V84" s="755"/>
      <c r="W84" s="755"/>
      <c r="X84" s="755"/>
      <c r="Y84" s="755"/>
      <c r="Z84" s="806"/>
      <c r="AA84" s="807"/>
      <c r="AB84" s="355" t="s">
        <v>257</v>
      </c>
      <c r="AC84" s="356"/>
    </row>
    <row r="85" spans="4:32" ht="15" customHeight="1">
      <c r="G85" s="757">
        <v>43207</v>
      </c>
      <c r="H85" s="758"/>
      <c r="I85" s="758"/>
      <c r="J85" s="758"/>
      <c r="K85" s="755" t="s">
        <v>287</v>
      </c>
      <c r="L85" s="755"/>
      <c r="M85" s="755"/>
      <c r="N85" s="111"/>
      <c r="O85" s="111"/>
      <c r="P85" s="111"/>
      <c r="Q85" s="770"/>
      <c r="R85" s="770"/>
      <c r="S85" s="770"/>
      <c r="T85" s="755"/>
      <c r="U85" s="755"/>
      <c r="V85" s="755"/>
      <c r="W85" s="755"/>
      <c r="X85" s="755"/>
      <c r="Y85" s="755"/>
      <c r="Z85" s="808"/>
      <c r="AA85" s="809"/>
      <c r="AB85" s="355" t="s">
        <v>258</v>
      </c>
      <c r="AC85" s="356"/>
    </row>
    <row r="86" spans="4:32" ht="15" customHeight="1">
      <c r="G86" s="757">
        <v>43208</v>
      </c>
      <c r="H86" s="758"/>
      <c r="I86" s="758"/>
      <c r="J86" s="758"/>
      <c r="K86" s="755" t="s">
        <v>287</v>
      </c>
      <c r="L86" s="755"/>
      <c r="M86" s="755"/>
      <c r="N86" s="75"/>
      <c r="O86" s="111"/>
      <c r="P86" s="111"/>
      <c r="Q86" s="770"/>
      <c r="R86" s="770"/>
      <c r="S86" s="770"/>
      <c r="T86" s="755"/>
      <c r="U86" s="755"/>
      <c r="V86" s="755"/>
      <c r="W86" s="755"/>
      <c r="X86" s="755"/>
      <c r="Y86" s="755"/>
      <c r="Z86" s="75"/>
      <c r="AD86" s="87"/>
      <c r="AE86" s="87"/>
      <c r="AF86" s="87"/>
    </row>
    <row r="87" spans="4:32" ht="15" customHeight="1">
      <c r="G87" s="757">
        <v>43209</v>
      </c>
      <c r="H87" s="758"/>
      <c r="I87" s="758"/>
      <c r="J87" s="758"/>
      <c r="K87" s="770"/>
      <c r="L87" s="770"/>
      <c r="M87" s="770"/>
      <c r="N87" s="75"/>
      <c r="O87" s="111"/>
      <c r="P87" s="111"/>
      <c r="Q87" s="770"/>
      <c r="R87" s="770"/>
      <c r="S87" s="770"/>
      <c r="T87" s="755"/>
      <c r="U87" s="755"/>
      <c r="V87" s="755"/>
      <c r="W87" s="755"/>
      <c r="X87" s="755"/>
      <c r="Y87" s="755"/>
      <c r="Z87" s="75"/>
      <c r="AD87" s="87"/>
      <c r="AE87" s="87"/>
      <c r="AF87" s="87"/>
    </row>
    <row r="88" spans="4:32" ht="15" customHeight="1">
      <c r="G88" s="757">
        <v>43210</v>
      </c>
      <c r="H88" s="758"/>
      <c r="I88" s="758"/>
      <c r="J88" s="758"/>
      <c r="K88" s="755" t="s">
        <v>217</v>
      </c>
      <c r="L88" s="755"/>
      <c r="M88" s="755"/>
      <c r="N88" s="110"/>
      <c r="O88" s="111"/>
      <c r="P88" s="111"/>
      <c r="Q88" s="770"/>
      <c r="R88" s="770"/>
      <c r="S88" s="770"/>
      <c r="T88" s="755"/>
      <c r="U88" s="755"/>
      <c r="V88" s="755"/>
      <c r="W88" s="755"/>
      <c r="X88" s="755"/>
      <c r="Y88" s="755"/>
      <c r="Z88" s="75"/>
    </row>
    <row r="89" spans="4:32" ht="15" customHeight="1">
      <c r="G89" s="757">
        <v>43211</v>
      </c>
      <c r="H89" s="758"/>
      <c r="I89" s="758"/>
      <c r="J89" s="758"/>
      <c r="K89" s="755" t="s">
        <v>217</v>
      </c>
      <c r="L89" s="755"/>
      <c r="M89" s="755"/>
      <c r="N89" s="75"/>
      <c r="O89" s="111"/>
      <c r="P89" s="111"/>
      <c r="Q89" s="770"/>
      <c r="R89" s="770"/>
      <c r="S89" s="770"/>
      <c r="T89" s="755"/>
      <c r="U89" s="755"/>
      <c r="V89" s="755"/>
      <c r="W89" s="755"/>
      <c r="X89" s="755"/>
      <c r="Y89" s="755"/>
      <c r="Z89" s="75"/>
    </row>
    <row r="90" spans="4:32" ht="15" customHeight="1">
      <c r="G90" s="757">
        <v>43212</v>
      </c>
      <c r="H90" s="758"/>
      <c r="I90" s="758"/>
      <c r="J90" s="758"/>
      <c r="K90" s="755" t="s">
        <v>217</v>
      </c>
      <c r="L90" s="755"/>
      <c r="M90" s="755"/>
      <c r="N90" s="75"/>
      <c r="O90" s="111"/>
      <c r="P90" s="111"/>
      <c r="Q90" s="770"/>
      <c r="R90" s="770"/>
      <c r="S90" s="770"/>
      <c r="T90" s="755"/>
      <c r="U90" s="755"/>
      <c r="V90" s="755"/>
      <c r="W90" s="755"/>
      <c r="X90" s="755"/>
      <c r="Y90" s="755"/>
      <c r="Z90" s="75"/>
    </row>
    <row r="91" spans="4:32" ht="15" customHeight="1">
      <c r="G91" s="757">
        <v>43213</v>
      </c>
      <c r="H91" s="758"/>
      <c r="I91" s="758"/>
      <c r="J91" s="758"/>
      <c r="K91" s="770"/>
      <c r="L91" s="770"/>
      <c r="M91" s="770"/>
      <c r="N91" s="75"/>
      <c r="O91" s="111"/>
      <c r="P91" s="111"/>
      <c r="Q91" s="769"/>
      <c r="R91" s="769"/>
      <c r="S91" s="769"/>
      <c r="T91" s="755"/>
      <c r="U91" s="755"/>
      <c r="V91" s="755"/>
      <c r="W91" s="755"/>
      <c r="X91" s="755"/>
      <c r="Y91" s="755"/>
      <c r="Z91" s="75"/>
    </row>
    <row r="92" spans="4:32" ht="15" customHeight="1">
      <c r="G92" s="757">
        <v>43214</v>
      </c>
      <c r="H92" s="758"/>
      <c r="I92" s="758"/>
      <c r="J92" s="758"/>
      <c r="K92" s="755" t="s">
        <v>7</v>
      </c>
      <c r="L92" s="755"/>
      <c r="M92" s="755"/>
      <c r="N92" s="75"/>
      <c r="O92" s="111"/>
      <c r="P92" s="111"/>
      <c r="Q92" s="755"/>
      <c r="R92" s="755"/>
      <c r="S92" s="755"/>
      <c r="T92" s="755"/>
      <c r="U92" s="755"/>
      <c r="V92" s="755"/>
      <c r="W92" s="755"/>
      <c r="X92" s="755"/>
      <c r="Y92" s="755"/>
      <c r="Z92" s="75"/>
    </row>
    <row r="93" spans="4:32" ht="15" customHeight="1">
      <c r="G93" s="757">
        <v>43215</v>
      </c>
      <c r="H93" s="758"/>
      <c r="I93" s="758"/>
      <c r="J93" s="758"/>
      <c r="K93" s="755" t="s">
        <v>7</v>
      </c>
      <c r="L93" s="755"/>
      <c r="M93" s="755"/>
      <c r="N93" s="75"/>
      <c r="O93" s="111"/>
      <c r="P93" s="111"/>
      <c r="Q93" s="755"/>
      <c r="R93" s="755"/>
      <c r="S93" s="755"/>
      <c r="T93" s="755"/>
      <c r="U93" s="755"/>
      <c r="V93" s="755"/>
      <c r="W93" s="755"/>
      <c r="X93" s="755"/>
      <c r="Y93" s="755"/>
      <c r="Z93" s="75"/>
    </row>
    <row r="94" spans="4:32" ht="15" customHeight="1">
      <c r="G94" s="757">
        <v>43216</v>
      </c>
      <c r="H94" s="758"/>
      <c r="I94" s="758"/>
      <c r="J94" s="758"/>
      <c r="K94" s="755" t="s">
        <v>7</v>
      </c>
      <c r="L94" s="755"/>
      <c r="M94" s="755"/>
      <c r="N94" s="75"/>
      <c r="O94" s="111"/>
      <c r="P94" s="111"/>
      <c r="Q94" s="755"/>
      <c r="R94" s="755"/>
      <c r="S94" s="755"/>
      <c r="T94" s="755"/>
      <c r="U94" s="755"/>
      <c r="V94" s="755"/>
      <c r="W94" s="755"/>
      <c r="X94" s="755"/>
      <c r="Y94" s="755"/>
      <c r="Z94" s="75"/>
    </row>
    <row r="95" spans="4:32" ht="15" customHeight="1">
      <c r="G95" s="757">
        <v>43217</v>
      </c>
      <c r="H95" s="758"/>
      <c r="I95" s="758"/>
      <c r="J95" s="758"/>
      <c r="K95" s="770"/>
      <c r="L95" s="770"/>
      <c r="M95" s="770"/>
      <c r="N95" s="75"/>
      <c r="O95" s="111"/>
      <c r="P95" s="111"/>
      <c r="Q95" s="769"/>
      <c r="R95" s="769"/>
      <c r="S95" s="769"/>
      <c r="T95" s="755"/>
      <c r="U95" s="755"/>
      <c r="V95" s="755"/>
      <c r="W95" s="755"/>
      <c r="X95" s="755"/>
      <c r="Y95" s="755"/>
      <c r="Z95" s="75"/>
    </row>
    <row r="96" spans="4:32" ht="15" customHeight="1">
      <c r="G96" s="757">
        <v>43218</v>
      </c>
      <c r="H96" s="758"/>
      <c r="I96" s="758"/>
      <c r="J96" s="758"/>
      <c r="K96" s="755" t="s">
        <v>9</v>
      </c>
      <c r="L96" s="755"/>
      <c r="M96" s="755"/>
      <c r="N96" s="75"/>
      <c r="O96" s="111"/>
      <c r="P96" s="111"/>
      <c r="Q96" s="770"/>
      <c r="R96" s="770"/>
      <c r="S96" s="770"/>
      <c r="T96" s="755"/>
      <c r="U96" s="755"/>
      <c r="V96" s="755"/>
      <c r="W96" s="755"/>
      <c r="X96" s="755"/>
      <c r="Y96" s="755"/>
      <c r="Z96" s="75"/>
    </row>
    <row r="97" spans="7:32" ht="15" customHeight="1">
      <c r="G97" s="757">
        <v>43219</v>
      </c>
      <c r="H97" s="758"/>
      <c r="I97" s="758"/>
      <c r="J97" s="758"/>
      <c r="K97" s="755" t="s">
        <v>9</v>
      </c>
      <c r="L97" s="755"/>
      <c r="M97" s="755"/>
      <c r="N97" s="75"/>
      <c r="O97" s="111"/>
      <c r="P97" s="111"/>
      <c r="Q97" s="770"/>
      <c r="R97" s="770"/>
      <c r="S97" s="770"/>
      <c r="T97" s="755"/>
      <c r="U97" s="755"/>
      <c r="V97" s="755"/>
      <c r="W97" s="755"/>
      <c r="X97" s="755"/>
      <c r="Y97" s="755"/>
      <c r="Z97" s="75"/>
    </row>
    <row r="98" spans="7:32" ht="15" customHeight="1">
      <c r="G98" s="757">
        <v>43220</v>
      </c>
      <c r="H98" s="758"/>
      <c r="I98" s="758"/>
      <c r="J98" s="758"/>
      <c r="K98" s="755" t="s">
        <v>9</v>
      </c>
      <c r="L98" s="755"/>
      <c r="M98" s="755"/>
      <c r="N98" s="75"/>
      <c r="O98" s="111"/>
      <c r="P98" s="111"/>
      <c r="Q98" s="770"/>
      <c r="R98" s="770"/>
      <c r="S98" s="770"/>
      <c r="T98" s="755"/>
      <c r="U98" s="755"/>
      <c r="V98" s="755"/>
      <c r="W98" s="755"/>
      <c r="X98" s="755"/>
      <c r="Y98" s="755"/>
      <c r="Z98" s="75"/>
    </row>
    <row r="99" spans="7:32" ht="15" customHeight="1">
      <c r="G99" s="757">
        <v>43221</v>
      </c>
      <c r="H99" s="758"/>
      <c r="I99" s="758"/>
      <c r="J99" s="758"/>
      <c r="K99" s="770"/>
      <c r="L99" s="770"/>
      <c r="M99" s="770"/>
      <c r="N99" s="75"/>
      <c r="O99" s="111"/>
      <c r="P99" s="111"/>
      <c r="Q99" s="769"/>
      <c r="R99" s="769"/>
      <c r="S99" s="769"/>
      <c r="T99" s="755"/>
      <c r="U99" s="755"/>
      <c r="V99" s="755"/>
      <c r="W99" s="755"/>
      <c r="X99" s="755"/>
      <c r="Y99" s="755"/>
      <c r="Z99" s="75"/>
    </row>
    <row r="100" spans="7:32" ht="15" customHeight="1">
      <c r="G100" s="757">
        <v>43222</v>
      </c>
      <c r="H100" s="758"/>
      <c r="I100" s="758"/>
      <c r="J100" s="758"/>
      <c r="K100" s="755"/>
      <c r="L100" s="755"/>
      <c r="M100" s="755"/>
      <c r="N100" s="75"/>
      <c r="O100" s="111"/>
      <c r="P100" s="111"/>
      <c r="Q100" s="755"/>
      <c r="R100" s="755"/>
      <c r="S100" s="755"/>
      <c r="T100" s="755"/>
      <c r="U100" s="755"/>
      <c r="V100" s="755"/>
      <c r="W100" s="755"/>
      <c r="X100" s="755"/>
      <c r="Y100" s="755"/>
      <c r="Z100" s="75"/>
    </row>
    <row r="101" spans="7:32" ht="15" customHeight="1">
      <c r="G101" s="757">
        <v>43223</v>
      </c>
      <c r="H101" s="758"/>
      <c r="I101" s="758"/>
      <c r="J101" s="758"/>
      <c r="K101" s="755"/>
      <c r="L101" s="755"/>
      <c r="M101" s="755"/>
      <c r="N101" s="75"/>
      <c r="O101" s="111"/>
      <c r="P101" s="111"/>
      <c r="Q101" s="755"/>
      <c r="R101" s="755"/>
      <c r="S101" s="755"/>
      <c r="T101" s="755"/>
      <c r="U101" s="755"/>
      <c r="V101" s="755"/>
      <c r="W101" s="755"/>
      <c r="X101" s="755"/>
      <c r="Y101" s="755"/>
      <c r="Z101" s="75"/>
      <c r="AD101" s="87"/>
      <c r="AE101" s="87"/>
      <c r="AF101" s="87"/>
    </row>
    <row r="102" spans="7:32" ht="15" customHeight="1">
      <c r="G102" s="757">
        <v>43224</v>
      </c>
      <c r="H102" s="758"/>
      <c r="I102" s="758"/>
      <c r="J102" s="758"/>
      <c r="K102" s="755"/>
      <c r="L102" s="755"/>
      <c r="M102" s="755"/>
      <c r="N102" s="75"/>
      <c r="O102" s="111"/>
      <c r="P102" s="111"/>
      <c r="Q102" s="755"/>
      <c r="R102" s="755"/>
      <c r="S102" s="755"/>
      <c r="T102" s="755"/>
      <c r="U102" s="755"/>
      <c r="V102" s="755"/>
      <c r="W102" s="755"/>
      <c r="X102" s="755"/>
      <c r="Y102" s="755"/>
      <c r="Z102" s="75"/>
    </row>
    <row r="103" spans="7:32" ht="15" customHeight="1">
      <c r="G103" s="757">
        <v>43225</v>
      </c>
      <c r="H103" s="758"/>
      <c r="I103" s="758"/>
      <c r="J103" s="758"/>
      <c r="K103" s="802"/>
      <c r="L103" s="802"/>
      <c r="M103" s="802"/>
      <c r="N103" s="75"/>
      <c r="O103" s="111"/>
      <c r="P103" s="111"/>
      <c r="Q103" s="755"/>
      <c r="R103" s="755"/>
      <c r="S103" s="755"/>
      <c r="T103" s="755"/>
      <c r="U103" s="755"/>
      <c r="V103" s="755"/>
      <c r="W103" s="755"/>
      <c r="X103" s="755"/>
      <c r="Y103" s="755"/>
      <c r="Z103" s="75"/>
    </row>
    <row r="104" spans="7:32" ht="15" customHeight="1">
      <c r="G104" s="757">
        <v>43226</v>
      </c>
      <c r="H104" s="758"/>
      <c r="I104" s="758"/>
      <c r="J104" s="758"/>
      <c r="K104" s="802"/>
      <c r="L104" s="802"/>
      <c r="M104" s="802"/>
      <c r="N104" s="75"/>
      <c r="O104" s="111"/>
      <c r="P104" s="111"/>
      <c r="Q104" s="755"/>
      <c r="R104" s="755"/>
      <c r="S104" s="755"/>
      <c r="T104" s="755"/>
      <c r="U104" s="755"/>
      <c r="V104" s="755"/>
      <c r="W104" s="755"/>
      <c r="X104" s="755"/>
      <c r="Y104" s="755"/>
      <c r="Z104" s="75"/>
    </row>
    <row r="105" spans="7:32" ht="15" customHeight="1">
      <c r="G105" s="757">
        <v>43227</v>
      </c>
      <c r="H105" s="758"/>
      <c r="I105" s="758"/>
      <c r="J105" s="758"/>
      <c r="K105" s="802"/>
      <c r="L105" s="802"/>
      <c r="M105" s="802"/>
      <c r="N105" s="75"/>
      <c r="O105" s="111"/>
      <c r="P105" s="111"/>
      <c r="Q105" s="755"/>
      <c r="R105" s="755"/>
      <c r="S105" s="755"/>
      <c r="T105" s="755"/>
      <c r="U105" s="755"/>
      <c r="V105" s="755"/>
      <c r="W105" s="755"/>
      <c r="X105" s="755"/>
      <c r="Y105" s="755"/>
      <c r="Z105" s="75"/>
    </row>
    <row r="106" spans="7:32" ht="15" customHeight="1">
      <c r="G106" s="757">
        <v>43228</v>
      </c>
      <c r="H106" s="758"/>
      <c r="I106" s="758"/>
      <c r="J106" s="758"/>
      <c r="K106" s="801"/>
      <c r="L106" s="801"/>
      <c r="M106" s="801"/>
      <c r="N106" s="75"/>
      <c r="O106" s="111"/>
      <c r="P106" s="111"/>
      <c r="Q106" s="769"/>
      <c r="R106" s="769"/>
      <c r="S106" s="769"/>
      <c r="T106" s="755"/>
      <c r="U106" s="755"/>
      <c r="V106" s="755"/>
      <c r="W106" s="755"/>
      <c r="X106" s="755"/>
      <c r="Y106" s="755"/>
      <c r="Z106" s="75"/>
    </row>
    <row r="107" spans="7:32" ht="15" customHeight="1">
      <c r="G107" s="757">
        <v>43229</v>
      </c>
      <c r="H107" s="758"/>
      <c r="I107" s="758"/>
      <c r="J107" s="758"/>
      <c r="K107" s="802"/>
      <c r="L107" s="802"/>
      <c r="M107" s="802"/>
      <c r="N107" s="75"/>
      <c r="O107" s="111"/>
      <c r="P107" s="111"/>
      <c r="Q107" s="801"/>
      <c r="R107" s="801"/>
      <c r="S107" s="801"/>
      <c r="T107" s="755"/>
      <c r="U107" s="755"/>
      <c r="V107" s="755"/>
      <c r="W107" s="755"/>
      <c r="X107" s="755"/>
      <c r="Y107" s="755"/>
      <c r="Z107" s="75"/>
      <c r="AD107" s="87"/>
      <c r="AE107" s="87"/>
      <c r="AF107" s="87"/>
    </row>
    <row r="108" spans="7:32" ht="15" customHeight="1">
      <c r="G108" s="757">
        <v>43230</v>
      </c>
      <c r="H108" s="758"/>
      <c r="I108" s="758"/>
      <c r="J108" s="758"/>
      <c r="K108" s="802"/>
      <c r="L108" s="802"/>
      <c r="M108" s="802"/>
      <c r="N108" s="75"/>
      <c r="O108" s="111"/>
      <c r="P108" s="111"/>
      <c r="Q108" s="801"/>
      <c r="R108" s="801"/>
      <c r="S108" s="801"/>
      <c r="T108" s="755"/>
      <c r="U108" s="755"/>
      <c r="V108" s="755"/>
      <c r="W108" s="755"/>
      <c r="X108" s="755"/>
      <c r="Y108" s="755"/>
      <c r="Z108" s="75"/>
    </row>
    <row r="109" spans="7:32" ht="15" customHeight="1">
      <c r="G109" s="757">
        <v>43231</v>
      </c>
      <c r="H109" s="758"/>
      <c r="I109" s="758"/>
      <c r="J109" s="758"/>
      <c r="K109" s="802"/>
      <c r="L109" s="802"/>
      <c r="M109" s="802"/>
      <c r="N109" s="75"/>
      <c r="O109" s="111"/>
      <c r="P109" s="111"/>
      <c r="Q109" s="801"/>
      <c r="R109" s="801"/>
      <c r="S109" s="801"/>
      <c r="T109" s="755"/>
      <c r="U109" s="755"/>
      <c r="V109" s="755"/>
      <c r="W109" s="755"/>
      <c r="X109" s="755"/>
      <c r="Y109" s="755"/>
      <c r="Z109" s="75"/>
    </row>
    <row r="110" spans="7:32" ht="15" customHeight="1">
      <c r="G110" s="757">
        <v>43232</v>
      </c>
      <c r="H110" s="758"/>
      <c r="I110" s="758"/>
      <c r="J110" s="758"/>
      <c r="K110" s="802"/>
      <c r="L110" s="802"/>
      <c r="M110" s="802"/>
      <c r="N110" s="75"/>
      <c r="O110" s="111"/>
      <c r="P110" s="111"/>
      <c r="Q110" s="755"/>
      <c r="R110" s="755"/>
      <c r="S110" s="755"/>
      <c r="T110" s="755"/>
      <c r="U110" s="755"/>
      <c r="V110" s="755"/>
      <c r="W110" s="755"/>
      <c r="X110" s="755"/>
      <c r="Y110" s="755"/>
      <c r="Z110" s="75"/>
    </row>
    <row r="111" spans="7:32" ht="15" customHeight="1">
      <c r="G111" s="757">
        <v>43233</v>
      </c>
      <c r="H111" s="758"/>
      <c r="I111" s="758"/>
      <c r="J111" s="758"/>
      <c r="K111" s="802"/>
      <c r="L111" s="802"/>
      <c r="M111" s="802"/>
      <c r="N111" s="75"/>
      <c r="O111" s="111"/>
      <c r="P111" s="111"/>
      <c r="Q111" s="755"/>
      <c r="R111" s="755"/>
      <c r="S111" s="755"/>
      <c r="T111" s="755"/>
      <c r="U111" s="755"/>
      <c r="V111" s="755"/>
      <c r="W111" s="755"/>
      <c r="X111" s="755"/>
      <c r="Y111" s="755"/>
      <c r="Z111" s="75"/>
    </row>
    <row r="112" spans="7:32" ht="15" customHeight="1">
      <c r="G112" s="757">
        <v>43234</v>
      </c>
      <c r="H112" s="758"/>
      <c r="I112" s="758"/>
      <c r="J112" s="758"/>
      <c r="K112" s="802"/>
      <c r="L112" s="802"/>
      <c r="M112" s="802"/>
      <c r="N112" s="75"/>
      <c r="O112" s="111"/>
      <c r="P112" s="111"/>
      <c r="Q112" s="755"/>
      <c r="R112" s="755"/>
      <c r="S112" s="755"/>
      <c r="T112" s="755"/>
      <c r="U112" s="755"/>
      <c r="V112" s="755"/>
      <c r="W112" s="755"/>
      <c r="X112" s="755"/>
      <c r="Y112" s="755"/>
      <c r="Z112" s="75"/>
    </row>
    <row r="113" spans="7:32" ht="15" customHeight="1">
      <c r="G113" s="757">
        <v>43235</v>
      </c>
      <c r="H113" s="758"/>
      <c r="I113" s="758"/>
      <c r="J113" s="758"/>
      <c r="K113" s="801"/>
      <c r="L113" s="801"/>
      <c r="M113" s="801"/>
      <c r="N113" s="75"/>
      <c r="O113" s="111"/>
      <c r="P113" s="111"/>
      <c r="Q113" s="769"/>
      <c r="R113" s="769"/>
      <c r="S113" s="769"/>
      <c r="T113" s="755"/>
      <c r="U113" s="755"/>
      <c r="V113" s="755"/>
      <c r="W113" s="755"/>
      <c r="X113" s="755"/>
      <c r="Y113" s="755"/>
      <c r="Z113" s="75"/>
    </row>
    <row r="114" spans="7:32" ht="15" customHeight="1">
      <c r="G114" s="757">
        <v>43236</v>
      </c>
      <c r="H114" s="758"/>
      <c r="I114" s="758"/>
      <c r="J114" s="758"/>
      <c r="K114" s="801"/>
      <c r="L114" s="801"/>
      <c r="M114" s="801"/>
      <c r="N114" s="75"/>
      <c r="O114" s="111"/>
      <c r="P114" s="111"/>
      <c r="Q114" s="769"/>
      <c r="R114" s="769"/>
      <c r="S114" s="769"/>
      <c r="T114" s="755"/>
      <c r="U114" s="755"/>
      <c r="V114" s="755"/>
      <c r="W114" s="755"/>
      <c r="X114" s="755"/>
      <c r="Y114" s="755"/>
      <c r="Z114" s="75"/>
    </row>
    <row r="115" spans="7:32" ht="15" customHeight="1">
      <c r="G115" s="757">
        <v>43237</v>
      </c>
      <c r="H115" s="758"/>
      <c r="I115" s="758"/>
      <c r="J115" s="758"/>
      <c r="K115" s="801"/>
      <c r="L115" s="801"/>
      <c r="M115" s="801"/>
      <c r="N115" s="75"/>
      <c r="O115" s="111"/>
      <c r="P115" s="111"/>
      <c r="Q115" s="769"/>
      <c r="R115" s="769"/>
      <c r="S115" s="769"/>
      <c r="T115" s="755"/>
      <c r="U115" s="755"/>
      <c r="V115" s="755"/>
      <c r="W115" s="755"/>
      <c r="X115" s="755"/>
      <c r="Y115" s="755"/>
      <c r="Z115" s="75"/>
    </row>
    <row r="116" spans="7:32" ht="15" customHeight="1">
      <c r="G116" s="757">
        <v>43238</v>
      </c>
      <c r="H116" s="758"/>
      <c r="I116" s="758"/>
      <c r="J116" s="758"/>
      <c r="K116" s="802"/>
      <c r="L116" s="802"/>
      <c r="M116" s="802"/>
      <c r="N116" s="75"/>
      <c r="O116" s="111"/>
      <c r="P116" s="111"/>
      <c r="Q116" s="755"/>
      <c r="R116" s="755"/>
      <c r="S116" s="755"/>
      <c r="T116" s="755"/>
      <c r="U116" s="755"/>
      <c r="V116" s="755"/>
      <c r="W116" s="755"/>
      <c r="X116" s="755"/>
      <c r="Y116" s="755"/>
      <c r="Z116" s="75"/>
    </row>
    <row r="117" spans="7:32" ht="15" customHeight="1">
      <c r="G117" s="757">
        <v>43239</v>
      </c>
      <c r="H117" s="758"/>
      <c r="I117" s="758"/>
      <c r="J117" s="758"/>
      <c r="K117" s="802"/>
      <c r="L117" s="802"/>
      <c r="M117" s="802"/>
      <c r="N117" s="75"/>
      <c r="O117" s="111"/>
      <c r="P117" s="111"/>
      <c r="Q117" s="755"/>
      <c r="R117" s="755"/>
      <c r="S117" s="755"/>
      <c r="T117" s="755"/>
      <c r="U117" s="755"/>
      <c r="V117" s="755"/>
      <c r="W117" s="755"/>
      <c r="X117" s="755"/>
      <c r="Y117" s="755"/>
      <c r="Z117" s="75"/>
    </row>
    <row r="118" spans="7:32" ht="15" customHeight="1">
      <c r="G118" s="757">
        <v>43240</v>
      </c>
      <c r="H118" s="758"/>
      <c r="I118" s="758"/>
      <c r="J118" s="758"/>
      <c r="K118" s="802"/>
      <c r="L118" s="802"/>
      <c r="M118" s="802"/>
      <c r="N118" s="75"/>
      <c r="O118" s="111"/>
      <c r="P118" s="111"/>
      <c r="Q118" s="755"/>
      <c r="R118" s="755"/>
      <c r="S118" s="755"/>
      <c r="T118" s="755"/>
      <c r="U118" s="755"/>
      <c r="V118" s="755"/>
      <c r="W118" s="755"/>
      <c r="X118" s="755"/>
      <c r="Y118" s="755"/>
      <c r="Z118" s="75"/>
      <c r="AD118" s="87"/>
      <c r="AE118" s="87"/>
      <c r="AF118" s="87"/>
    </row>
    <row r="119" spans="7:32" ht="15" customHeight="1">
      <c r="G119" s="757">
        <v>43241</v>
      </c>
      <c r="H119" s="758"/>
      <c r="I119" s="758"/>
      <c r="J119" s="758"/>
      <c r="K119" s="801"/>
      <c r="L119" s="801"/>
      <c r="M119" s="801"/>
      <c r="N119" s="75"/>
      <c r="O119" s="111"/>
      <c r="P119" s="111"/>
      <c r="Q119" s="769"/>
      <c r="R119" s="769"/>
      <c r="S119" s="769"/>
      <c r="T119" s="755"/>
      <c r="U119" s="755"/>
      <c r="V119" s="755"/>
      <c r="W119" s="755"/>
      <c r="X119" s="755"/>
      <c r="Y119" s="755"/>
      <c r="Z119" s="75"/>
    </row>
    <row r="120" spans="7:32" ht="15" customHeight="1">
      <c r="G120" s="757">
        <v>43242</v>
      </c>
      <c r="H120" s="758"/>
      <c r="I120" s="758"/>
      <c r="J120" s="758"/>
      <c r="K120" s="802"/>
      <c r="L120" s="802"/>
      <c r="M120" s="802"/>
      <c r="N120" s="75"/>
      <c r="O120" s="111"/>
      <c r="P120" s="111"/>
      <c r="Q120" s="755"/>
      <c r="R120" s="755"/>
      <c r="S120" s="755"/>
      <c r="T120" s="755"/>
      <c r="U120" s="755"/>
      <c r="V120" s="755"/>
      <c r="W120" s="755"/>
      <c r="X120" s="755"/>
      <c r="Y120" s="755"/>
      <c r="Z120" s="75"/>
    </row>
    <row r="121" spans="7:32" ht="15" customHeight="1">
      <c r="G121" s="757">
        <v>43243</v>
      </c>
      <c r="H121" s="758"/>
      <c r="I121" s="758"/>
      <c r="J121" s="758"/>
      <c r="K121" s="802"/>
      <c r="L121" s="802"/>
      <c r="M121" s="802"/>
      <c r="N121" s="75"/>
      <c r="O121" s="111"/>
      <c r="P121" s="111"/>
      <c r="Q121" s="755"/>
      <c r="R121" s="755"/>
      <c r="S121" s="755"/>
      <c r="T121" s="755"/>
      <c r="U121" s="755"/>
      <c r="V121" s="755"/>
      <c r="W121" s="755"/>
      <c r="X121" s="755"/>
      <c r="Y121" s="755"/>
      <c r="Z121" s="75"/>
    </row>
    <row r="122" spans="7:32" ht="15" customHeight="1">
      <c r="G122" s="757">
        <v>43244</v>
      </c>
      <c r="H122" s="758"/>
      <c r="I122" s="758"/>
      <c r="J122" s="758"/>
      <c r="K122" s="802"/>
      <c r="L122" s="802"/>
      <c r="M122" s="802"/>
      <c r="N122" s="75"/>
      <c r="O122" s="111"/>
      <c r="P122" s="111"/>
      <c r="Q122" s="755"/>
      <c r="R122" s="755"/>
      <c r="S122" s="755"/>
      <c r="T122" s="755"/>
      <c r="U122" s="755"/>
      <c r="V122" s="755"/>
      <c r="W122" s="755"/>
      <c r="X122" s="755"/>
      <c r="Y122" s="755"/>
      <c r="Z122" s="75"/>
    </row>
    <row r="123" spans="7:32" ht="15" customHeight="1">
      <c r="G123" s="757">
        <v>43245</v>
      </c>
      <c r="H123" s="758"/>
      <c r="I123" s="758"/>
      <c r="J123" s="758"/>
      <c r="K123" s="801"/>
      <c r="L123" s="801"/>
      <c r="M123" s="801"/>
      <c r="N123" s="75"/>
      <c r="O123" s="111"/>
      <c r="P123" s="111"/>
      <c r="Q123" s="769"/>
      <c r="R123" s="769"/>
      <c r="S123" s="769"/>
      <c r="T123" s="755"/>
      <c r="U123" s="755"/>
      <c r="V123" s="755"/>
      <c r="W123" s="755"/>
      <c r="X123" s="755"/>
      <c r="Y123" s="755"/>
      <c r="Z123" s="75"/>
    </row>
    <row r="124" spans="7:32" ht="15" customHeight="1">
      <c r="G124" s="757">
        <v>43246</v>
      </c>
      <c r="H124" s="758"/>
      <c r="I124" s="758"/>
      <c r="J124" s="758"/>
      <c r="K124" s="802"/>
      <c r="L124" s="802"/>
      <c r="M124" s="802"/>
      <c r="N124" s="75"/>
      <c r="O124" s="111"/>
      <c r="P124" s="111"/>
      <c r="Q124" s="801"/>
      <c r="R124" s="801"/>
      <c r="S124" s="801"/>
      <c r="T124" s="755"/>
      <c r="U124" s="755"/>
      <c r="V124" s="755"/>
      <c r="W124" s="755"/>
      <c r="X124" s="755"/>
      <c r="Y124" s="755"/>
      <c r="Z124" s="75"/>
    </row>
    <row r="125" spans="7:32" ht="15" customHeight="1">
      <c r="G125" s="757">
        <v>43247</v>
      </c>
      <c r="H125" s="758"/>
      <c r="I125" s="758"/>
      <c r="J125" s="758"/>
      <c r="K125" s="802"/>
      <c r="L125" s="802"/>
      <c r="M125" s="802"/>
      <c r="N125" s="75"/>
      <c r="O125" s="111"/>
      <c r="P125" s="111"/>
      <c r="Q125" s="801"/>
      <c r="R125" s="801"/>
      <c r="S125" s="801"/>
      <c r="T125" s="755"/>
      <c r="U125" s="755"/>
      <c r="V125" s="755"/>
      <c r="W125" s="755"/>
      <c r="X125" s="755"/>
      <c r="Y125" s="755"/>
      <c r="Z125" s="75"/>
      <c r="AD125" s="87"/>
      <c r="AE125" s="87"/>
      <c r="AF125" s="87"/>
    </row>
    <row r="126" spans="7:32" ht="15" customHeight="1">
      <c r="G126" s="757">
        <v>43248</v>
      </c>
      <c r="H126" s="758"/>
      <c r="I126" s="758"/>
      <c r="J126" s="758"/>
      <c r="K126" s="802"/>
      <c r="L126" s="802"/>
      <c r="M126" s="802"/>
      <c r="N126" s="75"/>
      <c r="O126" s="111"/>
      <c r="P126" s="111"/>
      <c r="Q126" s="801"/>
      <c r="R126" s="801"/>
      <c r="S126" s="801"/>
      <c r="T126" s="755"/>
      <c r="U126" s="755"/>
      <c r="V126" s="755"/>
      <c r="W126" s="755"/>
      <c r="X126" s="755"/>
      <c r="Y126" s="755"/>
      <c r="Z126" s="75"/>
    </row>
    <row r="127" spans="7:32" ht="15" customHeight="1">
      <c r="G127" s="757">
        <v>43249</v>
      </c>
      <c r="H127" s="758"/>
      <c r="I127" s="758"/>
      <c r="J127" s="758"/>
      <c r="K127" s="802"/>
      <c r="L127" s="802"/>
      <c r="M127" s="802"/>
      <c r="N127" s="75"/>
      <c r="O127" s="111"/>
      <c r="P127" s="111"/>
      <c r="Q127" s="755"/>
      <c r="R127" s="755"/>
      <c r="S127" s="755"/>
      <c r="T127" s="755"/>
      <c r="U127" s="755"/>
      <c r="V127" s="755"/>
      <c r="W127" s="755"/>
      <c r="X127" s="755"/>
      <c r="Y127" s="755"/>
      <c r="Z127" s="75"/>
    </row>
    <row r="128" spans="7:32" ht="15" customHeight="1">
      <c r="G128" s="757">
        <v>43250</v>
      </c>
      <c r="H128" s="758"/>
      <c r="I128" s="758"/>
      <c r="J128" s="758"/>
      <c r="K128" s="802"/>
      <c r="L128" s="802"/>
      <c r="M128" s="802"/>
      <c r="N128" s="75"/>
      <c r="O128" s="111"/>
      <c r="P128" s="111"/>
      <c r="Q128" s="755"/>
      <c r="R128" s="755"/>
      <c r="S128" s="755"/>
      <c r="T128" s="755"/>
      <c r="U128" s="755"/>
      <c r="V128" s="755"/>
      <c r="W128" s="755"/>
      <c r="X128" s="755"/>
      <c r="Y128" s="755"/>
      <c r="Z128" s="75"/>
    </row>
    <row r="129" spans="7:32" ht="15" customHeight="1">
      <c r="G129" s="757">
        <v>43251</v>
      </c>
      <c r="H129" s="758"/>
      <c r="I129" s="758"/>
      <c r="J129" s="758"/>
      <c r="K129" s="802"/>
      <c r="L129" s="802"/>
      <c r="M129" s="802"/>
      <c r="N129" s="75"/>
      <c r="O129" s="111"/>
      <c r="P129" s="111"/>
      <c r="Q129" s="755"/>
      <c r="R129" s="755"/>
      <c r="S129" s="755"/>
      <c r="T129" s="755"/>
      <c r="U129" s="755"/>
      <c r="V129" s="755"/>
      <c r="W129" s="755"/>
      <c r="X129" s="755"/>
      <c r="Y129" s="755"/>
      <c r="Z129" s="75"/>
      <c r="AD129" s="87"/>
      <c r="AE129" s="87"/>
      <c r="AF129" s="87"/>
    </row>
    <row r="130" spans="7:32" ht="15" customHeight="1">
      <c r="G130" s="757">
        <v>43252</v>
      </c>
      <c r="H130" s="758"/>
      <c r="I130" s="758"/>
      <c r="J130" s="758"/>
      <c r="K130" s="801"/>
      <c r="L130" s="801"/>
      <c r="M130" s="801"/>
      <c r="N130" s="75"/>
      <c r="O130" s="111"/>
      <c r="P130" s="111"/>
      <c r="Q130" s="769"/>
      <c r="R130" s="769"/>
      <c r="S130" s="769"/>
      <c r="T130" s="755"/>
      <c r="U130" s="755"/>
      <c r="V130" s="755"/>
      <c r="W130" s="755"/>
      <c r="X130" s="755"/>
      <c r="Y130" s="755"/>
      <c r="Z130" s="75"/>
    </row>
    <row r="131" spans="7:32" ht="15" customHeight="1">
      <c r="G131" s="757">
        <v>43253</v>
      </c>
      <c r="H131" s="758"/>
      <c r="I131" s="758"/>
      <c r="J131" s="758"/>
      <c r="K131" s="802"/>
      <c r="L131" s="801"/>
      <c r="M131" s="801"/>
      <c r="N131" s="75"/>
      <c r="O131" s="111"/>
      <c r="P131" s="111"/>
      <c r="Q131" s="755"/>
      <c r="R131" s="755"/>
      <c r="S131" s="755"/>
      <c r="T131" s="755"/>
      <c r="U131" s="755"/>
      <c r="V131" s="755"/>
      <c r="W131" s="755"/>
      <c r="X131" s="755"/>
      <c r="Y131" s="755"/>
      <c r="Z131" s="75"/>
    </row>
    <row r="132" spans="7:32" ht="15" customHeight="1">
      <c r="G132" s="757">
        <v>43254</v>
      </c>
      <c r="H132" s="758"/>
      <c r="I132" s="758"/>
      <c r="J132" s="758"/>
      <c r="K132" s="802"/>
      <c r="L132" s="801"/>
      <c r="M132" s="801"/>
      <c r="N132" s="75"/>
      <c r="O132" s="111"/>
      <c r="P132" s="111"/>
      <c r="Q132" s="755"/>
      <c r="R132" s="755"/>
      <c r="S132" s="755"/>
      <c r="T132" s="755"/>
      <c r="U132" s="755"/>
      <c r="V132" s="755"/>
      <c r="W132" s="755"/>
      <c r="X132" s="755"/>
      <c r="Y132" s="755"/>
      <c r="Z132" s="75"/>
    </row>
    <row r="133" spans="7:32" ht="15" customHeight="1">
      <c r="G133" s="757">
        <v>43255</v>
      </c>
      <c r="H133" s="758"/>
      <c r="I133" s="758"/>
      <c r="J133" s="758"/>
      <c r="K133" s="802"/>
      <c r="L133" s="801"/>
      <c r="M133" s="801"/>
      <c r="N133" s="75"/>
      <c r="O133" s="111"/>
      <c r="P133" s="111"/>
      <c r="Q133" s="755"/>
      <c r="R133" s="755"/>
      <c r="S133" s="755"/>
      <c r="T133" s="755"/>
      <c r="U133" s="755"/>
      <c r="V133" s="755"/>
      <c r="W133" s="755"/>
      <c r="X133" s="755"/>
      <c r="Y133" s="755"/>
      <c r="Z133" s="75"/>
    </row>
    <row r="134" spans="7:32" ht="15" customHeight="1">
      <c r="G134" s="757">
        <v>43256</v>
      </c>
      <c r="H134" s="758"/>
      <c r="I134" s="758"/>
      <c r="J134" s="758"/>
      <c r="K134" s="802"/>
      <c r="L134" s="801"/>
      <c r="M134" s="801"/>
      <c r="N134" s="75"/>
      <c r="O134" s="111"/>
      <c r="P134" s="111"/>
      <c r="Q134" s="755"/>
      <c r="R134" s="755"/>
      <c r="S134" s="755"/>
      <c r="T134" s="755"/>
      <c r="U134" s="755"/>
      <c r="V134" s="755"/>
      <c r="W134" s="755"/>
      <c r="X134" s="755"/>
      <c r="Y134" s="755"/>
      <c r="Z134" s="75"/>
    </row>
    <row r="135" spans="7:32" ht="15" customHeight="1">
      <c r="G135" s="757">
        <v>43257</v>
      </c>
      <c r="H135" s="758"/>
      <c r="I135" s="758"/>
      <c r="J135" s="758"/>
      <c r="K135" s="802"/>
      <c r="L135" s="801"/>
      <c r="M135" s="801"/>
      <c r="N135" s="75"/>
      <c r="O135" s="111"/>
      <c r="P135" s="111"/>
      <c r="Q135" s="755"/>
      <c r="R135" s="755"/>
      <c r="S135" s="755"/>
      <c r="T135" s="755"/>
      <c r="U135" s="755"/>
      <c r="V135" s="755"/>
      <c r="W135" s="755"/>
      <c r="X135" s="755"/>
      <c r="Y135" s="755"/>
      <c r="Z135" s="75"/>
    </row>
    <row r="136" spans="7:32" ht="15" customHeight="1">
      <c r="G136" s="757">
        <v>43258</v>
      </c>
      <c r="H136" s="758"/>
      <c r="I136" s="758"/>
      <c r="J136" s="758"/>
      <c r="K136" s="802"/>
      <c r="L136" s="801"/>
      <c r="M136" s="801"/>
      <c r="N136" s="75"/>
      <c r="O136" s="111"/>
      <c r="P136" s="111"/>
      <c r="Q136" s="755"/>
      <c r="R136" s="755"/>
      <c r="S136" s="755"/>
      <c r="T136" s="755"/>
      <c r="U136" s="755"/>
      <c r="V136" s="755"/>
      <c r="W136" s="755"/>
      <c r="X136" s="755"/>
      <c r="Y136" s="755"/>
      <c r="Z136" s="75"/>
    </row>
    <row r="137" spans="7:32" ht="15" customHeight="1">
      <c r="G137" s="757">
        <v>43259</v>
      </c>
      <c r="H137" s="758"/>
      <c r="I137" s="758"/>
      <c r="J137" s="758"/>
      <c r="K137" s="801"/>
      <c r="L137" s="801"/>
      <c r="M137" s="801"/>
      <c r="N137" s="75"/>
      <c r="O137" s="111"/>
      <c r="P137" s="111"/>
      <c r="Q137" s="769"/>
      <c r="R137" s="769"/>
      <c r="S137" s="769"/>
      <c r="T137" s="755"/>
      <c r="U137" s="755"/>
      <c r="V137" s="755"/>
      <c r="W137" s="755"/>
      <c r="X137" s="755"/>
      <c r="Y137" s="755"/>
      <c r="Z137" s="75"/>
    </row>
    <row r="138" spans="7:32" ht="15" customHeight="1">
      <c r="G138" s="757">
        <v>43260</v>
      </c>
      <c r="H138" s="758"/>
      <c r="I138" s="758"/>
      <c r="J138" s="758"/>
      <c r="K138" s="802"/>
      <c r="L138" s="801"/>
      <c r="M138" s="801"/>
      <c r="N138" s="75"/>
      <c r="O138" s="111"/>
      <c r="P138" s="111"/>
      <c r="Q138" s="755"/>
      <c r="R138" s="755"/>
      <c r="S138" s="755"/>
      <c r="T138" s="755"/>
      <c r="U138" s="755"/>
      <c r="V138" s="755"/>
      <c r="W138" s="755"/>
      <c r="X138" s="755"/>
      <c r="Y138" s="755"/>
      <c r="Z138" s="75"/>
    </row>
    <row r="139" spans="7:32" ht="15" customHeight="1">
      <c r="G139" s="757">
        <v>43261</v>
      </c>
      <c r="H139" s="758"/>
      <c r="I139" s="758"/>
      <c r="J139" s="758"/>
      <c r="K139" s="802"/>
      <c r="L139" s="801"/>
      <c r="M139" s="801"/>
      <c r="N139" s="75"/>
      <c r="O139" s="111"/>
      <c r="P139" s="111"/>
      <c r="Q139" s="755"/>
      <c r="R139" s="755"/>
      <c r="S139" s="755"/>
      <c r="T139" s="755"/>
      <c r="U139" s="755"/>
      <c r="V139" s="755"/>
      <c r="W139" s="755"/>
      <c r="X139" s="755"/>
      <c r="Y139" s="755"/>
      <c r="Z139" s="75"/>
    </row>
    <row r="140" spans="7:32" ht="15" customHeight="1">
      <c r="G140" s="757">
        <v>43262</v>
      </c>
      <c r="H140" s="758"/>
      <c r="I140" s="758"/>
      <c r="J140" s="758"/>
      <c r="K140" s="802"/>
      <c r="L140" s="801"/>
      <c r="M140" s="801"/>
      <c r="N140" s="75"/>
      <c r="O140" s="111"/>
      <c r="P140" s="111"/>
      <c r="Q140" s="755"/>
      <c r="R140" s="755"/>
      <c r="S140" s="755"/>
      <c r="T140" s="755"/>
      <c r="U140" s="755"/>
      <c r="V140" s="755"/>
      <c r="W140" s="755"/>
      <c r="X140" s="755"/>
      <c r="Y140" s="755"/>
      <c r="Z140" s="75"/>
    </row>
    <row r="141" spans="7:32" ht="15" customHeight="1">
      <c r="G141" s="757">
        <v>43263</v>
      </c>
      <c r="H141" s="758"/>
      <c r="I141" s="758"/>
      <c r="J141" s="758"/>
      <c r="K141" s="801"/>
      <c r="L141" s="801"/>
      <c r="M141" s="801"/>
      <c r="N141" s="75"/>
      <c r="O141" s="111"/>
      <c r="P141" s="111"/>
      <c r="Q141" s="769"/>
      <c r="R141" s="769"/>
      <c r="S141" s="769"/>
      <c r="T141" s="755"/>
      <c r="U141" s="755"/>
      <c r="V141" s="755"/>
      <c r="W141" s="755"/>
      <c r="X141" s="755"/>
      <c r="Y141" s="755"/>
      <c r="Z141" s="75"/>
    </row>
    <row r="142" spans="7:32" ht="15" customHeight="1">
      <c r="G142" s="757">
        <v>43264</v>
      </c>
      <c r="H142" s="758"/>
      <c r="I142" s="758"/>
      <c r="J142" s="758"/>
      <c r="K142" s="802"/>
      <c r="L142" s="801"/>
      <c r="M142" s="801"/>
      <c r="N142" s="75"/>
      <c r="O142" s="111"/>
      <c r="P142" s="111"/>
      <c r="Q142" s="755"/>
      <c r="R142" s="755"/>
      <c r="S142" s="755"/>
      <c r="T142" s="755"/>
      <c r="U142" s="755"/>
      <c r="V142" s="755"/>
      <c r="W142" s="755"/>
      <c r="X142" s="755"/>
      <c r="Y142" s="755"/>
      <c r="Z142" s="75"/>
    </row>
    <row r="143" spans="7:32" ht="15" customHeight="1">
      <c r="G143" s="757">
        <v>43265</v>
      </c>
      <c r="H143" s="758"/>
      <c r="I143" s="758"/>
      <c r="J143" s="758"/>
      <c r="K143" s="802"/>
      <c r="L143" s="801"/>
      <c r="M143" s="801"/>
      <c r="N143" s="75"/>
      <c r="O143" s="111"/>
      <c r="P143" s="111"/>
      <c r="Q143" s="755"/>
      <c r="R143" s="755"/>
      <c r="S143" s="755"/>
      <c r="T143" s="755"/>
      <c r="U143" s="755"/>
      <c r="V143" s="755"/>
      <c r="W143" s="755"/>
      <c r="X143" s="755"/>
      <c r="Y143" s="755"/>
      <c r="Z143" s="75"/>
    </row>
    <row r="144" spans="7:32" ht="15" customHeight="1">
      <c r="G144" s="757">
        <v>43266</v>
      </c>
      <c r="H144" s="758"/>
      <c r="I144" s="758"/>
      <c r="J144" s="758"/>
      <c r="K144" s="802"/>
      <c r="L144" s="801"/>
      <c r="M144" s="801"/>
      <c r="N144" s="75"/>
      <c r="O144" s="111"/>
      <c r="P144" s="111"/>
      <c r="Q144" s="755"/>
      <c r="R144" s="755"/>
      <c r="S144" s="755"/>
      <c r="T144" s="755"/>
      <c r="U144" s="755"/>
      <c r="V144" s="755"/>
      <c r="W144" s="755"/>
      <c r="X144" s="755"/>
      <c r="Y144" s="755"/>
      <c r="Z144" s="75"/>
    </row>
    <row r="145" spans="7:32" ht="15" customHeight="1">
      <c r="G145" s="757">
        <v>43267</v>
      </c>
      <c r="H145" s="758"/>
      <c r="I145" s="758"/>
      <c r="J145" s="758"/>
      <c r="K145" s="802"/>
      <c r="L145" s="801"/>
      <c r="M145" s="801"/>
      <c r="N145" s="75"/>
      <c r="O145" s="111"/>
      <c r="P145" s="111"/>
      <c r="Q145" s="755"/>
      <c r="R145" s="755"/>
      <c r="S145" s="755"/>
      <c r="T145" s="755"/>
      <c r="U145" s="755"/>
      <c r="V145" s="755"/>
      <c r="W145" s="755"/>
      <c r="X145" s="755"/>
      <c r="Y145" s="755"/>
      <c r="Z145" s="75"/>
    </row>
    <row r="146" spans="7:32" ht="15" customHeight="1">
      <c r="G146" s="757">
        <v>43268</v>
      </c>
      <c r="H146" s="758"/>
      <c r="I146" s="758"/>
      <c r="J146" s="758"/>
      <c r="K146" s="802"/>
      <c r="L146" s="801"/>
      <c r="M146" s="801"/>
      <c r="N146" s="75"/>
      <c r="O146" s="111"/>
      <c r="P146" s="111"/>
      <c r="Q146" s="755"/>
      <c r="R146" s="755"/>
      <c r="S146" s="755"/>
      <c r="T146" s="755"/>
      <c r="U146" s="755"/>
      <c r="V146" s="755"/>
      <c r="W146" s="755"/>
      <c r="X146" s="755"/>
      <c r="Y146" s="755"/>
      <c r="Z146" s="75"/>
      <c r="AD146" s="87"/>
      <c r="AE146" s="87"/>
      <c r="AF146" s="87"/>
    </row>
    <row r="147" spans="7:32" ht="15" customHeight="1">
      <c r="G147" s="757">
        <v>43269</v>
      </c>
      <c r="H147" s="758"/>
      <c r="I147" s="758"/>
      <c r="J147" s="758"/>
      <c r="K147" s="802"/>
      <c r="L147" s="801"/>
      <c r="M147" s="801"/>
      <c r="N147" s="75"/>
      <c r="O147" s="111"/>
      <c r="P147" s="111"/>
      <c r="Q147" s="755"/>
      <c r="R147" s="755"/>
      <c r="S147" s="755"/>
      <c r="T147" s="755"/>
      <c r="U147" s="755"/>
      <c r="V147" s="755"/>
      <c r="W147" s="755"/>
      <c r="X147" s="755"/>
      <c r="Y147" s="755"/>
      <c r="Z147" s="75"/>
    </row>
    <row r="148" spans="7:32" ht="15" customHeight="1">
      <c r="G148" s="757">
        <v>43270</v>
      </c>
      <c r="H148" s="758"/>
      <c r="I148" s="758"/>
      <c r="J148" s="758"/>
      <c r="K148" s="801"/>
      <c r="L148" s="801"/>
      <c r="M148" s="801"/>
      <c r="N148" s="75"/>
      <c r="O148" s="111"/>
      <c r="P148" s="111"/>
      <c r="Q148" s="769"/>
      <c r="R148" s="769"/>
      <c r="S148" s="769"/>
      <c r="T148" s="755"/>
      <c r="U148" s="755"/>
      <c r="V148" s="755"/>
      <c r="W148" s="755"/>
      <c r="X148" s="755"/>
      <c r="Y148" s="755"/>
      <c r="Z148" s="75"/>
    </row>
    <row r="149" spans="7:32" ht="15" customHeight="1">
      <c r="G149" s="757">
        <v>43271</v>
      </c>
      <c r="H149" s="758"/>
      <c r="I149" s="758"/>
      <c r="J149" s="758"/>
      <c r="K149" s="802"/>
      <c r="L149" s="801"/>
      <c r="M149" s="801"/>
      <c r="N149" s="75"/>
      <c r="O149" s="111"/>
      <c r="P149" s="111"/>
      <c r="Q149" s="755" t="s">
        <v>11</v>
      </c>
      <c r="R149" s="755"/>
      <c r="S149" s="755"/>
      <c r="T149" s="755"/>
      <c r="U149" s="755"/>
      <c r="V149" s="755"/>
      <c r="W149" s="755"/>
      <c r="X149" s="755"/>
      <c r="Y149" s="755"/>
      <c r="Z149" s="75"/>
    </row>
    <row r="150" spans="7:32" ht="15" customHeight="1">
      <c r="G150" s="757">
        <v>43272</v>
      </c>
      <c r="H150" s="758"/>
      <c r="I150" s="758"/>
      <c r="J150" s="758"/>
      <c r="K150" s="802"/>
      <c r="L150" s="801"/>
      <c r="M150" s="801"/>
      <c r="N150" s="75"/>
      <c r="O150" s="111"/>
      <c r="P150" s="111"/>
      <c r="Q150" s="755"/>
      <c r="R150" s="755"/>
      <c r="S150" s="755"/>
      <c r="T150" s="755"/>
      <c r="U150" s="755"/>
      <c r="V150" s="755"/>
      <c r="W150" s="755"/>
      <c r="X150" s="755"/>
      <c r="Y150" s="755"/>
      <c r="Z150" s="75"/>
    </row>
    <row r="151" spans="7:32" ht="15" customHeight="1">
      <c r="G151" s="757">
        <v>43273</v>
      </c>
      <c r="H151" s="758"/>
      <c r="I151" s="758"/>
      <c r="J151" s="758"/>
      <c r="K151" s="802"/>
      <c r="L151" s="801"/>
      <c r="M151" s="801"/>
      <c r="N151" s="75"/>
      <c r="O151" s="111"/>
      <c r="P151" s="111"/>
      <c r="Q151" s="755"/>
      <c r="R151" s="755"/>
      <c r="S151" s="755"/>
      <c r="T151" s="755"/>
      <c r="U151" s="755"/>
      <c r="V151" s="755"/>
      <c r="W151" s="755"/>
      <c r="X151" s="755"/>
      <c r="Y151" s="755"/>
      <c r="Z151" s="75"/>
    </row>
    <row r="152" spans="7:32" ht="15" customHeight="1">
      <c r="G152" s="757">
        <v>43274</v>
      </c>
      <c r="H152" s="758"/>
      <c r="I152" s="758"/>
      <c r="J152" s="758"/>
      <c r="K152" s="802"/>
      <c r="L152" s="801"/>
      <c r="M152" s="801"/>
      <c r="N152" s="75"/>
      <c r="O152" s="111"/>
      <c r="P152" s="111"/>
      <c r="Q152" s="755"/>
      <c r="R152" s="755"/>
      <c r="S152" s="755"/>
      <c r="T152" s="755"/>
      <c r="U152" s="755"/>
      <c r="V152" s="755"/>
      <c r="W152" s="755"/>
      <c r="X152" s="755"/>
      <c r="Y152" s="755"/>
      <c r="Z152" s="75"/>
    </row>
    <row r="153" spans="7:32" ht="15" customHeight="1">
      <c r="G153" s="757">
        <v>43275</v>
      </c>
      <c r="H153" s="758"/>
      <c r="I153" s="758"/>
      <c r="J153" s="758"/>
      <c r="K153" s="802"/>
      <c r="L153" s="801"/>
      <c r="M153" s="801"/>
      <c r="N153" s="75"/>
      <c r="O153" s="111"/>
      <c r="P153" s="111"/>
      <c r="Q153" s="755"/>
      <c r="R153" s="755"/>
      <c r="S153" s="755"/>
      <c r="T153" s="755"/>
      <c r="U153" s="755"/>
      <c r="V153" s="755"/>
      <c r="W153" s="755"/>
      <c r="X153" s="755"/>
      <c r="Y153" s="755"/>
      <c r="Z153" s="75"/>
    </row>
    <row r="154" spans="7:32" ht="15" customHeight="1">
      <c r="G154" s="757">
        <v>43276</v>
      </c>
      <c r="H154" s="758"/>
      <c r="I154" s="758"/>
      <c r="J154" s="758"/>
      <c r="K154" s="802"/>
      <c r="L154" s="801"/>
      <c r="M154" s="801"/>
      <c r="N154" s="75"/>
      <c r="O154" s="111"/>
      <c r="P154" s="111"/>
      <c r="Q154" s="755"/>
      <c r="R154" s="755"/>
      <c r="S154" s="755"/>
      <c r="T154" s="755"/>
      <c r="U154" s="755"/>
      <c r="V154" s="755"/>
      <c r="W154" s="755"/>
      <c r="X154" s="755"/>
      <c r="Y154" s="755"/>
      <c r="Z154" s="75"/>
    </row>
    <row r="155" spans="7:32" ht="15" customHeight="1">
      <c r="G155" s="757">
        <v>43277</v>
      </c>
      <c r="H155" s="758"/>
      <c r="I155" s="758"/>
      <c r="J155" s="758"/>
      <c r="K155" s="801"/>
      <c r="L155" s="801"/>
      <c r="M155" s="801"/>
      <c r="N155" s="75"/>
      <c r="O155" s="111"/>
      <c r="P155" s="111"/>
      <c r="Q155" s="769"/>
      <c r="R155" s="769"/>
      <c r="S155" s="769"/>
      <c r="T155" s="755"/>
      <c r="U155" s="755"/>
      <c r="V155" s="755"/>
      <c r="W155" s="755"/>
      <c r="X155" s="755"/>
      <c r="Y155" s="755"/>
      <c r="Z155" s="75"/>
    </row>
    <row r="156" spans="7:32" ht="15" customHeight="1">
      <c r="G156" s="757">
        <v>43278</v>
      </c>
      <c r="H156" s="758"/>
      <c r="I156" s="758"/>
      <c r="J156" s="758"/>
      <c r="K156" s="802"/>
      <c r="L156" s="801"/>
      <c r="M156" s="801"/>
      <c r="N156" s="75"/>
      <c r="O156" s="111"/>
      <c r="P156" s="111"/>
      <c r="Q156" s="755"/>
      <c r="R156" s="755"/>
      <c r="S156" s="755"/>
      <c r="T156" s="755"/>
      <c r="U156" s="755"/>
      <c r="V156" s="755"/>
      <c r="W156" s="755"/>
      <c r="X156" s="755"/>
      <c r="Y156" s="755"/>
      <c r="Z156" s="75"/>
    </row>
    <row r="157" spans="7:32" ht="15" customHeight="1">
      <c r="G157" s="757">
        <v>43279</v>
      </c>
      <c r="H157" s="758"/>
      <c r="I157" s="758"/>
      <c r="J157" s="758"/>
      <c r="K157" s="802"/>
      <c r="L157" s="801"/>
      <c r="M157" s="801"/>
      <c r="N157" s="75"/>
      <c r="O157" s="111"/>
      <c r="P157" s="111"/>
      <c r="Q157" s="755"/>
      <c r="R157" s="755"/>
      <c r="S157" s="755"/>
      <c r="T157" s="755"/>
      <c r="U157" s="755"/>
      <c r="V157" s="755"/>
      <c r="W157" s="755"/>
      <c r="X157" s="755"/>
      <c r="Y157" s="755"/>
      <c r="Z157" s="75"/>
    </row>
    <row r="158" spans="7:32" ht="15" customHeight="1">
      <c r="G158" s="757">
        <v>43280</v>
      </c>
      <c r="H158" s="758"/>
      <c r="I158" s="758"/>
      <c r="J158" s="758"/>
      <c r="K158" s="802"/>
      <c r="L158" s="801"/>
      <c r="M158" s="801"/>
      <c r="N158" s="75"/>
      <c r="O158" s="111"/>
      <c r="P158" s="111"/>
      <c r="Q158" s="755"/>
      <c r="R158" s="755"/>
      <c r="S158" s="755"/>
      <c r="T158" s="755"/>
      <c r="U158" s="755"/>
      <c r="V158" s="755"/>
      <c r="W158" s="755"/>
      <c r="X158" s="755"/>
      <c r="Y158" s="755"/>
      <c r="Z158" s="75"/>
    </row>
    <row r="159" spans="7:32" ht="15" customHeight="1">
      <c r="G159" s="757">
        <v>43281</v>
      </c>
      <c r="H159" s="758"/>
      <c r="I159" s="758"/>
      <c r="J159" s="758"/>
      <c r="K159" s="769"/>
      <c r="L159" s="769"/>
      <c r="M159" s="769"/>
      <c r="N159" s="75"/>
      <c r="O159" s="111"/>
      <c r="P159" s="111"/>
      <c r="Q159" s="755"/>
      <c r="R159" s="755"/>
      <c r="S159" s="755"/>
      <c r="T159" s="755"/>
      <c r="U159" s="755"/>
      <c r="V159" s="755"/>
      <c r="W159" s="755"/>
      <c r="X159" s="755"/>
      <c r="Y159" s="755"/>
      <c r="Z159" s="75"/>
    </row>
    <row r="160" spans="7:32" ht="15" customHeight="1">
      <c r="G160" s="757"/>
      <c r="H160" s="758"/>
      <c r="I160" s="758"/>
      <c r="J160" s="758"/>
      <c r="K160" s="772"/>
      <c r="L160" s="772"/>
      <c r="M160" s="772"/>
      <c r="N160" s="75"/>
      <c r="O160" s="111"/>
      <c r="P160" s="111"/>
      <c r="Q160" s="755"/>
      <c r="R160" s="755"/>
      <c r="S160" s="755"/>
      <c r="T160" s="755"/>
      <c r="U160" s="755"/>
      <c r="V160" s="755"/>
      <c r="W160" s="755"/>
      <c r="X160" s="755"/>
      <c r="Y160" s="755"/>
      <c r="Z160" s="75"/>
    </row>
    <row r="161" spans="7:26" ht="15" customHeight="1">
      <c r="G161" s="757"/>
      <c r="H161" s="758"/>
      <c r="I161" s="758"/>
      <c r="J161" s="758"/>
      <c r="K161" s="772"/>
      <c r="L161" s="772"/>
      <c r="M161" s="772"/>
      <c r="O161" s="119"/>
      <c r="P161" s="119"/>
      <c r="Q161" s="755"/>
      <c r="R161" s="755"/>
      <c r="S161" s="755"/>
      <c r="T161" s="755"/>
      <c r="U161" s="755"/>
      <c r="V161" s="755"/>
      <c r="W161" s="755"/>
      <c r="X161" s="755"/>
      <c r="Y161" s="755"/>
      <c r="Z161" s="75"/>
    </row>
    <row r="162" spans="7:26" ht="15" customHeight="1">
      <c r="G162" s="757"/>
      <c r="H162" s="758"/>
      <c r="I162" s="758"/>
      <c r="J162" s="758"/>
      <c r="K162" s="772"/>
      <c r="L162" s="772"/>
      <c r="M162" s="772"/>
      <c r="O162" s="119"/>
      <c r="P162" s="119"/>
      <c r="Q162" s="755"/>
      <c r="R162" s="755"/>
      <c r="S162" s="755"/>
      <c r="T162" s="755"/>
      <c r="U162" s="755"/>
      <c r="V162" s="755"/>
      <c r="W162" s="755"/>
      <c r="X162" s="755"/>
      <c r="Y162" s="755"/>
      <c r="Z162" s="75"/>
    </row>
    <row r="163" spans="7:26" ht="15" customHeight="1">
      <c r="G163" s="757"/>
      <c r="H163" s="758"/>
      <c r="I163" s="758"/>
      <c r="J163" s="758"/>
      <c r="K163" s="769"/>
      <c r="L163" s="769"/>
      <c r="M163" s="769"/>
      <c r="O163" s="119"/>
      <c r="P163" s="119"/>
      <c r="Q163" s="755"/>
      <c r="R163" s="755"/>
      <c r="S163" s="755"/>
      <c r="T163" s="755"/>
      <c r="U163" s="755"/>
      <c r="V163" s="755"/>
      <c r="W163" s="755"/>
      <c r="X163" s="755"/>
      <c r="Y163" s="755"/>
    </row>
    <row r="164" spans="7:26" ht="15" customHeight="1">
      <c r="G164" s="117"/>
      <c r="H164" s="118"/>
      <c r="I164" s="118"/>
      <c r="J164" s="118"/>
      <c r="K164" s="769"/>
      <c r="L164" s="769"/>
      <c r="M164" s="769"/>
      <c r="O164" s="119"/>
      <c r="P164" s="119"/>
      <c r="Q164" s="755"/>
      <c r="R164" s="755"/>
      <c r="S164" s="755"/>
      <c r="T164" s="755"/>
      <c r="U164" s="755"/>
      <c r="V164" s="755"/>
      <c r="W164" s="755"/>
      <c r="X164" s="755"/>
      <c r="Y164" s="755"/>
    </row>
    <row r="165" spans="7:26" ht="15" customHeight="1">
      <c r="G165" s="757"/>
      <c r="H165" s="758"/>
      <c r="I165" s="758"/>
      <c r="J165" s="758"/>
      <c r="K165" s="769"/>
      <c r="L165" s="769"/>
      <c r="M165" s="769"/>
      <c r="O165" s="119"/>
      <c r="P165" s="119"/>
      <c r="Q165" s="755"/>
      <c r="R165" s="755"/>
      <c r="S165" s="755"/>
      <c r="T165" s="755"/>
      <c r="U165" s="755"/>
      <c r="V165" s="755"/>
      <c r="W165" s="755"/>
      <c r="X165" s="755"/>
      <c r="Y165" s="755"/>
    </row>
    <row r="166" spans="7:26" ht="15" customHeight="1">
      <c r="G166" s="757"/>
      <c r="H166" s="758"/>
      <c r="I166" s="758"/>
      <c r="J166" s="758"/>
      <c r="K166" s="769"/>
      <c r="L166" s="769"/>
      <c r="M166" s="769"/>
      <c r="O166" s="119"/>
      <c r="P166" s="119"/>
      <c r="Q166" s="755"/>
      <c r="R166" s="755"/>
      <c r="S166" s="755"/>
      <c r="T166" s="755"/>
      <c r="U166" s="755"/>
      <c r="V166" s="755"/>
      <c r="W166" s="755"/>
      <c r="X166" s="755"/>
      <c r="Y166" s="755"/>
    </row>
    <row r="167" spans="7:26" ht="15" customHeight="1">
      <c r="G167" s="757"/>
      <c r="H167" s="758"/>
      <c r="I167" s="758"/>
      <c r="J167" s="758"/>
      <c r="K167" s="769"/>
      <c r="L167" s="769"/>
      <c r="M167" s="769"/>
      <c r="O167" s="119"/>
      <c r="P167" s="119"/>
      <c r="Q167" s="755"/>
      <c r="R167" s="755"/>
      <c r="S167" s="755"/>
      <c r="T167" s="755"/>
      <c r="U167" s="755"/>
      <c r="V167" s="755"/>
      <c r="W167" s="755"/>
      <c r="X167" s="755"/>
      <c r="Y167" s="755"/>
    </row>
    <row r="168" spans="7:26" ht="15" customHeight="1">
      <c r="G168" s="117"/>
      <c r="H168" s="118"/>
      <c r="I168" s="118"/>
      <c r="J168" s="118"/>
      <c r="K168" s="769"/>
      <c r="L168" s="769"/>
      <c r="M168" s="769"/>
      <c r="O168" s="119"/>
      <c r="P168" s="119"/>
      <c r="Q168" s="755"/>
      <c r="R168" s="755"/>
      <c r="S168" s="755"/>
      <c r="T168" s="755"/>
      <c r="U168" s="755"/>
      <c r="V168" s="755"/>
      <c r="W168" s="755"/>
      <c r="X168" s="755"/>
      <c r="Y168" s="755"/>
    </row>
    <row r="169" spans="7:26" ht="15" customHeight="1">
      <c r="G169" s="757"/>
      <c r="H169" s="758"/>
      <c r="I169" s="758"/>
      <c r="J169" s="758"/>
      <c r="K169" s="769"/>
      <c r="L169" s="769"/>
      <c r="M169" s="769"/>
      <c r="O169" s="119"/>
      <c r="P169" s="119"/>
      <c r="Q169" s="755"/>
      <c r="R169" s="755"/>
      <c r="S169" s="755"/>
      <c r="T169" s="755"/>
      <c r="U169" s="755"/>
      <c r="V169" s="755"/>
      <c r="W169" s="755"/>
      <c r="X169" s="755"/>
      <c r="Y169" s="755"/>
    </row>
    <row r="170" spans="7:26" ht="15" customHeight="1">
      <c r="G170" s="757"/>
      <c r="H170" s="758"/>
      <c r="I170" s="758"/>
      <c r="J170" s="758"/>
      <c r="K170" s="769"/>
      <c r="L170" s="769"/>
      <c r="M170" s="769"/>
      <c r="O170" s="119"/>
      <c r="P170" s="119"/>
      <c r="Q170" s="755"/>
      <c r="R170" s="755"/>
      <c r="S170" s="755"/>
      <c r="T170" s="755"/>
      <c r="U170" s="755"/>
      <c r="V170" s="755"/>
      <c r="W170" s="755"/>
      <c r="X170" s="755"/>
      <c r="Y170" s="755"/>
    </row>
    <row r="171" spans="7:26" ht="15" customHeight="1">
      <c r="G171" s="757"/>
      <c r="H171" s="758"/>
      <c r="I171" s="758"/>
      <c r="J171" s="758"/>
      <c r="K171" s="769"/>
      <c r="L171" s="769"/>
      <c r="M171" s="769"/>
      <c r="O171" s="119"/>
      <c r="P171" s="119"/>
      <c r="Q171" s="755"/>
      <c r="R171" s="755"/>
      <c r="S171" s="755"/>
      <c r="T171" s="755"/>
      <c r="U171" s="755"/>
      <c r="V171" s="755"/>
      <c r="W171" s="755"/>
      <c r="X171" s="755"/>
      <c r="Y171" s="755"/>
    </row>
    <row r="172" spans="7:26" ht="15" customHeight="1">
      <c r="G172" s="757"/>
      <c r="H172" s="758"/>
      <c r="I172" s="758"/>
      <c r="J172" s="758"/>
      <c r="K172" s="769"/>
      <c r="L172" s="769"/>
      <c r="M172" s="769"/>
      <c r="O172" s="119"/>
      <c r="P172" s="119"/>
      <c r="Q172" s="755"/>
      <c r="R172" s="755"/>
      <c r="S172" s="755"/>
      <c r="T172" s="755"/>
      <c r="U172" s="755"/>
      <c r="V172" s="755"/>
      <c r="W172" s="755"/>
      <c r="X172" s="755"/>
      <c r="Y172" s="755"/>
    </row>
    <row r="173" spans="7:26" ht="15" customHeight="1">
      <c r="G173" s="757"/>
      <c r="H173" s="758"/>
      <c r="I173" s="758"/>
      <c r="J173" s="758"/>
      <c r="K173" s="769"/>
      <c r="L173" s="769"/>
      <c r="M173" s="769"/>
      <c r="O173" s="119"/>
      <c r="P173" s="119"/>
      <c r="Q173" s="755"/>
      <c r="R173" s="755"/>
      <c r="S173" s="755"/>
      <c r="T173" s="755"/>
      <c r="U173" s="755"/>
      <c r="V173" s="755"/>
      <c r="W173" s="755"/>
      <c r="X173" s="755"/>
      <c r="Y173" s="755"/>
    </row>
    <row r="174" spans="7:26" ht="15" customHeight="1">
      <c r="G174" s="757"/>
      <c r="H174" s="758"/>
      <c r="I174" s="758"/>
      <c r="J174" s="758"/>
      <c r="K174" s="769"/>
      <c r="L174" s="769"/>
      <c r="M174" s="769"/>
      <c r="O174" s="119"/>
      <c r="P174" s="119"/>
      <c r="Q174" s="755"/>
      <c r="R174" s="755"/>
      <c r="S174" s="755"/>
      <c r="T174" s="755"/>
      <c r="U174" s="755"/>
      <c r="V174" s="755"/>
      <c r="W174" s="755"/>
      <c r="X174" s="755"/>
      <c r="Y174" s="755"/>
    </row>
    <row r="175" spans="7:26" ht="15" customHeight="1">
      <c r="G175" s="117"/>
      <c r="H175" s="118"/>
      <c r="I175" s="118"/>
      <c r="J175" s="118"/>
      <c r="K175" s="769"/>
      <c r="L175" s="769"/>
      <c r="M175" s="769"/>
      <c r="O175" s="119"/>
      <c r="P175" s="119"/>
      <c r="Q175" s="755"/>
      <c r="R175" s="755"/>
      <c r="S175" s="755"/>
      <c r="T175" s="755"/>
      <c r="U175" s="755"/>
      <c r="V175" s="755"/>
      <c r="W175" s="755"/>
      <c r="X175" s="755"/>
      <c r="Y175" s="755"/>
    </row>
    <row r="176" spans="7:26" ht="15" customHeight="1">
      <c r="G176" s="757"/>
      <c r="H176" s="758"/>
      <c r="I176" s="758"/>
      <c r="J176" s="758"/>
      <c r="K176" s="769"/>
      <c r="L176" s="769"/>
      <c r="M176" s="769"/>
      <c r="O176" s="119"/>
      <c r="P176" s="119"/>
      <c r="Q176" s="755"/>
      <c r="R176" s="755"/>
      <c r="S176" s="755"/>
      <c r="T176" s="755"/>
      <c r="U176" s="755"/>
      <c r="V176" s="755"/>
      <c r="W176" s="755"/>
      <c r="X176" s="755"/>
      <c r="Y176" s="755"/>
    </row>
    <row r="177" spans="7:25" ht="15" customHeight="1">
      <c r="G177" s="757"/>
      <c r="H177" s="758"/>
      <c r="I177" s="758"/>
      <c r="J177" s="758"/>
      <c r="K177" s="109"/>
      <c r="L177" s="116"/>
      <c r="M177" s="116"/>
      <c r="O177" s="119"/>
      <c r="P177" s="119"/>
      <c r="Q177" s="755"/>
      <c r="R177" s="755"/>
      <c r="S177" s="755"/>
      <c r="T177" s="755"/>
      <c r="U177" s="755"/>
      <c r="V177" s="755"/>
      <c r="W177" s="755"/>
      <c r="X177" s="755"/>
      <c r="Y177" s="755"/>
    </row>
    <row r="178" spans="7:25" ht="15" customHeight="1">
      <c r="G178" s="757"/>
      <c r="H178" s="758"/>
      <c r="I178" s="758"/>
      <c r="J178" s="758"/>
      <c r="K178" s="769"/>
      <c r="L178" s="769"/>
      <c r="M178" s="769"/>
      <c r="O178" s="119"/>
      <c r="P178" s="119"/>
      <c r="Q178" s="755"/>
      <c r="R178" s="755"/>
      <c r="S178" s="755"/>
      <c r="T178" s="755"/>
      <c r="U178" s="755"/>
      <c r="V178" s="755"/>
      <c r="W178" s="755"/>
      <c r="X178" s="755"/>
      <c r="Y178" s="755"/>
    </row>
    <row r="179" spans="7:25" ht="15" customHeight="1">
      <c r="G179" s="117"/>
      <c r="H179" s="118"/>
      <c r="I179" s="118"/>
      <c r="J179" s="118"/>
      <c r="K179" s="769"/>
      <c r="L179" s="769"/>
      <c r="M179" s="769"/>
      <c r="O179" s="119"/>
      <c r="P179" s="119"/>
      <c r="Q179" s="755"/>
      <c r="R179" s="755"/>
      <c r="S179" s="755"/>
      <c r="T179" s="755"/>
      <c r="U179" s="755"/>
      <c r="V179" s="755"/>
      <c r="W179" s="755"/>
      <c r="X179" s="755"/>
      <c r="Y179" s="755"/>
    </row>
    <row r="180" spans="7:25" ht="15" customHeight="1">
      <c r="G180" s="757"/>
      <c r="H180" s="758"/>
      <c r="I180" s="758"/>
      <c r="J180" s="758"/>
      <c r="K180" s="769"/>
      <c r="L180" s="769"/>
      <c r="M180" s="769"/>
      <c r="O180" s="119"/>
      <c r="P180" s="119"/>
      <c r="Q180" s="755"/>
      <c r="R180" s="755"/>
      <c r="S180" s="755"/>
      <c r="T180" s="755"/>
      <c r="U180" s="755"/>
      <c r="V180" s="755"/>
      <c r="W180" s="755"/>
      <c r="X180" s="755"/>
      <c r="Y180" s="755"/>
    </row>
    <row r="181" spans="7:25" ht="15" customHeight="1">
      <c r="G181" s="757"/>
      <c r="H181" s="758"/>
      <c r="I181" s="758"/>
      <c r="J181" s="758"/>
      <c r="K181" s="769"/>
      <c r="L181" s="769"/>
      <c r="M181" s="769"/>
      <c r="O181" s="119"/>
      <c r="P181" s="119"/>
      <c r="Q181" s="755"/>
      <c r="R181" s="755"/>
      <c r="S181" s="755"/>
      <c r="T181" s="755"/>
      <c r="U181" s="755"/>
      <c r="V181" s="755"/>
      <c r="W181" s="755"/>
      <c r="X181" s="755"/>
      <c r="Y181" s="755"/>
    </row>
    <row r="182" spans="7:25" ht="15" customHeight="1">
      <c r="G182" s="757"/>
      <c r="H182" s="758"/>
      <c r="I182" s="758"/>
      <c r="J182" s="758"/>
      <c r="K182" s="769"/>
      <c r="L182" s="769"/>
      <c r="M182" s="769"/>
      <c r="O182" s="119"/>
      <c r="P182" s="119"/>
      <c r="Q182" s="755"/>
      <c r="R182" s="755"/>
      <c r="S182" s="755"/>
      <c r="T182" s="755"/>
      <c r="U182" s="755"/>
      <c r="V182" s="755"/>
      <c r="W182" s="755"/>
      <c r="X182" s="755"/>
      <c r="Y182" s="755"/>
    </row>
    <row r="183" spans="7:25" ht="15" customHeight="1">
      <c r="G183" s="117"/>
      <c r="H183" s="118"/>
      <c r="I183" s="118"/>
      <c r="J183" s="118"/>
      <c r="K183" s="769"/>
      <c r="L183" s="769"/>
      <c r="M183" s="769"/>
      <c r="O183" s="119"/>
      <c r="P183" s="119"/>
      <c r="Q183" s="755"/>
      <c r="R183" s="755"/>
      <c r="S183" s="755"/>
      <c r="T183" s="755"/>
      <c r="U183" s="755"/>
      <c r="V183" s="755"/>
      <c r="W183" s="755"/>
      <c r="X183" s="755"/>
      <c r="Y183" s="755"/>
    </row>
    <row r="184" spans="7:25" ht="15" customHeight="1">
      <c r="G184" s="757"/>
      <c r="H184" s="758"/>
      <c r="I184" s="758"/>
      <c r="J184" s="758"/>
      <c r="K184" s="769"/>
      <c r="L184" s="769"/>
      <c r="M184" s="769"/>
      <c r="O184" s="119"/>
      <c r="P184" s="119"/>
      <c r="Q184" s="755"/>
      <c r="R184" s="755"/>
      <c r="S184" s="755"/>
      <c r="T184" s="755"/>
      <c r="U184" s="755"/>
      <c r="V184" s="755"/>
      <c r="W184" s="755"/>
      <c r="X184" s="755"/>
      <c r="Y184" s="755"/>
    </row>
    <row r="185" spans="7:25">
      <c r="G185" s="757"/>
      <c r="H185" s="758"/>
      <c r="I185" s="758"/>
      <c r="J185" s="758"/>
      <c r="K185" s="769"/>
      <c r="L185" s="769"/>
      <c r="M185" s="769"/>
      <c r="O185" s="119"/>
      <c r="P185" s="119"/>
      <c r="Q185" s="755"/>
      <c r="R185" s="755"/>
      <c r="S185" s="755"/>
      <c r="T185" s="755"/>
      <c r="U185" s="755"/>
      <c r="V185" s="755"/>
      <c r="W185" s="755"/>
      <c r="X185" s="755"/>
      <c r="Y185" s="755"/>
    </row>
    <row r="186" spans="7:25">
      <c r="G186" s="757"/>
      <c r="H186" s="758"/>
      <c r="I186" s="758"/>
      <c r="J186" s="758"/>
      <c r="K186" s="109"/>
      <c r="L186" s="116"/>
      <c r="M186" s="116"/>
      <c r="O186" s="119"/>
      <c r="P186" s="119"/>
      <c r="Q186" s="755"/>
      <c r="R186" s="755"/>
      <c r="S186" s="755"/>
      <c r="T186" s="755"/>
      <c r="U186" s="755"/>
      <c r="V186" s="755"/>
      <c r="W186" s="755"/>
      <c r="X186" s="755"/>
      <c r="Y186" s="755"/>
    </row>
    <row r="187" spans="7:25">
      <c r="G187" s="757"/>
      <c r="H187" s="758"/>
      <c r="I187" s="758"/>
      <c r="J187" s="758"/>
      <c r="K187" s="769"/>
      <c r="L187" s="769"/>
      <c r="M187" s="769"/>
      <c r="O187" s="119"/>
      <c r="P187" s="119"/>
      <c r="Q187" s="755"/>
      <c r="R187" s="755"/>
      <c r="S187" s="755"/>
      <c r="T187" s="755"/>
      <c r="U187" s="755"/>
      <c r="V187" s="755"/>
      <c r="W187" s="755"/>
      <c r="X187" s="755"/>
      <c r="Y187" s="755"/>
    </row>
    <row r="188" spans="7:25">
      <c r="G188" s="757"/>
      <c r="H188" s="758"/>
      <c r="I188" s="758"/>
      <c r="J188" s="758"/>
      <c r="K188" s="769"/>
      <c r="L188" s="769"/>
      <c r="M188" s="769"/>
      <c r="O188" s="119"/>
      <c r="P188" s="119"/>
      <c r="Q188" s="755"/>
      <c r="R188" s="755"/>
      <c r="S188" s="755"/>
      <c r="T188" s="755"/>
      <c r="U188" s="755"/>
      <c r="V188" s="755"/>
      <c r="W188" s="755"/>
      <c r="X188" s="755"/>
      <c r="Y188" s="755"/>
    </row>
    <row r="189" spans="7:25">
      <c r="G189" s="757"/>
      <c r="H189" s="758"/>
      <c r="I189" s="758"/>
      <c r="J189" s="758"/>
      <c r="K189" s="769"/>
      <c r="L189" s="769"/>
      <c r="M189" s="769"/>
      <c r="O189" s="119"/>
      <c r="P189" s="119"/>
      <c r="Q189" s="755"/>
      <c r="R189" s="755"/>
      <c r="S189" s="755"/>
      <c r="T189" s="755"/>
      <c r="U189" s="755"/>
      <c r="V189" s="755"/>
      <c r="W189" s="755"/>
      <c r="X189" s="755"/>
      <c r="Y189" s="755"/>
    </row>
    <row r="190" spans="7:25">
      <c r="G190" s="757"/>
      <c r="H190" s="758"/>
      <c r="I190" s="758"/>
      <c r="J190" s="758"/>
      <c r="K190" s="769"/>
      <c r="L190" s="769"/>
      <c r="M190" s="769"/>
      <c r="O190" s="119"/>
      <c r="P190" s="119"/>
      <c r="Q190" s="755"/>
      <c r="R190" s="755"/>
      <c r="S190" s="755"/>
      <c r="T190" s="755"/>
      <c r="U190" s="755"/>
      <c r="V190" s="755"/>
      <c r="W190" s="755"/>
      <c r="X190" s="755"/>
      <c r="Y190" s="755"/>
    </row>
    <row r="191" spans="7:25">
      <c r="G191" s="117"/>
      <c r="H191" s="118"/>
      <c r="I191" s="118"/>
      <c r="J191" s="118"/>
      <c r="K191" s="769"/>
      <c r="L191" s="769"/>
      <c r="M191" s="769"/>
      <c r="O191" s="119"/>
      <c r="P191" s="119"/>
      <c r="Q191" s="755"/>
      <c r="R191" s="755"/>
      <c r="S191" s="755"/>
      <c r="T191" s="755"/>
      <c r="U191" s="755"/>
      <c r="V191" s="755"/>
      <c r="W191" s="755"/>
      <c r="X191" s="755"/>
      <c r="Y191" s="755"/>
    </row>
    <row r="192" spans="7:25">
      <c r="G192" s="757"/>
      <c r="H192" s="758"/>
      <c r="I192" s="758"/>
      <c r="J192" s="758"/>
      <c r="K192" s="769"/>
      <c r="L192" s="769"/>
      <c r="M192" s="769"/>
      <c r="O192" s="119"/>
      <c r="P192" s="119"/>
      <c r="Q192" s="755"/>
      <c r="R192" s="755"/>
      <c r="S192" s="755"/>
      <c r="T192" s="755"/>
      <c r="U192" s="755"/>
      <c r="V192" s="755"/>
      <c r="W192" s="755"/>
      <c r="X192" s="755"/>
      <c r="Y192" s="755"/>
    </row>
    <row r="193" spans="7:25">
      <c r="G193" s="757"/>
      <c r="H193" s="758"/>
      <c r="I193" s="758"/>
      <c r="J193" s="758"/>
      <c r="K193" s="769"/>
      <c r="L193" s="769"/>
      <c r="M193" s="769"/>
      <c r="O193" s="119"/>
      <c r="P193" s="119"/>
      <c r="Q193" s="755"/>
      <c r="R193" s="755"/>
      <c r="S193" s="755"/>
      <c r="T193" s="755"/>
      <c r="U193" s="755"/>
      <c r="V193" s="755"/>
      <c r="W193" s="755"/>
      <c r="X193" s="755"/>
      <c r="Y193" s="755"/>
    </row>
    <row r="194" spans="7:25">
      <c r="G194" s="757"/>
      <c r="H194" s="758"/>
      <c r="I194" s="758"/>
      <c r="J194" s="758"/>
      <c r="K194" s="769"/>
      <c r="L194" s="769"/>
      <c r="M194" s="769"/>
      <c r="O194" s="119"/>
      <c r="P194" s="119"/>
      <c r="Q194" s="755"/>
      <c r="R194" s="755"/>
      <c r="S194" s="755"/>
      <c r="T194" s="755"/>
      <c r="U194" s="755"/>
      <c r="V194" s="755"/>
      <c r="W194" s="755"/>
      <c r="X194" s="755"/>
      <c r="Y194" s="755"/>
    </row>
    <row r="195" spans="7:25">
      <c r="G195" s="757"/>
      <c r="H195" s="758"/>
      <c r="I195" s="758"/>
      <c r="J195" s="758"/>
      <c r="K195" s="769"/>
      <c r="L195" s="769"/>
      <c r="M195" s="769"/>
      <c r="O195" s="119"/>
      <c r="P195" s="119"/>
      <c r="Q195" s="755"/>
      <c r="R195" s="755"/>
      <c r="S195" s="755"/>
      <c r="T195" s="755"/>
      <c r="U195" s="755"/>
      <c r="V195" s="755"/>
      <c r="W195" s="755"/>
      <c r="X195" s="755"/>
      <c r="Y195" s="755"/>
    </row>
    <row r="196" spans="7:25">
      <c r="G196" s="757"/>
      <c r="H196" s="758"/>
      <c r="I196" s="758"/>
      <c r="J196" s="758"/>
      <c r="K196" s="769"/>
      <c r="L196" s="769"/>
      <c r="M196" s="769"/>
      <c r="O196" s="119"/>
      <c r="P196" s="119"/>
      <c r="Q196" s="755"/>
      <c r="R196" s="755"/>
      <c r="S196" s="755"/>
      <c r="T196" s="755"/>
      <c r="U196" s="755"/>
      <c r="V196" s="755"/>
      <c r="W196" s="755"/>
      <c r="X196" s="755"/>
      <c r="Y196" s="755"/>
    </row>
    <row r="197" spans="7:25">
      <c r="G197" s="757"/>
      <c r="H197" s="758"/>
      <c r="I197" s="758"/>
      <c r="J197" s="758"/>
      <c r="K197" s="109"/>
      <c r="L197" s="116"/>
      <c r="M197" s="116"/>
      <c r="O197" s="119"/>
      <c r="P197" s="119"/>
      <c r="Q197" s="755"/>
      <c r="R197" s="755"/>
      <c r="S197" s="755"/>
      <c r="T197" s="755"/>
      <c r="U197" s="755"/>
      <c r="V197" s="755"/>
      <c r="W197" s="755"/>
      <c r="X197" s="755"/>
      <c r="Y197" s="755"/>
    </row>
    <row r="198" spans="7:25">
      <c r="G198" s="757"/>
      <c r="H198" s="758"/>
      <c r="I198" s="758"/>
      <c r="J198" s="758"/>
      <c r="K198" s="769"/>
      <c r="L198" s="769"/>
      <c r="M198" s="769"/>
      <c r="O198" s="119"/>
      <c r="P198" s="119"/>
      <c r="Q198" s="755"/>
      <c r="R198" s="755"/>
      <c r="S198" s="755"/>
      <c r="T198" s="755"/>
      <c r="U198" s="755"/>
      <c r="V198" s="755"/>
      <c r="W198" s="755"/>
      <c r="X198" s="755"/>
      <c r="Y198" s="755"/>
    </row>
    <row r="199" spans="7:25">
      <c r="G199" s="757"/>
      <c r="H199" s="758"/>
      <c r="I199" s="758"/>
      <c r="J199" s="758"/>
      <c r="K199" s="769"/>
      <c r="L199" s="769"/>
      <c r="M199" s="769"/>
      <c r="O199" s="119"/>
      <c r="P199" s="119"/>
      <c r="Q199" s="755"/>
      <c r="R199" s="755"/>
      <c r="S199" s="755"/>
      <c r="T199" s="755"/>
      <c r="U199" s="755"/>
      <c r="V199" s="755"/>
      <c r="W199" s="755"/>
      <c r="X199" s="755"/>
      <c r="Y199" s="755"/>
    </row>
    <row r="200" spans="7:25">
      <c r="G200" s="757"/>
      <c r="H200" s="758"/>
      <c r="I200" s="758"/>
      <c r="J200" s="758"/>
      <c r="K200" s="769"/>
      <c r="L200" s="769"/>
      <c r="M200" s="769"/>
      <c r="O200" s="119"/>
      <c r="P200" s="119"/>
      <c r="Q200" s="755"/>
      <c r="R200" s="755"/>
      <c r="S200" s="755"/>
      <c r="T200" s="755"/>
      <c r="U200" s="755"/>
      <c r="V200" s="755"/>
      <c r="W200" s="755"/>
      <c r="X200" s="755"/>
      <c r="Y200" s="755"/>
    </row>
    <row r="201" spans="7:25">
      <c r="G201" s="117"/>
      <c r="H201" s="118"/>
      <c r="I201" s="118"/>
      <c r="J201" s="118"/>
      <c r="K201" s="769"/>
      <c r="L201" s="769"/>
      <c r="M201" s="769"/>
      <c r="O201" s="119"/>
      <c r="P201" s="119"/>
      <c r="Q201" s="755"/>
      <c r="R201" s="755"/>
      <c r="S201" s="755"/>
      <c r="T201" s="755"/>
      <c r="U201" s="755"/>
      <c r="V201" s="755"/>
      <c r="W201" s="755"/>
      <c r="X201" s="755"/>
      <c r="Y201" s="755"/>
    </row>
    <row r="202" spans="7:25">
      <c r="G202" s="757"/>
      <c r="H202" s="758"/>
      <c r="I202" s="758"/>
      <c r="J202" s="758"/>
      <c r="K202" s="109"/>
      <c r="L202" s="116"/>
      <c r="M202" s="116"/>
      <c r="O202" s="119"/>
      <c r="P202" s="119"/>
      <c r="Q202" s="755"/>
      <c r="R202" s="755"/>
      <c r="S202" s="755"/>
      <c r="T202" s="755"/>
      <c r="U202" s="755"/>
      <c r="V202" s="755"/>
      <c r="W202" s="755"/>
      <c r="X202" s="755"/>
      <c r="Y202" s="755"/>
    </row>
    <row r="203" spans="7:25">
      <c r="G203" s="757"/>
      <c r="H203" s="758"/>
      <c r="I203" s="758"/>
      <c r="J203" s="758"/>
      <c r="K203" s="769"/>
      <c r="L203" s="769"/>
      <c r="M203" s="769"/>
      <c r="O203" s="119"/>
      <c r="P203" s="119"/>
      <c r="Q203" s="755"/>
      <c r="R203" s="755"/>
      <c r="S203" s="755"/>
      <c r="T203" s="755"/>
      <c r="U203" s="755"/>
      <c r="V203" s="755"/>
      <c r="W203" s="755"/>
      <c r="X203" s="755"/>
      <c r="Y203" s="755"/>
    </row>
    <row r="204" spans="7:25">
      <c r="G204" s="757"/>
      <c r="H204" s="758"/>
      <c r="I204" s="758"/>
      <c r="J204" s="758"/>
      <c r="K204" s="769"/>
      <c r="L204" s="769"/>
      <c r="M204" s="769"/>
      <c r="O204" s="119"/>
      <c r="P204" s="119"/>
      <c r="Q204" s="755"/>
      <c r="R204" s="755"/>
      <c r="S204" s="755"/>
      <c r="T204" s="755"/>
      <c r="U204" s="755"/>
      <c r="V204" s="755"/>
      <c r="W204" s="755"/>
      <c r="X204" s="755"/>
      <c r="Y204" s="755"/>
    </row>
    <row r="205" spans="7:25">
      <c r="G205" s="757"/>
      <c r="H205" s="758"/>
      <c r="I205" s="758"/>
      <c r="J205" s="758"/>
      <c r="K205" s="769"/>
      <c r="L205" s="769"/>
      <c r="M205" s="769"/>
      <c r="O205" s="119"/>
      <c r="P205" s="119"/>
      <c r="Q205" s="755"/>
      <c r="R205" s="755"/>
      <c r="S205" s="755"/>
      <c r="T205" s="755"/>
      <c r="U205" s="755"/>
      <c r="V205" s="755"/>
      <c r="W205" s="755"/>
      <c r="X205" s="755"/>
      <c r="Y205" s="755"/>
    </row>
    <row r="206" spans="7:25">
      <c r="G206" s="757"/>
      <c r="H206" s="758"/>
      <c r="I206" s="758"/>
      <c r="J206" s="758"/>
      <c r="K206" s="769"/>
      <c r="L206" s="769"/>
      <c r="M206" s="769"/>
      <c r="O206" s="119"/>
      <c r="P206" s="119"/>
      <c r="Q206" s="755"/>
      <c r="R206" s="755"/>
      <c r="S206" s="755"/>
      <c r="T206" s="755"/>
      <c r="U206" s="755"/>
      <c r="V206" s="755"/>
      <c r="W206" s="755"/>
      <c r="X206" s="755"/>
      <c r="Y206" s="755"/>
    </row>
    <row r="207" spans="7:25">
      <c r="G207" s="757"/>
      <c r="H207" s="758"/>
      <c r="I207" s="758"/>
      <c r="J207" s="758"/>
      <c r="K207" s="769"/>
      <c r="L207" s="769"/>
      <c r="M207" s="769"/>
      <c r="O207" s="119"/>
      <c r="P207" s="119"/>
      <c r="Q207" s="755"/>
      <c r="R207" s="755"/>
      <c r="S207" s="755"/>
      <c r="T207" s="755"/>
      <c r="U207" s="755"/>
      <c r="V207" s="755"/>
      <c r="W207" s="755"/>
      <c r="X207" s="755"/>
      <c r="Y207" s="755"/>
    </row>
    <row r="208" spans="7:25">
      <c r="G208" s="757"/>
      <c r="H208" s="758"/>
      <c r="I208" s="758"/>
      <c r="J208" s="758"/>
      <c r="K208" s="769"/>
      <c r="L208" s="769"/>
      <c r="M208" s="769"/>
      <c r="O208" s="119"/>
      <c r="P208" s="119"/>
      <c r="Q208" s="755"/>
      <c r="R208" s="755"/>
      <c r="S208" s="755"/>
      <c r="T208" s="755"/>
      <c r="U208" s="755"/>
      <c r="V208" s="755"/>
      <c r="W208" s="755"/>
      <c r="X208" s="755"/>
      <c r="Y208" s="755"/>
    </row>
    <row r="209" spans="7:25">
      <c r="G209" s="757"/>
      <c r="H209" s="758"/>
      <c r="I209" s="758"/>
      <c r="J209" s="758"/>
      <c r="K209" s="109"/>
      <c r="L209" s="116"/>
      <c r="M209" s="116"/>
      <c r="O209" s="119"/>
      <c r="P209" s="119"/>
      <c r="Q209" s="755"/>
      <c r="R209" s="755"/>
      <c r="S209" s="755"/>
      <c r="T209" s="755"/>
      <c r="U209" s="755"/>
      <c r="V209" s="755"/>
      <c r="W209" s="755"/>
      <c r="X209" s="755"/>
      <c r="Y209" s="755"/>
    </row>
    <row r="210" spans="7:25">
      <c r="G210" s="757"/>
      <c r="H210" s="758"/>
      <c r="I210" s="758"/>
      <c r="J210" s="758"/>
      <c r="K210" s="769"/>
      <c r="L210" s="769"/>
      <c r="M210" s="769"/>
      <c r="O210" s="119"/>
      <c r="P210" s="119"/>
      <c r="Q210" s="755"/>
      <c r="R210" s="755"/>
      <c r="S210" s="755"/>
      <c r="T210" s="755"/>
      <c r="U210" s="755"/>
      <c r="V210" s="755"/>
      <c r="W210" s="755"/>
      <c r="X210" s="755"/>
      <c r="Y210" s="755"/>
    </row>
    <row r="211" spans="7:25">
      <c r="G211" s="757"/>
      <c r="H211" s="758"/>
      <c r="I211" s="758"/>
      <c r="J211" s="758"/>
      <c r="K211" s="769"/>
      <c r="L211" s="769"/>
      <c r="M211" s="769"/>
      <c r="O211" s="119"/>
      <c r="P211" s="119"/>
      <c r="Q211" s="755"/>
      <c r="R211" s="755"/>
      <c r="S211" s="755"/>
      <c r="T211" s="755"/>
      <c r="U211" s="755"/>
      <c r="V211" s="755"/>
      <c r="W211" s="755"/>
      <c r="X211" s="755"/>
      <c r="Y211" s="755"/>
    </row>
    <row r="212" spans="7:25">
      <c r="G212" s="757"/>
      <c r="H212" s="758"/>
      <c r="I212" s="758"/>
      <c r="J212" s="758"/>
      <c r="K212" s="769"/>
      <c r="L212" s="769"/>
      <c r="M212" s="769"/>
      <c r="O212" s="119"/>
      <c r="P212" s="119"/>
      <c r="Q212" s="755"/>
      <c r="R212" s="755"/>
      <c r="S212" s="755"/>
      <c r="T212" s="755"/>
      <c r="U212" s="755"/>
      <c r="V212" s="755"/>
      <c r="W212" s="755"/>
      <c r="X212" s="755"/>
      <c r="Y212" s="755"/>
    </row>
    <row r="213" spans="7:25">
      <c r="G213" s="757"/>
      <c r="H213" s="758"/>
      <c r="I213" s="758"/>
      <c r="J213" s="758"/>
      <c r="K213" s="769"/>
      <c r="L213" s="769"/>
      <c r="M213" s="769"/>
      <c r="O213" s="119"/>
      <c r="P213" s="119"/>
      <c r="Q213" s="755"/>
      <c r="R213" s="755"/>
      <c r="S213" s="755"/>
      <c r="T213" s="755"/>
      <c r="U213" s="755"/>
      <c r="V213" s="755"/>
      <c r="W213" s="755"/>
      <c r="X213" s="755"/>
      <c r="Y213" s="755"/>
    </row>
    <row r="214" spans="7:25">
      <c r="G214" s="757"/>
      <c r="H214" s="758"/>
      <c r="I214" s="758"/>
      <c r="J214" s="758"/>
      <c r="K214" s="769"/>
      <c r="L214" s="769"/>
      <c r="M214" s="769"/>
      <c r="O214" s="119"/>
      <c r="P214" s="119"/>
      <c r="Q214" s="755"/>
      <c r="R214" s="755"/>
      <c r="S214" s="755"/>
      <c r="T214" s="755"/>
      <c r="U214" s="755"/>
      <c r="V214" s="755"/>
      <c r="W214" s="755"/>
      <c r="X214" s="755"/>
      <c r="Y214" s="755"/>
    </row>
    <row r="215" spans="7:25">
      <c r="G215" s="757"/>
      <c r="H215" s="758"/>
      <c r="I215" s="758"/>
      <c r="J215" s="758"/>
      <c r="K215" s="769"/>
      <c r="L215" s="769"/>
      <c r="M215" s="769"/>
      <c r="O215" s="119"/>
      <c r="P215" s="119"/>
      <c r="Q215" s="755"/>
      <c r="R215" s="755"/>
      <c r="S215" s="755"/>
      <c r="T215" s="755"/>
      <c r="U215" s="755"/>
      <c r="V215" s="755"/>
      <c r="W215" s="755"/>
      <c r="X215" s="755"/>
      <c r="Y215" s="755"/>
    </row>
    <row r="216" spans="7:25">
      <c r="G216" s="117"/>
      <c r="H216" s="118"/>
      <c r="I216" s="118"/>
      <c r="J216" s="118"/>
      <c r="K216" s="769"/>
      <c r="L216" s="769"/>
      <c r="M216" s="769"/>
      <c r="O216" s="119"/>
      <c r="P216" s="119"/>
      <c r="Q216" s="755"/>
      <c r="R216" s="755"/>
      <c r="S216" s="755"/>
      <c r="T216" s="755"/>
      <c r="U216" s="755"/>
      <c r="V216" s="755"/>
      <c r="W216" s="755"/>
      <c r="X216" s="755"/>
      <c r="Y216" s="755"/>
    </row>
    <row r="217" spans="7:25">
      <c r="G217" s="757"/>
      <c r="H217" s="758"/>
      <c r="I217" s="758"/>
      <c r="J217" s="758"/>
      <c r="K217" s="109"/>
      <c r="L217" s="116"/>
      <c r="M217" s="116"/>
      <c r="O217" s="119"/>
      <c r="P217" s="119"/>
      <c r="Q217" s="755"/>
      <c r="R217" s="755"/>
      <c r="S217" s="755"/>
      <c r="T217" s="755"/>
      <c r="U217" s="755"/>
      <c r="V217" s="755"/>
      <c r="W217" s="755"/>
      <c r="X217" s="755"/>
      <c r="Y217" s="755"/>
    </row>
    <row r="218" spans="7:25">
      <c r="G218" s="757"/>
      <c r="H218" s="758"/>
      <c r="I218" s="758"/>
      <c r="J218" s="758"/>
      <c r="K218" s="769"/>
      <c r="L218" s="769"/>
      <c r="M218" s="769"/>
      <c r="O218" s="119"/>
      <c r="P218" s="119"/>
      <c r="Q218" s="755"/>
      <c r="R218" s="755"/>
      <c r="S218" s="755"/>
      <c r="T218" s="755"/>
      <c r="U218" s="755"/>
      <c r="V218" s="755"/>
      <c r="W218" s="755"/>
      <c r="X218" s="755"/>
      <c r="Y218" s="755"/>
    </row>
    <row r="219" spans="7:25">
      <c r="G219" s="757"/>
      <c r="H219" s="758"/>
      <c r="I219" s="758"/>
      <c r="J219" s="758"/>
      <c r="K219" s="769"/>
      <c r="L219" s="769"/>
      <c r="M219" s="769"/>
      <c r="O219" s="119"/>
      <c r="P219" s="119"/>
      <c r="Q219" s="755"/>
      <c r="R219" s="755"/>
      <c r="S219" s="755"/>
      <c r="T219" s="755"/>
      <c r="U219" s="755"/>
      <c r="V219" s="755"/>
      <c r="W219" s="755"/>
      <c r="X219" s="755"/>
      <c r="Y219" s="755"/>
    </row>
    <row r="220" spans="7:25">
      <c r="G220" s="757"/>
      <c r="H220" s="758"/>
      <c r="I220" s="758"/>
      <c r="J220" s="758"/>
      <c r="K220" s="773"/>
      <c r="L220" s="773"/>
      <c r="M220" s="773"/>
      <c r="O220" s="119"/>
      <c r="P220" s="119"/>
      <c r="Q220" s="755"/>
      <c r="R220" s="755"/>
      <c r="S220" s="755"/>
      <c r="T220" s="755"/>
      <c r="U220" s="755"/>
      <c r="V220" s="755"/>
      <c r="W220" s="755"/>
      <c r="X220" s="755"/>
      <c r="Y220" s="755"/>
    </row>
    <row r="221" spans="7:25">
      <c r="G221" s="757"/>
      <c r="H221" s="758"/>
      <c r="I221" s="758"/>
      <c r="J221" s="758"/>
      <c r="K221" s="769"/>
      <c r="L221" s="769"/>
      <c r="M221" s="769"/>
      <c r="O221" s="119"/>
      <c r="P221" s="119"/>
      <c r="Q221" s="755"/>
      <c r="R221" s="755"/>
      <c r="S221" s="755"/>
      <c r="T221" s="755"/>
      <c r="U221" s="755"/>
      <c r="V221" s="755"/>
      <c r="W221" s="755"/>
      <c r="X221" s="755"/>
      <c r="Y221" s="755"/>
    </row>
    <row r="222" spans="7:25">
      <c r="G222" s="117"/>
      <c r="H222" s="118"/>
      <c r="I222" s="118"/>
      <c r="J222" s="118"/>
      <c r="K222" s="769"/>
      <c r="L222" s="769"/>
      <c r="M222" s="769"/>
      <c r="O222" s="119"/>
      <c r="P222" s="119"/>
      <c r="Q222" s="755"/>
      <c r="R222" s="755"/>
      <c r="S222" s="755"/>
      <c r="T222" s="755"/>
      <c r="U222" s="755"/>
      <c r="V222" s="755"/>
      <c r="W222" s="755"/>
      <c r="X222" s="755"/>
      <c r="Y222" s="755"/>
    </row>
    <row r="223" spans="7:25">
      <c r="G223" s="757"/>
      <c r="H223" s="758"/>
      <c r="I223" s="758"/>
      <c r="J223" s="758"/>
      <c r="K223" s="769"/>
      <c r="L223" s="769"/>
      <c r="M223" s="769"/>
      <c r="O223" s="119"/>
      <c r="P223" s="119"/>
      <c r="Q223" s="755"/>
      <c r="R223" s="755"/>
      <c r="S223" s="755"/>
      <c r="T223" s="755"/>
      <c r="U223" s="755"/>
      <c r="V223" s="755"/>
      <c r="W223" s="755"/>
      <c r="X223" s="755"/>
      <c r="Y223" s="755"/>
    </row>
    <row r="224" spans="7:25">
      <c r="G224" s="757"/>
      <c r="H224" s="758"/>
      <c r="I224" s="758"/>
      <c r="J224" s="758"/>
      <c r="K224" s="769"/>
      <c r="L224" s="769"/>
      <c r="M224" s="769"/>
      <c r="O224" s="119"/>
      <c r="P224" s="119"/>
      <c r="Q224" s="755"/>
      <c r="R224" s="755"/>
      <c r="S224" s="755"/>
      <c r="T224" s="755"/>
      <c r="U224" s="755"/>
      <c r="V224" s="755"/>
      <c r="W224" s="755"/>
      <c r="X224" s="755"/>
      <c r="Y224" s="755"/>
    </row>
    <row r="225" spans="7:25">
      <c r="G225" s="757"/>
      <c r="H225" s="758"/>
      <c r="I225" s="758"/>
      <c r="J225" s="758"/>
      <c r="K225" s="109"/>
      <c r="L225" s="116"/>
      <c r="M225" s="116"/>
      <c r="O225" s="119"/>
      <c r="P225" s="119"/>
      <c r="Q225" s="755"/>
      <c r="R225" s="755"/>
      <c r="S225" s="755"/>
      <c r="T225" s="755"/>
      <c r="U225" s="755"/>
      <c r="V225" s="755"/>
      <c r="W225" s="755"/>
      <c r="X225" s="755"/>
      <c r="Y225" s="755"/>
    </row>
    <row r="226" spans="7:25">
      <c r="G226" s="757"/>
      <c r="H226" s="758"/>
      <c r="I226" s="758"/>
      <c r="J226" s="758"/>
      <c r="K226" s="769"/>
      <c r="L226" s="769"/>
      <c r="M226" s="769"/>
      <c r="O226" s="119"/>
      <c r="P226" s="119"/>
      <c r="Q226" s="755"/>
      <c r="R226" s="755"/>
      <c r="S226" s="755"/>
      <c r="T226" s="755"/>
      <c r="U226" s="755"/>
      <c r="V226" s="755"/>
      <c r="W226" s="755"/>
      <c r="X226" s="755"/>
      <c r="Y226" s="755"/>
    </row>
    <row r="227" spans="7:25">
      <c r="G227" s="757"/>
      <c r="H227" s="758"/>
      <c r="I227" s="758"/>
      <c r="J227" s="758"/>
      <c r="K227" s="769"/>
      <c r="L227" s="769"/>
      <c r="M227" s="769"/>
      <c r="O227" s="119"/>
      <c r="P227" s="119"/>
      <c r="Q227" s="755"/>
      <c r="R227" s="755"/>
      <c r="S227" s="755"/>
      <c r="T227" s="755"/>
      <c r="U227" s="755"/>
      <c r="V227" s="755"/>
      <c r="W227" s="755"/>
      <c r="X227" s="755"/>
      <c r="Y227" s="755"/>
    </row>
    <row r="228" spans="7:25">
      <c r="G228" s="757"/>
      <c r="H228" s="758"/>
      <c r="I228" s="758"/>
      <c r="J228" s="758"/>
      <c r="K228" s="769"/>
      <c r="L228" s="769"/>
      <c r="M228" s="769"/>
      <c r="O228" s="119"/>
      <c r="P228" s="119"/>
      <c r="Q228" s="755"/>
      <c r="R228" s="755"/>
      <c r="S228" s="755"/>
      <c r="T228" s="755"/>
      <c r="U228" s="755"/>
      <c r="V228" s="755"/>
      <c r="W228" s="755"/>
      <c r="X228" s="755"/>
      <c r="Y228" s="755"/>
    </row>
    <row r="229" spans="7:25">
      <c r="G229" s="757"/>
      <c r="H229" s="758"/>
      <c r="I229" s="758"/>
      <c r="J229" s="758"/>
      <c r="K229" s="769"/>
      <c r="L229" s="769"/>
      <c r="M229" s="769"/>
      <c r="O229" s="119"/>
      <c r="P229" s="119"/>
      <c r="Q229" s="755"/>
      <c r="R229" s="755"/>
      <c r="S229" s="755"/>
      <c r="T229" s="755"/>
      <c r="U229" s="755"/>
      <c r="V229" s="755"/>
      <c r="W229" s="755"/>
      <c r="X229" s="755"/>
      <c r="Y229" s="755"/>
    </row>
    <row r="230" spans="7:25">
      <c r="G230" s="757"/>
      <c r="H230" s="758"/>
      <c r="I230" s="758"/>
      <c r="J230" s="758"/>
      <c r="K230" s="769"/>
      <c r="L230" s="769"/>
      <c r="M230" s="769"/>
      <c r="O230" s="119"/>
      <c r="P230" s="119"/>
      <c r="Q230" s="755"/>
      <c r="R230" s="755"/>
      <c r="S230" s="755"/>
      <c r="T230" s="755"/>
      <c r="U230" s="755"/>
      <c r="V230" s="755"/>
      <c r="W230" s="755"/>
      <c r="X230" s="755"/>
      <c r="Y230" s="755"/>
    </row>
    <row r="231" spans="7:25">
      <c r="G231" s="757"/>
      <c r="H231" s="758"/>
      <c r="I231" s="758"/>
      <c r="J231" s="758"/>
      <c r="K231" s="769"/>
      <c r="L231" s="769"/>
      <c r="M231" s="769"/>
      <c r="O231" s="119"/>
      <c r="P231" s="119"/>
      <c r="Q231" s="755"/>
      <c r="R231" s="755"/>
      <c r="S231" s="755"/>
      <c r="T231" s="755"/>
      <c r="U231" s="755"/>
      <c r="V231" s="755"/>
      <c r="W231" s="755"/>
      <c r="X231" s="755"/>
      <c r="Y231" s="755"/>
    </row>
    <row r="232" spans="7:25">
      <c r="G232" s="757"/>
      <c r="H232" s="758"/>
      <c r="I232" s="758"/>
      <c r="J232" s="758"/>
      <c r="K232" s="769"/>
      <c r="L232" s="769"/>
      <c r="M232" s="769"/>
      <c r="O232" s="119"/>
      <c r="P232" s="119"/>
      <c r="Q232" s="755"/>
      <c r="R232" s="755"/>
      <c r="S232" s="755"/>
      <c r="T232" s="755"/>
      <c r="U232" s="755"/>
      <c r="V232" s="755"/>
      <c r="W232" s="755"/>
      <c r="X232" s="755"/>
      <c r="Y232" s="755"/>
    </row>
    <row r="233" spans="7:25">
      <c r="G233" s="117"/>
      <c r="H233" s="118"/>
      <c r="I233" s="118"/>
      <c r="J233" s="118"/>
      <c r="K233" s="769"/>
      <c r="L233" s="769"/>
      <c r="M233" s="769"/>
      <c r="O233" s="119"/>
      <c r="P233" s="119"/>
      <c r="Q233" s="755"/>
      <c r="R233" s="755"/>
      <c r="S233" s="755"/>
      <c r="T233" s="755"/>
      <c r="U233" s="755"/>
      <c r="V233" s="755"/>
      <c r="W233" s="755"/>
      <c r="X233" s="755"/>
      <c r="Y233" s="755"/>
    </row>
    <row r="234" spans="7:25">
      <c r="G234" s="757"/>
      <c r="H234" s="758"/>
      <c r="I234" s="758"/>
      <c r="J234" s="758"/>
      <c r="K234" s="109"/>
      <c r="L234" s="116"/>
      <c r="M234" s="116"/>
      <c r="O234" s="119"/>
      <c r="P234" s="119"/>
      <c r="Q234" s="755"/>
      <c r="R234" s="755"/>
      <c r="S234" s="755"/>
      <c r="T234" s="755"/>
      <c r="U234" s="755"/>
      <c r="V234" s="755"/>
      <c r="W234" s="755"/>
      <c r="X234" s="755"/>
      <c r="Y234" s="755"/>
    </row>
    <row r="235" spans="7:25">
      <c r="G235" s="757"/>
      <c r="H235" s="758"/>
      <c r="I235" s="758"/>
      <c r="J235" s="758"/>
      <c r="K235" s="769"/>
      <c r="L235" s="769"/>
      <c r="M235" s="769"/>
      <c r="O235" s="119"/>
      <c r="P235" s="119"/>
      <c r="Q235" s="755"/>
      <c r="R235" s="755"/>
      <c r="S235" s="755"/>
      <c r="T235" s="755"/>
      <c r="U235" s="755"/>
      <c r="V235" s="755"/>
      <c r="W235" s="755"/>
      <c r="X235" s="755"/>
      <c r="Y235" s="755"/>
    </row>
    <row r="236" spans="7:25">
      <c r="G236" s="117"/>
      <c r="H236" s="118"/>
      <c r="I236" s="118"/>
      <c r="J236" s="118"/>
      <c r="K236" s="769"/>
      <c r="L236" s="769"/>
      <c r="M236" s="769"/>
      <c r="O236" s="119"/>
      <c r="P236" s="119"/>
      <c r="Q236" s="755"/>
      <c r="R236" s="755"/>
      <c r="S236" s="755"/>
      <c r="T236" s="755"/>
      <c r="U236" s="755"/>
      <c r="V236" s="755"/>
      <c r="W236" s="755"/>
      <c r="X236" s="755"/>
      <c r="Y236" s="755"/>
    </row>
    <row r="237" spans="7:25">
      <c r="G237" s="757"/>
      <c r="H237" s="758"/>
      <c r="I237" s="758"/>
      <c r="J237" s="758"/>
      <c r="K237" s="769"/>
      <c r="L237" s="769"/>
      <c r="M237" s="769"/>
      <c r="O237" s="119"/>
      <c r="P237" s="119"/>
      <c r="Q237" s="755"/>
      <c r="R237" s="755"/>
      <c r="S237" s="755"/>
      <c r="T237" s="755"/>
      <c r="U237" s="755"/>
      <c r="V237" s="755"/>
      <c r="W237" s="755"/>
      <c r="X237" s="755"/>
      <c r="Y237" s="755"/>
    </row>
    <row r="238" spans="7:25">
      <c r="G238" s="757"/>
      <c r="H238" s="758"/>
      <c r="I238" s="758"/>
      <c r="J238" s="758"/>
      <c r="K238" s="769"/>
      <c r="L238" s="769"/>
      <c r="M238" s="769"/>
      <c r="O238" s="119"/>
      <c r="P238" s="119"/>
      <c r="Q238" s="755"/>
      <c r="R238" s="755"/>
      <c r="S238" s="755"/>
      <c r="T238" s="755"/>
      <c r="U238" s="755"/>
      <c r="V238" s="755"/>
      <c r="W238" s="755"/>
      <c r="X238" s="755"/>
      <c r="Y238" s="755"/>
    </row>
    <row r="239" spans="7:25">
      <c r="G239" s="117"/>
      <c r="H239" s="118"/>
      <c r="I239" s="118"/>
      <c r="J239" s="118"/>
      <c r="K239" s="769"/>
      <c r="L239" s="769"/>
      <c r="M239" s="769"/>
      <c r="O239" s="119"/>
      <c r="P239" s="119"/>
      <c r="Q239" s="755"/>
      <c r="R239" s="755"/>
      <c r="S239" s="755"/>
      <c r="T239" s="755"/>
      <c r="U239" s="755"/>
      <c r="V239" s="755"/>
      <c r="W239" s="755"/>
      <c r="X239" s="755"/>
      <c r="Y239" s="755"/>
    </row>
    <row r="240" spans="7:25">
      <c r="G240" s="757"/>
      <c r="H240" s="758"/>
      <c r="I240" s="758"/>
      <c r="J240" s="758"/>
      <c r="K240" s="769"/>
      <c r="L240" s="769"/>
      <c r="M240" s="769"/>
      <c r="O240" s="119"/>
      <c r="P240" s="119"/>
      <c r="Q240" s="755"/>
      <c r="R240" s="755"/>
      <c r="S240" s="755"/>
      <c r="T240" s="755"/>
      <c r="U240" s="755"/>
      <c r="V240" s="755"/>
      <c r="W240" s="755"/>
      <c r="X240" s="755"/>
      <c r="Y240" s="755"/>
    </row>
    <row r="241" spans="7:25">
      <c r="G241" s="757"/>
      <c r="H241" s="758"/>
      <c r="I241" s="758"/>
      <c r="J241" s="758"/>
      <c r="K241" s="769"/>
      <c r="L241" s="769"/>
      <c r="M241" s="769"/>
      <c r="O241" s="119"/>
      <c r="P241" s="119"/>
      <c r="Q241" s="755"/>
      <c r="R241" s="755"/>
      <c r="S241" s="755"/>
      <c r="T241" s="755"/>
      <c r="U241" s="755"/>
      <c r="V241" s="755"/>
      <c r="W241" s="755"/>
      <c r="X241" s="755"/>
      <c r="Y241" s="755"/>
    </row>
    <row r="242" spans="7:25">
      <c r="G242" s="757"/>
      <c r="H242" s="758"/>
      <c r="I242" s="758"/>
      <c r="J242" s="758"/>
      <c r="K242" s="769"/>
      <c r="L242" s="769"/>
      <c r="M242" s="769"/>
      <c r="O242" s="119"/>
      <c r="P242" s="119"/>
      <c r="Q242" s="755"/>
      <c r="R242" s="755"/>
      <c r="S242" s="755"/>
      <c r="T242" s="755"/>
      <c r="U242" s="755"/>
      <c r="V242" s="755"/>
      <c r="W242" s="755"/>
      <c r="X242" s="755"/>
      <c r="Y242" s="755"/>
    </row>
    <row r="243" spans="7:25">
      <c r="G243" s="757"/>
      <c r="H243" s="758"/>
      <c r="I243" s="758"/>
      <c r="J243" s="758"/>
      <c r="K243" s="769"/>
      <c r="L243" s="769"/>
      <c r="M243" s="769"/>
      <c r="O243" s="119"/>
      <c r="P243" s="119"/>
      <c r="Q243" s="755"/>
      <c r="R243" s="755"/>
      <c r="S243" s="755"/>
      <c r="T243" s="755"/>
      <c r="U243" s="755"/>
      <c r="V243" s="755"/>
      <c r="W243" s="755"/>
      <c r="X243" s="755"/>
      <c r="Y243" s="755"/>
    </row>
    <row r="244" spans="7:25">
      <c r="G244" s="757"/>
      <c r="H244" s="758"/>
      <c r="I244" s="758"/>
      <c r="J244" s="758"/>
      <c r="K244" s="769"/>
      <c r="L244" s="769"/>
      <c r="M244" s="769"/>
      <c r="O244" s="119"/>
      <c r="P244" s="119"/>
      <c r="Q244" s="755"/>
      <c r="R244" s="755"/>
      <c r="S244" s="755"/>
      <c r="T244" s="755"/>
      <c r="U244" s="755"/>
      <c r="V244" s="755"/>
      <c r="W244" s="755"/>
      <c r="X244" s="755"/>
      <c r="Y244" s="755"/>
    </row>
    <row r="245" spans="7:25">
      <c r="G245" s="757"/>
      <c r="H245" s="758"/>
      <c r="I245" s="758"/>
      <c r="J245" s="758"/>
      <c r="K245" s="109"/>
      <c r="L245" s="116"/>
      <c r="M245" s="116"/>
      <c r="O245" s="119"/>
      <c r="P245" s="119"/>
      <c r="Q245" s="755"/>
      <c r="R245" s="755"/>
      <c r="S245" s="755"/>
      <c r="T245" s="755"/>
      <c r="U245" s="755"/>
      <c r="V245" s="755"/>
      <c r="W245" s="755"/>
      <c r="X245" s="755"/>
      <c r="Y245" s="755"/>
    </row>
    <row r="246" spans="7:25">
      <c r="G246" s="757"/>
      <c r="H246" s="758"/>
      <c r="I246" s="758"/>
      <c r="J246" s="758"/>
      <c r="K246" s="769"/>
      <c r="L246" s="769"/>
      <c r="M246" s="769"/>
      <c r="O246" s="119"/>
      <c r="P246" s="119"/>
      <c r="Q246" s="755"/>
      <c r="R246" s="755"/>
      <c r="S246" s="755"/>
      <c r="T246" s="755"/>
      <c r="U246" s="755"/>
      <c r="V246" s="755"/>
      <c r="W246" s="755"/>
      <c r="X246" s="755"/>
      <c r="Y246" s="755"/>
    </row>
    <row r="247" spans="7:25">
      <c r="G247" s="757"/>
      <c r="H247" s="758"/>
      <c r="I247" s="758"/>
      <c r="J247" s="758"/>
      <c r="K247" s="109"/>
      <c r="L247" s="116"/>
      <c r="M247" s="116"/>
      <c r="O247" s="119"/>
      <c r="P247" s="119"/>
      <c r="Q247" s="755"/>
      <c r="R247" s="755"/>
      <c r="S247" s="755"/>
      <c r="T247" s="755"/>
      <c r="U247" s="755"/>
      <c r="V247" s="755"/>
      <c r="W247" s="755"/>
      <c r="X247" s="755"/>
      <c r="Y247" s="755"/>
    </row>
    <row r="248" spans="7:25">
      <c r="G248" s="757"/>
      <c r="H248" s="758"/>
      <c r="I248" s="758"/>
      <c r="J248" s="758"/>
      <c r="K248" s="769"/>
      <c r="L248" s="769"/>
      <c r="M248" s="769"/>
      <c r="O248" s="119"/>
      <c r="P248" s="119"/>
      <c r="Q248" s="755"/>
      <c r="R248" s="755"/>
      <c r="S248" s="755"/>
      <c r="T248" s="755"/>
      <c r="U248" s="755"/>
      <c r="V248" s="755"/>
      <c r="W248" s="755"/>
      <c r="X248" s="755"/>
      <c r="Y248" s="755"/>
    </row>
    <row r="249" spans="7:25">
      <c r="G249" s="117"/>
      <c r="H249" s="118"/>
      <c r="I249" s="118"/>
      <c r="J249" s="118"/>
      <c r="K249" s="769"/>
      <c r="L249" s="769"/>
      <c r="M249" s="769"/>
      <c r="O249" s="119"/>
      <c r="P249" s="119"/>
      <c r="Q249" s="755"/>
      <c r="R249" s="755"/>
      <c r="S249" s="755"/>
      <c r="T249" s="755"/>
      <c r="U249" s="755"/>
      <c r="V249" s="755"/>
      <c r="W249" s="755"/>
      <c r="X249" s="755"/>
      <c r="Y249" s="755"/>
    </row>
    <row r="250" spans="7:25">
      <c r="G250" s="757"/>
      <c r="H250" s="758"/>
      <c r="I250" s="758"/>
      <c r="J250" s="758"/>
      <c r="K250" s="109"/>
      <c r="L250" s="116"/>
      <c r="M250" s="116"/>
      <c r="O250" s="119"/>
      <c r="P250" s="119"/>
      <c r="Q250" s="755"/>
      <c r="R250" s="755"/>
      <c r="S250" s="755"/>
      <c r="T250" s="755"/>
      <c r="U250" s="755"/>
      <c r="V250" s="755"/>
      <c r="W250" s="755"/>
      <c r="X250" s="755"/>
      <c r="Y250" s="755"/>
    </row>
    <row r="251" spans="7:25">
      <c r="G251" s="757"/>
      <c r="H251" s="758"/>
      <c r="I251" s="758"/>
      <c r="J251" s="758"/>
      <c r="K251" s="769"/>
      <c r="L251" s="769"/>
      <c r="M251" s="769"/>
      <c r="O251" s="119"/>
      <c r="P251" s="119"/>
      <c r="Q251" s="755"/>
      <c r="R251" s="755"/>
      <c r="S251" s="755"/>
      <c r="T251" s="755"/>
      <c r="U251" s="755"/>
      <c r="V251" s="755"/>
      <c r="W251" s="755"/>
      <c r="X251" s="755"/>
      <c r="Y251" s="755"/>
    </row>
    <row r="252" spans="7:25">
      <c r="G252" s="757"/>
      <c r="H252" s="758"/>
      <c r="I252" s="758"/>
      <c r="J252" s="758"/>
      <c r="K252" s="769"/>
      <c r="L252" s="769"/>
      <c r="M252" s="769"/>
      <c r="O252" s="119"/>
      <c r="P252" s="119"/>
      <c r="Q252" s="755"/>
      <c r="R252" s="755"/>
      <c r="S252" s="755"/>
      <c r="T252" s="755"/>
      <c r="U252" s="755"/>
      <c r="V252" s="755"/>
      <c r="W252" s="755"/>
      <c r="X252" s="755"/>
      <c r="Y252" s="755"/>
    </row>
    <row r="253" spans="7:25">
      <c r="G253" s="757"/>
      <c r="H253" s="758"/>
      <c r="I253" s="758"/>
      <c r="J253" s="758"/>
      <c r="K253" s="109"/>
      <c r="L253" s="116"/>
      <c r="M253" s="116"/>
      <c r="O253" s="119"/>
      <c r="P253" s="119"/>
      <c r="Q253" s="755"/>
      <c r="R253" s="755"/>
      <c r="S253" s="755"/>
      <c r="T253" s="755"/>
      <c r="U253" s="755"/>
      <c r="V253" s="755"/>
      <c r="W253" s="755"/>
      <c r="X253" s="755"/>
      <c r="Y253" s="755"/>
    </row>
    <row r="254" spans="7:25">
      <c r="G254" s="757"/>
      <c r="H254" s="758"/>
      <c r="I254" s="758"/>
      <c r="J254" s="758"/>
      <c r="K254" s="769"/>
      <c r="L254" s="769"/>
      <c r="M254" s="769"/>
      <c r="O254" s="119"/>
      <c r="P254" s="119"/>
      <c r="Q254" s="755"/>
      <c r="R254" s="755"/>
      <c r="S254" s="755"/>
      <c r="T254" s="755"/>
      <c r="U254" s="755"/>
      <c r="V254" s="755"/>
      <c r="W254" s="755"/>
      <c r="X254" s="755"/>
      <c r="Y254" s="755"/>
    </row>
    <row r="255" spans="7:25">
      <c r="G255" s="757"/>
      <c r="H255" s="758"/>
      <c r="I255" s="758"/>
      <c r="J255" s="758"/>
      <c r="K255" s="769"/>
      <c r="L255" s="769"/>
      <c r="M255" s="769"/>
      <c r="O255" s="119"/>
      <c r="P255" s="119"/>
      <c r="Q255" s="755"/>
      <c r="R255" s="755"/>
      <c r="S255" s="755"/>
      <c r="T255" s="755"/>
      <c r="U255" s="755"/>
      <c r="V255" s="755"/>
      <c r="W255" s="755"/>
      <c r="X255" s="755"/>
      <c r="Y255" s="755"/>
    </row>
    <row r="256" spans="7:25">
      <c r="G256" s="757"/>
      <c r="H256" s="758"/>
      <c r="I256" s="758"/>
      <c r="J256" s="758"/>
      <c r="K256" s="769"/>
      <c r="L256" s="769"/>
      <c r="M256" s="769"/>
      <c r="O256" s="119"/>
      <c r="P256" s="119"/>
      <c r="Q256" s="755"/>
      <c r="R256" s="755"/>
      <c r="S256" s="755"/>
      <c r="T256" s="755"/>
      <c r="U256" s="755"/>
      <c r="V256" s="755"/>
      <c r="W256" s="755"/>
      <c r="X256" s="755"/>
      <c r="Y256" s="755"/>
    </row>
    <row r="257" spans="7:26">
      <c r="G257" s="757"/>
      <c r="H257" s="758"/>
      <c r="I257" s="758"/>
      <c r="J257" s="758"/>
      <c r="K257" s="109"/>
      <c r="L257" s="116"/>
      <c r="M257" s="116"/>
      <c r="O257" s="119"/>
      <c r="P257" s="119"/>
      <c r="Q257" s="755"/>
      <c r="R257" s="755"/>
      <c r="S257" s="755"/>
      <c r="T257" s="755"/>
      <c r="U257" s="755"/>
      <c r="V257" s="755"/>
      <c r="W257" s="755"/>
      <c r="X257" s="755"/>
      <c r="Y257" s="755"/>
    </row>
    <row r="258" spans="7:26">
      <c r="G258" s="757"/>
      <c r="H258" s="758"/>
      <c r="I258" s="758"/>
      <c r="J258" s="758"/>
      <c r="K258" s="109"/>
      <c r="L258" s="116"/>
      <c r="M258" s="116"/>
      <c r="O258" s="119"/>
      <c r="P258" s="119"/>
      <c r="Q258" s="755"/>
      <c r="R258" s="755"/>
      <c r="S258" s="755"/>
      <c r="T258" s="755"/>
      <c r="U258" s="755"/>
      <c r="V258" s="755"/>
      <c r="W258" s="755"/>
      <c r="X258" s="755"/>
      <c r="Y258" s="755"/>
    </row>
    <row r="259" spans="7:26">
      <c r="G259" s="757"/>
      <c r="H259" s="758"/>
      <c r="I259" s="758"/>
      <c r="J259" s="758"/>
      <c r="K259" s="769"/>
      <c r="L259" s="769"/>
      <c r="M259" s="769"/>
      <c r="O259" s="119"/>
      <c r="P259" s="119"/>
      <c r="Q259" s="755"/>
      <c r="R259" s="755"/>
      <c r="S259" s="755"/>
      <c r="T259" s="755"/>
      <c r="U259" s="755"/>
      <c r="V259" s="755"/>
      <c r="W259" s="755"/>
      <c r="X259" s="755"/>
      <c r="Y259" s="755"/>
    </row>
    <row r="260" spans="7:26">
      <c r="G260" s="117"/>
      <c r="H260" s="118"/>
      <c r="I260" s="118"/>
      <c r="J260" s="118"/>
      <c r="K260" s="769"/>
      <c r="L260" s="769"/>
      <c r="M260" s="769"/>
      <c r="O260" s="119"/>
      <c r="P260" s="119"/>
      <c r="Q260" s="755"/>
      <c r="R260" s="755"/>
      <c r="S260" s="755"/>
      <c r="T260" s="755"/>
      <c r="U260" s="755"/>
      <c r="V260" s="755"/>
      <c r="W260" s="755"/>
      <c r="X260" s="755"/>
      <c r="Y260" s="755"/>
    </row>
    <row r="261" spans="7:26">
      <c r="G261" s="757"/>
      <c r="H261" s="758"/>
      <c r="I261" s="758"/>
      <c r="J261" s="758"/>
      <c r="K261" s="769"/>
      <c r="L261" s="769"/>
      <c r="M261" s="769"/>
      <c r="O261" s="119"/>
      <c r="P261" s="119"/>
      <c r="Q261" s="755"/>
      <c r="R261" s="755"/>
      <c r="S261" s="755"/>
      <c r="T261" s="755"/>
      <c r="U261" s="755"/>
      <c r="V261" s="755"/>
      <c r="W261" s="755"/>
      <c r="X261" s="755"/>
      <c r="Y261" s="755"/>
    </row>
    <row r="262" spans="7:26">
      <c r="G262" s="757"/>
      <c r="H262" s="758"/>
      <c r="I262" s="758"/>
      <c r="J262" s="758"/>
      <c r="K262" s="769"/>
      <c r="L262" s="769"/>
      <c r="M262" s="769"/>
      <c r="O262" s="119"/>
      <c r="P262" s="119"/>
      <c r="Q262" s="755"/>
      <c r="R262" s="755"/>
      <c r="S262" s="755"/>
      <c r="T262" s="755"/>
      <c r="U262" s="755"/>
      <c r="V262" s="755"/>
      <c r="W262" s="755"/>
      <c r="X262" s="755"/>
      <c r="Y262" s="755"/>
    </row>
    <row r="263" spans="7:26">
      <c r="G263" s="757"/>
      <c r="H263" s="758"/>
      <c r="I263" s="758"/>
      <c r="J263" s="758"/>
      <c r="K263" s="769"/>
      <c r="L263" s="769"/>
      <c r="M263" s="769"/>
      <c r="O263" s="119"/>
      <c r="P263" s="119"/>
      <c r="Q263" s="755"/>
      <c r="R263" s="755"/>
      <c r="S263" s="755"/>
      <c r="T263" s="755"/>
      <c r="U263" s="755"/>
      <c r="V263" s="755"/>
      <c r="W263" s="755"/>
      <c r="X263" s="755"/>
      <c r="Y263" s="755"/>
    </row>
    <row r="264" spans="7:26">
      <c r="G264" s="757"/>
      <c r="H264" s="758"/>
      <c r="I264" s="758"/>
      <c r="J264" s="758"/>
      <c r="K264" s="758"/>
      <c r="L264" s="755"/>
      <c r="M264" s="755"/>
      <c r="N264" s="755"/>
      <c r="O264" s="119"/>
      <c r="P264" s="119"/>
      <c r="R264" s="755"/>
      <c r="S264" s="755"/>
      <c r="T264" s="755"/>
      <c r="U264" s="755"/>
      <c r="V264" s="755"/>
      <c r="W264" s="755"/>
      <c r="X264" s="755"/>
      <c r="Y264" s="755"/>
      <c r="Z264" s="755"/>
    </row>
    <row r="265" spans="7:26">
      <c r="G265" s="757"/>
      <c r="H265" s="758"/>
      <c r="I265" s="758"/>
      <c r="J265" s="758"/>
      <c r="K265" s="758"/>
      <c r="L265" s="755"/>
      <c r="M265" s="755"/>
      <c r="N265" s="755"/>
      <c r="O265" s="119"/>
      <c r="P265" s="119"/>
      <c r="R265" s="755"/>
      <c r="S265" s="755"/>
      <c r="T265" s="755"/>
      <c r="U265" s="755"/>
      <c r="V265" s="755"/>
      <c r="W265" s="755"/>
      <c r="X265" s="755"/>
      <c r="Y265" s="755"/>
      <c r="Z265" s="755"/>
    </row>
    <row r="266" spans="7:26">
      <c r="G266" s="757"/>
      <c r="H266" s="758"/>
      <c r="I266" s="758"/>
      <c r="J266" s="758"/>
      <c r="K266" s="758"/>
      <c r="L266" s="755"/>
      <c r="M266" s="755"/>
      <c r="N266" s="755"/>
      <c r="O266" s="119"/>
      <c r="P266" s="119"/>
      <c r="R266" s="755"/>
      <c r="S266" s="755"/>
      <c r="T266" s="755"/>
      <c r="U266" s="755"/>
      <c r="V266" s="755"/>
      <c r="W266" s="755"/>
      <c r="X266" s="755"/>
      <c r="Y266" s="755"/>
      <c r="Z266" s="755"/>
    </row>
    <row r="267" spans="7:26">
      <c r="G267" s="757"/>
      <c r="H267" s="758"/>
      <c r="I267" s="758"/>
      <c r="J267" s="758"/>
      <c r="K267" s="758"/>
      <c r="L267" s="755"/>
      <c r="M267" s="755"/>
      <c r="N267" s="755"/>
      <c r="O267" s="119"/>
      <c r="P267" s="119"/>
      <c r="R267" s="755"/>
      <c r="S267" s="755"/>
      <c r="T267" s="755"/>
      <c r="U267" s="755"/>
      <c r="V267" s="755"/>
      <c r="W267" s="755"/>
      <c r="X267" s="755"/>
      <c r="Y267" s="755"/>
      <c r="Z267" s="755"/>
    </row>
    <row r="268" spans="7:26">
      <c r="G268" s="757"/>
      <c r="H268" s="758"/>
      <c r="I268" s="758"/>
      <c r="J268" s="758"/>
      <c r="K268" s="758"/>
      <c r="L268" s="755"/>
      <c r="M268" s="755"/>
      <c r="N268" s="755"/>
      <c r="O268" s="119"/>
      <c r="P268" s="119"/>
      <c r="R268" s="755"/>
      <c r="S268" s="755"/>
      <c r="T268" s="755"/>
      <c r="U268" s="755"/>
      <c r="V268" s="755"/>
      <c r="W268" s="755"/>
      <c r="X268" s="755"/>
      <c r="Y268" s="755"/>
      <c r="Z268" s="755"/>
    </row>
    <row r="269" spans="7:26">
      <c r="G269" s="757"/>
      <c r="H269" s="758"/>
      <c r="I269" s="758"/>
      <c r="J269" s="758"/>
      <c r="K269" s="758"/>
      <c r="L269" s="755"/>
      <c r="M269" s="755"/>
      <c r="N269" s="755"/>
      <c r="R269" s="755"/>
      <c r="S269" s="755"/>
      <c r="T269" s="755"/>
      <c r="U269" s="755"/>
      <c r="V269" s="755"/>
      <c r="W269" s="755"/>
      <c r="X269" s="755"/>
      <c r="Y269" s="755"/>
      <c r="Z269" s="755"/>
    </row>
    <row r="270" spans="7:26">
      <c r="G270" s="757"/>
      <c r="H270" s="758"/>
      <c r="I270" s="758"/>
      <c r="J270" s="758"/>
      <c r="K270" s="758"/>
      <c r="L270" s="755"/>
      <c r="M270" s="755"/>
      <c r="N270" s="755"/>
      <c r="R270" s="755"/>
      <c r="S270" s="755"/>
      <c r="T270" s="755"/>
      <c r="U270" s="755"/>
      <c r="V270" s="755"/>
      <c r="W270" s="755"/>
      <c r="X270" s="755"/>
      <c r="Y270" s="755"/>
      <c r="Z270" s="755"/>
    </row>
    <row r="271" spans="7:26">
      <c r="G271" s="757"/>
      <c r="H271" s="758"/>
      <c r="I271" s="758"/>
      <c r="J271" s="758"/>
      <c r="K271" s="758"/>
      <c r="L271" s="755"/>
      <c r="M271" s="755"/>
      <c r="N271" s="755"/>
      <c r="R271" s="755"/>
      <c r="S271" s="755"/>
      <c r="T271" s="755"/>
      <c r="U271" s="755"/>
      <c r="V271" s="755"/>
      <c r="W271" s="755"/>
      <c r="X271" s="755"/>
      <c r="Y271" s="755"/>
      <c r="Z271" s="755"/>
    </row>
    <row r="272" spans="7:26">
      <c r="G272" s="757"/>
      <c r="H272" s="758"/>
      <c r="I272" s="758"/>
      <c r="J272" s="758"/>
      <c r="K272" s="758"/>
      <c r="L272" s="755"/>
      <c r="M272" s="755"/>
      <c r="N272" s="755"/>
      <c r="R272" s="755"/>
      <c r="S272" s="755"/>
      <c r="T272" s="755"/>
      <c r="U272" s="755"/>
      <c r="V272" s="755"/>
      <c r="W272" s="755"/>
      <c r="X272" s="755"/>
      <c r="Y272" s="755"/>
      <c r="Z272" s="755"/>
    </row>
    <row r="273" spans="7:26">
      <c r="G273" s="757"/>
      <c r="H273" s="758"/>
      <c r="I273" s="758"/>
      <c r="J273" s="758"/>
      <c r="K273" s="758"/>
      <c r="L273" s="755"/>
      <c r="M273" s="755"/>
      <c r="N273" s="755"/>
      <c r="R273" s="755"/>
      <c r="S273" s="755"/>
      <c r="T273" s="755"/>
      <c r="U273" s="755"/>
      <c r="V273" s="755"/>
      <c r="W273" s="755"/>
      <c r="X273" s="755"/>
      <c r="Y273" s="755"/>
      <c r="Z273" s="755"/>
    </row>
    <row r="274" spans="7:26">
      <c r="G274" s="757"/>
      <c r="H274" s="758"/>
      <c r="I274" s="758"/>
      <c r="J274" s="758"/>
      <c r="K274" s="758"/>
      <c r="L274" s="755"/>
      <c r="M274" s="755"/>
      <c r="N274" s="755"/>
      <c r="R274" s="755"/>
      <c r="S274" s="755"/>
      <c r="T274" s="755"/>
      <c r="U274" s="755"/>
      <c r="V274" s="755"/>
      <c r="W274" s="755"/>
      <c r="X274" s="755"/>
      <c r="Y274" s="755"/>
      <c r="Z274" s="755"/>
    </row>
    <row r="275" spans="7:26">
      <c r="G275" s="757"/>
      <c r="H275" s="758"/>
      <c r="I275" s="758"/>
      <c r="J275" s="758"/>
      <c r="K275" s="758"/>
      <c r="L275" s="755"/>
      <c r="M275" s="755"/>
      <c r="N275" s="755"/>
      <c r="R275" s="755"/>
      <c r="S275" s="755"/>
      <c r="T275" s="755"/>
      <c r="U275" s="755"/>
      <c r="V275" s="755"/>
      <c r="W275" s="755"/>
      <c r="X275" s="755"/>
      <c r="Y275" s="755"/>
      <c r="Z275" s="755"/>
    </row>
    <row r="276" spans="7:26">
      <c r="G276" s="757"/>
      <c r="H276" s="758"/>
      <c r="I276" s="758"/>
      <c r="J276" s="758"/>
      <c r="K276" s="758"/>
      <c r="L276" s="755"/>
      <c r="M276" s="755"/>
      <c r="N276" s="755"/>
      <c r="R276" s="755"/>
      <c r="S276" s="755"/>
      <c r="T276" s="755"/>
      <c r="U276" s="755"/>
      <c r="V276" s="755"/>
      <c r="W276" s="755"/>
      <c r="X276" s="755"/>
      <c r="Y276" s="755"/>
      <c r="Z276" s="755"/>
    </row>
    <row r="277" spans="7:26">
      <c r="G277" s="757"/>
      <c r="H277" s="758"/>
      <c r="I277" s="758"/>
      <c r="J277" s="758"/>
      <c r="K277" s="758"/>
      <c r="L277" s="755"/>
      <c r="M277" s="755"/>
      <c r="N277" s="755"/>
      <c r="R277" s="755"/>
      <c r="S277" s="755"/>
      <c r="T277" s="755"/>
      <c r="U277" s="755"/>
      <c r="V277" s="755"/>
      <c r="W277" s="755"/>
      <c r="X277" s="755"/>
      <c r="Y277" s="755"/>
      <c r="Z277" s="755"/>
    </row>
    <row r="278" spans="7:26">
      <c r="G278" s="757"/>
      <c r="H278" s="758"/>
      <c r="I278" s="758"/>
      <c r="J278" s="758"/>
      <c r="K278" s="758"/>
      <c r="L278" s="755"/>
      <c r="M278" s="755"/>
      <c r="N278" s="755"/>
      <c r="R278" s="755"/>
      <c r="S278" s="755"/>
      <c r="T278" s="755"/>
      <c r="U278" s="755"/>
      <c r="V278" s="755"/>
      <c r="W278" s="755"/>
      <c r="X278" s="755"/>
      <c r="Y278" s="755"/>
      <c r="Z278" s="755"/>
    </row>
    <row r="279" spans="7:26">
      <c r="G279" s="757"/>
      <c r="H279" s="758"/>
      <c r="I279" s="758"/>
      <c r="J279" s="758"/>
      <c r="K279" s="758"/>
      <c r="L279" s="755"/>
      <c r="M279" s="755"/>
      <c r="N279" s="755"/>
      <c r="R279" s="755"/>
      <c r="S279" s="755"/>
      <c r="T279" s="755"/>
      <c r="U279" s="755"/>
      <c r="V279" s="755"/>
      <c r="W279" s="755"/>
      <c r="X279" s="755"/>
      <c r="Y279" s="755"/>
      <c r="Z279" s="755"/>
    </row>
    <row r="280" spans="7:26">
      <c r="G280" s="81"/>
      <c r="H280" s="82"/>
      <c r="I280" s="82"/>
      <c r="J280" s="82"/>
      <c r="K280" s="82"/>
      <c r="L280" s="755"/>
      <c r="M280" s="755"/>
      <c r="N280" s="755"/>
      <c r="R280" s="755"/>
      <c r="S280" s="755"/>
      <c r="T280" s="755"/>
      <c r="U280" s="755"/>
      <c r="V280" s="755"/>
      <c r="W280" s="755"/>
      <c r="X280" s="755"/>
      <c r="Y280" s="755"/>
      <c r="Z280" s="755"/>
    </row>
    <row r="281" spans="7:26">
      <c r="G281" s="81"/>
      <c r="H281" s="82"/>
      <c r="I281" s="82"/>
      <c r="J281" s="82"/>
      <c r="K281" s="82"/>
      <c r="L281" s="755"/>
      <c r="M281" s="755"/>
      <c r="N281" s="755"/>
      <c r="R281" s="755"/>
      <c r="S281" s="755"/>
      <c r="T281" s="755"/>
      <c r="U281" s="755"/>
      <c r="V281" s="755"/>
      <c r="W281" s="755"/>
      <c r="X281" s="755"/>
      <c r="Y281" s="755"/>
      <c r="Z281" s="755"/>
    </row>
    <row r="282" spans="7:26">
      <c r="G282" s="81"/>
      <c r="H282" s="82"/>
      <c r="I282" s="82"/>
      <c r="J282" s="82"/>
      <c r="K282" s="82"/>
      <c r="L282" s="755"/>
      <c r="M282" s="755"/>
      <c r="N282" s="755"/>
      <c r="R282" s="755"/>
      <c r="S282" s="755"/>
      <c r="T282" s="755"/>
      <c r="U282" s="755"/>
      <c r="V282" s="755"/>
      <c r="W282" s="755"/>
      <c r="X282" s="755"/>
      <c r="Y282" s="755"/>
      <c r="Z282" s="755"/>
    </row>
    <row r="283" spans="7:26">
      <c r="G283" s="81"/>
      <c r="H283" s="82"/>
      <c r="I283" s="82"/>
      <c r="J283" s="82"/>
      <c r="K283" s="82"/>
      <c r="L283" s="755"/>
      <c r="M283" s="755"/>
      <c r="N283" s="755"/>
      <c r="R283" s="755"/>
      <c r="S283" s="755"/>
      <c r="T283" s="755"/>
      <c r="U283" s="755"/>
      <c r="V283" s="755"/>
      <c r="W283" s="755"/>
      <c r="X283" s="755"/>
      <c r="Y283" s="755"/>
      <c r="Z283" s="755"/>
    </row>
    <row r="284" spans="7:26">
      <c r="G284" s="81"/>
      <c r="H284" s="82"/>
      <c r="I284" s="82"/>
      <c r="J284" s="82"/>
      <c r="K284" s="82"/>
      <c r="L284" s="755"/>
      <c r="M284" s="755"/>
      <c r="N284" s="755"/>
      <c r="R284" s="755"/>
      <c r="S284" s="755"/>
      <c r="T284" s="755"/>
      <c r="U284" s="755"/>
      <c r="V284" s="755"/>
      <c r="W284" s="755"/>
      <c r="X284" s="755"/>
      <c r="Y284" s="755"/>
      <c r="Z284" s="755"/>
    </row>
    <row r="285" spans="7:26">
      <c r="G285" s="81"/>
      <c r="H285" s="82"/>
      <c r="I285" s="82"/>
      <c r="J285" s="82"/>
      <c r="K285" s="82"/>
      <c r="L285" s="755"/>
      <c r="M285" s="755"/>
      <c r="N285" s="755"/>
      <c r="R285" s="755"/>
      <c r="S285" s="755"/>
      <c r="T285" s="755"/>
      <c r="U285" s="755"/>
      <c r="V285" s="755"/>
      <c r="W285" s="755"/>
      <c r="X285" s="755"/>
      <c r="Y285" s="755"/>
      <c r="Z285" s="755"/>
    </row>
    <row r="286" spans="7:26">
      <c r="G286" s="81"/>
      <c r="H286" s="82"/>
      <c r="I286" s="82"/>
      <c r="J286" s="82"/>
      <c r="K286" s="82"/>
      <c r="L286" s="755"/>
      <c r="M286" s="755"/>
      <c r="N286" s="755"/>
      <c r="R286" s="755"/>
      <c r="S286" s="755"/>
      <c r="T286" s="755"/>
      <c r="U286" s="755"/>
      <c r="V286" s="755"/>
      <c r="W286" s="755"/>
      <c r="X286" s="755"/>
      <c r="Y286" s="755"/>
      <c r="Z286" s="755"/>
    </row>
    <row r="287" spans="7:26">
      <c r="G287" s="81"/>
      <c r="H287" s="82"/>
      <c r="I287" s="82"/>
      <c r="J287" s="82"/>
      <c r="K287" s="82"/>
      <c r="L287" s="755"/>
      <c r="M287" s="755"/>
      <c r="N287" s="755"/>
      <c r="R287" s="755"/>
      <c r="S287" s="755"/>
      <c r="T287" s="755"/>
      <c r="U287" s="755"/>
      <c r="V287" s="755"/>
      <c r="W287" s="755"/>
      <c r="X287" s="755"/>
      <c r="Y287" s="755"/>
      <c r="Z287" s="755"/>
    </row>
    <row r="288" spans="7:26">
      <c r="G288" s="81"/>
      <c r="H288" s="82"/>
      <c r="I288" s="82"/>
      <c r="J288" s="82"/>
      <c r="K288" s="82"/>
      <c r="L288" s="755"/>
      <c r="M288" s="755"/>
      <c r="N288" s="755"/>
      <c r="R288" s="755"/>
      <c r="S288" s="755"/>
      <c r="T288" s="755"/>
      <c r="U288" s="755"/>
      <c r="V288" s="755"/>
      <c r="W288" s="755"/>
      <c r="X288" s="755"/>
      <c r="Y288" s="755"/>
      <c r="Z288" s="755"/>
    </row>
    <row r="289" spans="7:26">
      <c r="G289" s="81"/>
      <c r="H289" s="82"/>
      <c r="I289" s="82"/>
      <c r="J289" s="82"/>
      <c r="K289" s="82"/>
      <c r="L289" s="755"/>
      <c r="M289" s="755"/>
      <c r="N289" s="755"/>
      <c r="R289" s="755"/>
      <c r="S289" s="755"/>
      <c r="T289" s="755"/>
      <c r="U289" s="755"/>
      <c r="V289" s="755"/>
      <c r="W289" s="755"/>
      <c r="X289" s="755"/>
      <c r="Y289" s="755"/>
      <c r="Z289" s="755"/>
    </row>
    <row r="290" spans="7:26">
      <c r="G290" s="81"/>
      <c r="H290" s="82"/>
      <c r="I290" s="82"/>
      <c r="J290" s="82"/>
      <c r="K290" s="82"/>
      <c r="L290" s="755"/>
      <c r="M290" s="755"/>
      <c r="N290" s="755"/>
      <c r="R290" s="755"/>
      <c r="S290" s="755"/>
      <c r="T290" s="755"/>
      <c r="U290" s="755"/>
      <c r="V290" s="755"/>
      <c r="W290" s="755"/>
      <c r="X290" s="755"/>
      <c r="Y290" s="755"/>
      <c r="Z290" s="755"/>
    </row>
    <row r="291" spans="7:26">
      <c r="G291" s="81"/>
      <c r="H291" s="82"/>
      <c r="I291" s="82"/>
      <c r="J291" s="82"/>
      <c r="K291" s="82"/>
      <c r="L291" s="755"/>
      <c r="M291" s="755"/>
      <c r="N291" s="755"/>
      <c r="R291" s="755"/>
      <c r="S291" s="755"/>
      <c r="T291" s="755"/>
      <c r="U291" s="755"/>
      <c r="V291" s="755"/>
      <c r="W291" s="755"/>
      <c r="X291" s="755"/>
      <c r="Y291" s="755"/>
      <c r="Z291" s="755"/>
    </row>
    <row r="292" spans="7:26">
      <c r="G292" s="81"/>
      <c r="H292" s="82"/>
      <c r="I292" s="82"/>
      <c r="J292" s="82"/>
      <c r="K292" s="82"/>
      <c r="L292" s="755"/>
      <c r="M292" s="755"/>
      <c r="N292" s="755"/>
      <c r="R292" s="755"/>
      <c r="S292" s="755"/>
      <c r="T292" s="755"/>
      <c r="U292" s="755"/>
      <c r="V292" s="755"/>
      <c r="W292" s="755"/>
      <c r="X292" s="755"/>
      <c r="Y292" s="755"/>
      <c r="Z292" s="755"/>
    </row>
    <row r="293" spans="7:26">
      <c r="G293" s="81"/>
      <c r="H293" s="82"/>
      <c r="I293" s="82"/>
      <c r="J293" s="82"/>
      <c r="K293" s="82"/>
      <c r="L293" s="755"/>
      <c r="M293" s="755"/>
      <c r="N293" s="755"/>
      <c r="R293" s="755"/>
      <c r="S293" s="755"/>
      <c r="T293" s="755"/>
      <c r="U293" s="755"/>
      <c r="V293" s="755"/>
      <c r="W293" s="755"/>
      <c r="X293" s="755"/>
      <c r="Y293" s="755"/>
      <c r="Z293" s="755"/>
    </row>
    <row r="294" spans="7:26">
      <c r="G294" s="81"/>
      <c r="H294" s="82"/>
      <c r="I294" s="82"/>
      <c r="J294" s="82"/>
      <c r="K294" s="82"/>
      <c r="L294" s="755"/>
      <c r="M294" s="755"/>
      <c r="N294" s="755"/>
      <c r="R294" s="755"/>
      <c r="S294" s="755"/>
      <c r="T294" s="755"/>
      <c r="U294" s="755"/>
      <c r="V294" s="755"/>
      <c r="W294" s="755"/>
      <c r="X294" s="755"/>
      <c r="Y294" s="755"/>
      <c r="Z294" s="755"/>
    </row>
    <row r="295" spans="7:26">
      <c r="G295" s="81"/>
      <c r="H295" s="82"/>
      <c r="I295" s="82"/>
      <c r="J295" s="82"/>
      <c r="K295" s="82"/>
      <c r="L295" s="755"/>
      <c r="M295" s="755"/>
      <c r="N295" s="755"/>
      <c r="R295" s="755"/>
      <c r="S295" s="755"/>
      <c r="T295" s="755"/>
      <c r="U295" s="755"/>
      <c r="V295" s="755"/>
      <c r="W295" s="755"/>
      <c r="X295" s="755"/>
      <c r="Y295" s="755"/>
      <c r="Z295" s="755"/>
    </row>
    <row r="296" spans="7:26">
      <c r="G296" s="81"/>
      <c r="H296" s="82"/>
      <c r="I296" s="82"/>
      <c r="J296" s="82"/>
      <c r="K296" s="82"/>
      <c r="L296" s="755"/>
      <c r="M296" s="755"/>
      <c r="N296" s="755"/>
      <c r="R296" s="755"/>
      <c r="S296" s="755"/>
      <c r="T296" s="755"/>
      <c r="U296" s="755"/>
      <c r="V296" s="755"/>
      <c r="W296" s="755"/>
      <c r="X296" s="755"/>
      <c r="Y296" s="755"/>
      <c r="Z296" s="755"/>
    </row>
    <row r="297" spans="7:26">
      <c r="G297" s="81"/>
      <c r="H297" s="82"/>
      <c r="I297" s="82"/>
      <c r="J297" s="82"/>
      <c r="K297" s="82"/>
      <c r="L297" s="755"/>
      <c r="M297" s="755"/>
      <c r="N297" s="755"/>
      <c r="R297" s="755"/>
      <c r="S297" s="755"/>
      <c r="T297" s="755"/>
      <c r="U297" s="755"/>
      <c r="V297" s="755"/>
      <c r="W297" s="755"/>
      <c r="X297" s="755"/>
      <c r="Y297" s="755"/>
      <c r="Z297" s="755"/>
    </row>
    <row r="298" spans="7:26">
      <c r="G298" s="81"/>
      <c r="H298" s="82"/>
      <c r="I298" s="82"/>
      <c r="J298" s="82"/>
      <c r="K298" s="82"/>
      <c r="L298" s="755"/>
      <c r="M298" s="755"/>
      <c r="N298" s="755"/>
      <c r="R298" s="755"/>
      <c r="S298" s="755"/>
      <c r="T298" s="755"/>
      <c r="U298" s="755"/>
      <c r="V298" s="755"/>
      <c r="W298" s="755"/>
      <c r="X298" s="755"/>
      <c r="Y298" s="755"/>
      <c r="Z298" s="755"/>
    </row>
    <row r="299" spans="7:26">
      <c r="G299" s="81"/>
      <c r="H299" s="82"/>
      <c r="I299" s="82"/>
      <c r="J299" s="82"/>
      <c r="K299" s="82"/>
      <c r="L299" s="755"/>
      <c r="M299" s="755"/>
      <c r="N299" s="755"/>
      <c r="R299" s="755"/>
      <c r="S299" s="755"/>
      <c r="T299" s="755"/>
      <c r="U299" s="755"/>
      <c r="V299" s="755"/>
      <c r="W299" s="755"/>
      <c r="X299" s="755"/>
      <c r="Y299" s="755"/>
      <c r="Z299" s="755"/>
    </row>
    <row r="300" spans="7:26">
      <c r="G300" s="81"/>
      <c r="H300" s="82"/>
      <c r="I300" s="82"/>
      <c r="J300" s="82"/>
      <c r="K300" s="82"/>
      <c r="L300" s="755"/>
      <c r="M300" s="755"/>
      <c r="N300" s="755"/>
      <c r="R300" s="755"/>
      <c r="S300" s="755"/>
      <c r="T300" s="755"/>
      <c r="U300" s="755"/>
      <c r="V300" s="755"/>
      <c r="W300" s="755"/>
      <c r="X300" s="755"/>
      <c r="Y300" s="755"/>
      <c r="Z300" s="755"/>
    </row>
    <row r="301" spans="7:26">
      <c r="G301" s="81"/>
      <c r="H301" s="82"/>
      <c r="I301" s="82"/>
      <c r="J301" s="82"/>
      <c r="K301" s="82"/>
      <c r="L301" s="755"/>
      <c r="M301" s="755"/>
      <c r="N301" s="755"/>
      <c r="R301" s="755"/>
      <c r="S301" s="755"/>
      <c r="T301" s="755"/>
      <c r="U301" s="755"/>
      <c r="V301" s="755"/>
      <c r="W301" s="755"/>
      <c r="X301" s="755"/>
      <c r="Y301" s="755"/>
      <c r="Z301" s="755"/>
    </row>
    <row r="302" spans="7:26">
      <c r="G302" s="81"/>
      <c r="H302" s="82"/>
      <c r="I302" s="82"/>
      <c r="J302" s="82"/>
      <c r="K302" s="82"/>
      <c r="L302" s="755"/>
      <c r="M302" s="755"/>
      <c r="N302" s="755"/>
      <c r="R302" s="755"/>
      <c r="S302" s="755"/>
      <c r="T302" s="755"/>
      <c r="U302" s="755"/>
      <c r="V302" s="755"/>
      <c r="W302" s="755"/>
      <c r="X302" s="755"/>
      <c r="Y302" s="755"/>
      <c r="Z302" s="755"/>
    </row>
    <row r="303" spans="7:26">
      <c r="G303" s="81"/>
      <c r="H303" s="82"/>
      <c r="I303" s="82"/>
      <c r="J303" s="82"/>
      <c r="K303" s="82"/>
      <c r="L303" s="755"/>
      <c r="M303" s="755"/>
      <c r="N303" s="755"/>
      <c r="R303" s="755"/>
      <c r="S303" s="755"/>
      <c r="T303" s="755"/>
      <c r="U303" s="755"/>
      <c r="V303" s="755"/>
      <c r="W303" s="755"/>
      <c r="X303" s="755"/>
      <c r="Y303" s="755"/>
      <c r="Z303" s="755"/>
    </row>
    <row r="304" spans="7:26">
      <c r="G304" s="81"/>
      <c r="H304" s="82"/>
      <c r="I304" s="82"/>
      <c r="J304" s="82"/>
      <c r="K304" s="82"/>
      <c r="L304" s="755"/>
      <c r="M304" s="755"/>
      <c r="N304" s="755"/>
      <c r="U304" s="755"/>
      <c r="V304" s="755"/>
      <c r="W304" s="755"/>
      <c r="X304" s="755"/>
      <c r="Y304" s="755"/>
      <c r="Z304" s="755"/>
    </row>
    <row r="305" spans="7:14">
      <c r="G305" s="81"/>
      <c r="H305" s="82"/>
      <c r="I305" s="82"/>
      <c r="J305" s="82"/>
      <c r="K305" s="82"/>
      <c r="L305" s="755"/>
      <c r="M305" s="755"/>
      <c r="N305" s="755"/>
    </row>
    <row r="306" spans="7:14">
      <c r="G306" s="81"/>
      <c r="H306" s="82"/>
      <c r="I306" s="82"/>
      <c r="J306" s="82"/>
      <c r="K306" s="82"/>
      <c r="L306" s="755"/>
      <c r="M306" s="755"/>
      <c r="N306" s="755"/>
    </row>
    <row r="307" spans="7:14">
      <c r="G307" s="81"/>
      <c r="H307" s="82"/>
      <c r="I307" s="82"/>
      <c r="J307" s="82"/>
      <c r="K307" s="82"/>
      <c r="L307" s="755"/>
      <c r="M307" s="755"/>
      <c r="N307" s="755"/>
    </row>
    <row r="308" spans="7:14">
      <c r="G308" s="81"/>
      <c r="H308" s="82"/>
      <c r="I308" s="82"/>
      <c r="J308" s="82"/>
      <c r="K308" s="82"/>
      <c r="L308" s="755"/>
      <c r="M308" s="755"/>
      <c r="N308" s="755"/>
    </row>
    <row r="309" spans="7:14">
      <c r="G309" s="81"/>
      <c r="H309" s="82"/>
      <c r="I309" s="82"/>
      <c r="J309" s="82"/>
      <c r="K309" s="82"/>
      <c r="L309" s="755"/>
      <c r="M309" s="755"/>
      <c r="N309" s="755"/>
    </row>
    <row r="310" spans="7:14">
      <c r="G310" s="81"/>
      <c r="H310" s="82"/>
      <c r="I310" s="82"/>
      <c r="J310" s="82"/>
      <c r="K310" s="82"/>
      <c r="L310" s="755"/>
      <c r="M310" s="755"/>
      <c r="N310" s="755"/>
    </row>
    <row r="311" spans="7:14">
      <c r="G311" s="81"/>
      <c r="H311" s="82"/>
      <c r="I311" s="82"/>
      <c r="J311" s="82"/>
      <c r="K311" s="82"/>
      <c r="L311" s="755"/>
      <c r="M311" s="755"/>
      <c r="N311" s="755"/>
    </row>
    <row r="312" spans="7:14">
      <c r="G312" s="81"/>
      <c r="H312" s="82"/>
      <c r="I312" s="82"/>
      <c r="J312" s="82"/>
      <c r="K312" s="82"/>
      <c r="L312" s="755"/>
      <c r="M312" s="755"/>
      <c r="N312" s="755"/>
    </row>
    <row r="313" spans="7:14">
      <c r="G313" s="81"/>
      <c r="H313" s="82"/>
      <c r="I313" s="82"/>
      <c r="J313" s="82"/>
      <c r="K313" s="82"/>
      <c r="L313" s="755"/>
      <c r="M313" s="755"/>
      <c r="N313" s="755"/>
    </row>
    <row r="314" spans="7:14">
      <c r="G314" s="81"/>
      <c r="H314" s="82"/>
      <c r="I314" s="82"/>
      <c r="J314" s="82"/>
      <c r="K314" s="82"/>
      <c r="L314" s="755"/>
      <c r="M314" s="755"/>
      <c r="N314" s="755"/>
    </row>
    <row r="315" spans="7:14">
      <c r="G315" s="81"/>
      <c r="H315" s="82"/>
      <c r="I315" s="82"/>
      <c r="J315" s="82"/>
      <c r="K315" s="82"/>
      <c r="L315" s="755"/>
      <c r="M315" s="755"/>
      <c r="N315" s="755"/>
    </row>
    <row r="316" spans="7:14">
      <c r="G316" s="81"/>
      <c r="H316" s="82"/>
      <c r="I316" s="82"/>
      <c r="J316" s="82"/>
      <c r="K316" s="82"/>
      <c r="L316" s="755"/>
      <c r="M316" s="755"/>
      <c r="N316" s="755"/>
    </row>
    <row r="317" spans="7:14">
      <c r="G317" s="81"/>
      <c r="H317" s="82"/>
      <c r="I317" s="82"/>
      <c r="J317" s="82"/>
      <c r="K317" s="82"/>
      <c r="L317" s="755"/>
      <c r="M317" s="755"/>
      <c r="N317" s="755"/>
    </row>
    <row r="318" spans="7:14">
      <c r="G318" s="81"/>
      <c r="H318" s="82"/>
      <c r="I318" s="82"/>
      <c r="J318" s="82"/>
      <c r="K318" s="82"/>
      <c r="L318" s="755"/>
      <c r="M318" s="755"/>
      <c r="N318" s="755"/>
    </row>
    <row r="319" spans="7:14">
      <c r="G319" s="81"/>
      <c r="H319" s="82"/>
      <c r="I319" s="82"/>
      <c r="J319" s="82"/>
      <c r="K319" s="82"/>
      <c r="L319" s="755"/>
      <c r="M319" s="755"/>
      <c r="N319" s="755"/>
    </row>
    <row r="320" spans="7:14">
      <c r="G320" s="81"/>
      <c r="H320" s="82"/>
      <c r="I320" s="82"/>
      <c r="J320" s="82"/>
      <c r="K320" s="82"/>
      <c r="L320" s="755"/>
      <c r="M320" s="755"/>
      <c r="N320" s="755"/>
    </row>
    <row r="321" spans="7:14">
      <c r="G321" s="81"/>
      <c r="H321" s="82"/>
      <c r="I321" s="82"/>
      <c r="J321" s="82"/>
      <c r="K321" s="82"/>
      <c r="L321" s="755"/>
      <c r="M321" s="755"/>
      <c r="N321" s="755"/>
    </row>
    <row r="322" spans="7:14">
      <c r="G322" s="81"/>
      <c r="H322" s="82"/>
      <c r="I322" s="82"/>
      <c r="J322" s="82"/>
      <c r="K322" s="82"/>
      <c r="L322" s="755"/>
      <c r="M322" s="755"/>
      <c r="N322" s="755"/>
    </row>
    <row r="323" spans="7:14">
      <c r="G323" s="81"/>
      <c r="H323" s="82"/>
      <c r="I323" s="82"/>
      <c r="J323" s="82"/>
      <c r="K323" s="82"/>
      <c r="L323" s="755"/>
      <c r="M323" s="755"/>
      <c r="N323" s="755"/>
    </row>
    <row r="324" spans="7:14">
      <c r="G324" s="81"/>
      <c r="H324" s="82"/>
      <c r="I324" s="82"/>
      <c r="J324" s="82"/>
      <c r="K324" s="82"/>
      <c r="L324" s="755"/>
      <c r="M324" s="755"/>
      <c r="N324" s="755"/>
    </row>
    <row r="325" spans="7:14">
      <c r="G325" s="81"/>
      <c r="H325" s="82"/>
      <c r="I325" s="82"/>
      <c r="J325" s="82"/>
      <c r="K325" s="82"/>
      <c r="L325" s="755"/>
      <c r="M325" s="755"/>
      <c r="N325" s="755"/>
    </row>
    <row r="326" spans="7:14">
      <c r="G326" s="81"/>
      <c r="H326" s="82"/>
      <c r="I326" s="82"/>
      <c r="J326" s="82"/>
      <c r="K326" s="82"/>
      <c r="L326" s="755"/>
      <c r="M326" s="755"/>
      <c r="N326" s="755"/>
    </row>
    <row r="327" spans="7:14">
      <c r="G327" s="81"/>
      <c r="H327" s="82"/>
      <c r="I327" s="82"/>
      <c r="J327" s="82"/>
      <c r="K327" s="82"/>
      <c r="L327" s="755"/>
      <c r="M327" s="755"/>
      <c r="N327" s="755"/>
    </row>
    <row r="328" spans="7:14">
      <c r="G328" s="81"/>
      <c r="H328" s="82"/>
      <c r="I328" s="82"/>
      <c r="J328" s="82"/>
      <c r="K328" s="82"/>
      <c r="L328" s="755"/>
      <c r="M328" s="755"/>
      <c r="N328" s="755"/>
    </row>
    <row r="329" spans="7:14">
      <c r="G329" s="81"/>
      <c r="H329" s="82"/>
      <c r="I329" s="82"/>
      <c r="J329" s="82"/>
      <c r="K329" s="82"/>
      <c r="L329" s="755"/>
      <c r="M329" s="755"/>
      <c r="N329" s="755"/>
    </row>
    <row r="330" spans="7:14">
      <c r="G330" s="81"/>
      <c r="H330" s="82"/>
      <c r="I330" s="82"/>
      <c r="J330" s="82"/>
      <c r="K330" s="82"/>
      <c r="L330" s="755"/>
      <c r="M330" s="755"/>
      <c r="N330" s="755"/>
    </row>
    <row r="331" spans="7:14">
      <c r="G331" s="81"/>
      <c r="H331" s="82"/>
      <c r="I331" s="82"/>
      <c r="J331" s="82"/>
      <c r="K331" s="82"/>
      <c r="L331" s="755"/>
      <c r="M331" s="755"/>
      <c r="N331" s="755"/>
    </row>
    <row r="332" spans="7:14">
      <c r="G332" s="81"/>
      <c r="H332" s="82"/>
      <c r="I332" s="82"/>
      <c r="J332" s="82"/>
      <c r="K332" s="82"/>
      <c r="L332" s="755"/>
      <c r="M332" s="755"/>
      <c r="N332" s="755"/>
    </row>
    <row r="333" spans="7:14">
      <c r="G333" s="81"/>
      <c r="H333" s="82"/>
      <c r="I333" s="82"/>
      <c r="J333" s="82"/>
      <c r="K333" s="82"/>
      <c r="L333" s="755"/>
      <c r="M333" s="755"/>
      <c r="N333" s="755"/>
    </row>
    <row r="334" spans="7:14">
      <c r="G334" s="81"/>
      <c r="H334" s="82"/>
      <c r="I334" s="82"/>
      <c r="J334" s="82"/>
      <c r="K334" s="82"/>
      <c r="L334" s="755"/>
      <c r="M334" s="755"/>
      <c r="N334" s="755"/>
    </row>
    <row r="335" spans="7:14">
      <c r="G335" s="81"/>
      <c r="H335" s="82"/>
      <c r="I335" s="82"/>
      <c r="J335" s="82"/>
      <c r="K335" s="82"/>
      <c r="L335" s="755"/>
      <c r="M335" s="755"/>
      <c r="N335" s="755"/>
    </row>
    <row r="336" spans="7:14">
      <c r="G336" s="81"/>
      <c r="H336" s="82"/>
      <c r="I336" s="82"/>
      <c r="J336" s="82"/>
      <c r="K336" s="82"/>
      <c r="L336" s="755"/>
      <c r="M336" s="755"/>
      <c r="N336" s="755"/>
    </row>
    <row r="337" spans="7:14">
      <c r="G337" s="81"/>
      <c r="H337" s="82"/>
      <c r="I337" s="82"/>
      <c r="J337" s="82"/>
      <c r="K337" s="82"/>
      <c r="L337" s="755"/>
      <c r="M337" s="755"/>
      <c r="N337" s="755"/>
    </row>
    <row r="338" spans="7:14">
      <c r="G338" s="81"/>
      <c r="H338" s="82"/>
      <c r="I338" s="82"/>
      <c r="J338" s="82"/>
      <c r="K338" s="82"/>
    </row>
    <row r="339" spans="7:14">
      <c r="G339" s="81"/>
      <c r="H339" s="82"/>
      <c r="I339" s="82"/>
      <c r="J339" s="82"/>
      <c r="K339" s="82"/>
    </row>
    <row r="340" spans="7:14">
      <c r="G340" s="81"/>
      <c r="H340" s="82"/>
      <c r="I340" s="82"/>
      <c r="J340" s="82"/>
      <c r="K340" s="82"/>
    </row>
    <row r="341" spans="7:14">
      <c r="G341" s="81"/>
      <c r="H341" s="82"/>
      <c r="I341" s="82"/>
      <c r="J341" s="82"/>
      <c r="K341" s="82"/>
    </row>
    <row r="342" spans="7:14">
      <c r="G342" s="81"/>
      <c r="H342" s="82"/>
      <c r="I342" s="82"/>
      <c r="J342" s="82"/>
      <c r="K342" s="82"/>
    </row>
    <row r="343" spans="7:14">
      <c r="G343" s="81"/>
      <c r="H343" s="82"/>
      <c r="I343" s="82"/>
      <c r="J343" s="82"/>
      <c r="K343" s="82"/>
    </row>
    <row r="344" spans="7:14">
      <c r="G344" s="81"/>
      <c r="H344" s="82"/>
      <c r="I344" s="82"/>
      <c r="J344" s="82"/>
      <c r="K344" s="82"/>
    </row>
    <row r="345" spans="7:14">
      <c r="G345" s="81"/>
      <c r="H345" s="82"/>
      <c r="I345" s="82"/>
      <c r="J345" s="82"/>
      <c r="K345" s="82"/>
    </row>
    <row r="346" spans="7:14">
      <c r="G346" s="81"/>
      <c r="H346" s="82"/>
      <c r="I346" s="82"/>
      <c r="J346" s="82"/>
      <c r="K346" s="82"/>
    </row>
    <row r="347" spans="7:14">
      <c r="G347" s="81"/>
      <c r="H347" s="82"/>
      <c r="I347" s="82"/>
      <c r="J347" s="82"/>
      <c r="K347" s="82"/>
    </row>
    <row r="348" spans="7:14">
      <c r="G348" s="81"/>
      <c r="H348" s="82"/>
      <c r="I348" s="82"/>
      <c r="J348" s="82"/>
      <c r="K348" s="82"/>
    </row>
    <row r="349" spans="7:14">
      <c r="G349" s="81"/>
      <c r="H349" s="82"/>
      <c r="I349" s="82"/>
      <c r="J349" s="82"/>
      <c r="K349" s="82"/>
    </row>
    <row r="350" spans="7:14">
      <c r="G350" s="81"/>
      <c r="H350" s="82"/>
      <c r="I350" s="82"/>
      <c r="J350" s="82"/>
      <c r="K350" s="82"/>
    </row>
    <row r="351" spans="7:14">
      <c r="G351" s="81"/>
      <c r="H351" s="82"/>
      <c r="I351" s="82"/>
      <c r="J351" s="82"/>
      <c r="K351" s="82"/>
    </row>
    <row r="352" spans="7:14">
      <c r="G352" s="81"/>
      <c r="H352" s="82"/>
      <c r="I352" s="82"/>
      <c r="J352" s="82"/>
      <c r="K352" s="82"/>
    </row>
    <row r="353" spans="7:11">
      <c r="G353" s="81"/>
      <c r="H353" s="82"/>
      <c r="I353" s="82"/>
      <c r="J353" s="82"/>
      <c r="K353" s="82"/>
    </row>
    <row r="354" spans="7:11">
      <c r="G354" s="81"/>
      <c r="H354" s="82"/>
      <c r="I354" s="82"/>
      <c r="J354" s="82"/>
      <c r="K354" s="82"/>
    </row>
    <row r="355" spans="7:11">
      <c r="G355" s="81"/>
      <c r="H355" s="82"/>
      <c r="I355" s="82"/>
      <c r="J355" s="82"/>
      <c r="K355" s="82"/>
    </row>
    <row r="356" spans="7:11">
      <c r="G356" s="81"/>
      <c r="H356" s="82"/>
      <c r="I356" s="82"/>
      <c r="J356" s="82"/>
      <c r="K356" s="82"/>
    </row>
    <row r="357" spans="7:11">
      <c r="G357" s="81"/>
      <c r="H357" s="82"/>
      <c r="I357" s="82"/>
      <c r="J357" s="82"/>
      <c r="K357" s="82"/>
    </row>
    <row r="358" spans="7:11">
      <c r="G358" s="81"/>
      <c r="H358" s="82"/>
      <c r="I358" s="82"/>
      <c r="J358" s="82"/>
      <c r="K358" s="82"/>
    </row>
    <row r="359" spans="7:11">
      <c r="G359" s="81"/>
      <c r="H359" s="82"/>
      <c r="I359" s="82"/>
      <c r="J359" s="82"/>
      <c r="K359" s="82"/>
    </row>
    <row r="360" spans="7:11">
      <c r="G360" s="81"/>
      <c r="H360" s="82"/>
      <c r="I360" s="82"/>
      <c r="J360" s="82"/>
      <c r="K360" s="82"/>
    </row>
    <row r="361" spans="7:11">
      <c r="G361" s="81"/>
      <c r="H361" s="82"/>
      <c r="I361" s="82"/>
      <c r="J361" s="82"/>
      <c r="K361" s="82"/>
    </row>
    <row r="362" spans="7:11">
      <c r="G362" s="81"/>
      <c r="H362" s="82"/>
      <c r="I362" s="82"/>
      <c r="J362" s="82"/>
      <c r="K362" s="82"/>
    </row>
    <row r="363" spans="7:11">
      <c r="G363" s="81"/>
      <c r="H363" s="82"/>
      <c r="I363" s="82"/>
      <c r="J363" s="82"/>
      <c r="K363" s="82"/>
    </row>
    <row r="364" spans="7:11">
      <c r="G364" s="81"/>
      <c r="H364" s="82"/>
      <c r="I364" s="82"/>
      <c r="J364" s="82"/>
      <c r="K364" s="82"/>
    </row>
    <row r="365" spans="7:11">
      <c r="G365" s="81"/>
      <c r="H365" s="82"/>
      <c r="I365" s="82"/>
      <c r="J365" s="82"/>
      <c r="K365" s="82"/>
    </row>
    <row r="366" spans="7:11">
      <c r="G366" s="81"/>
      <c r="H366" s="82"/>
      <c r="I366" s="82"/>
      <c r="J366" s="82"/>
      <c r="K366" s="82"/>
    </row>
    <row r="367" spans="7:11">
      <c r="G367" s="81"/>
      <c r="H367" s="82"/>
      <c r="I367" s="82"/>
      <c r="J367" s="82"/>
      <c r="K367" s="82"/>
    </row>
    <row r="368" spans="7:11">
      <c r="G368" s="81"/>
      <c r="H368" s="82"/>
      <c r="I368" s="82"/>
      <c r="J368" s="82"/>
      <c r="K368" s="82"/>
    </row>
    <row r="369" spans="7:11">
      <c r="G369" s="81"/>
      <c r="H369" s="82"/>
      <c r="I369" s="82"/>
      <c r="J369" s="82"/>
      <c r="K369" s="82"/>
    </row>
    <row r="370" spans="7:11">
      <c r="G370" s="81"/>
      <c r="H370" s="82"/>
      <c r="I370" s="82"/>
      <c r="J370" s="82"/>
      <c r="K370" s="82"/>
    </row>
    <row r="371" spans="7:11">
      <c r="G371" s="81"/>
      <c r="H371" s="82"/>
      <c r="I371" s="82"/>
      <c r="J371" s="82"/>
      <c r="K371" s="82"/>
    </row>
    <row r="372" spans="7:11">
      <c r="G372" s="81"/>
      <c r="H372" s="82"/>
      <c r="I372" s="82"/>
      <c r="J372" s="82"/>
      <c r="K372" s="82"/>
    </row>
    <row r="373" spans="7:11">
      <c r="G373" s="81"/>
      <c r="H373" s="82"/>
      <c r="I373" s="82"/>
      <c r="J373" s="82"/>
      <c r="K373" s="82"/>
    </row>
    <row r="374" spans="7:11">
      <c r="G374" s="81"/>
      <c r="H374" s="82"/>
      <c r="I374" s="82"/>
      <c r="J374" s="82"/>
      <c r="K374" s="82"/>
    </row>
    <row r="375" spans="7:11">
      <c r="G375" s="81"/>
      <c r="H375" s="82"/>
      <c r="I375" s="82"/>
      <c r="J375" s="82"/>
      <c r="K375" s="82"/>
    </row>
    <row r="376" spans="7:11">
      <c r="G376" s="81"/>
      <c r="H376" s="82"/>
      <c r="I376" s="82"/>
      <c r="J376" s="82"/>
      <c r="K376" s="82"/>
    </row>
    <row r="377" spans="7:11">
      <c r="G377" s="81"/>
      <c r="H377" s="82"/>
      <c r="I377" s="82"/>
      <c r="J377" s="82"/>
      <c r="K377" s="82"/>
    </row>
    <row r="378" spans="7:11">
      <c r="G378" s="81"/>
      <c r="H378" s="82"/>
      <c r="I378" s="82"/>
      <c r="J378" s="82"/>
      <c r="K378" s="82"/>
    </row>
    <row r="379" spans="7:11">
      <c r="G379" s="81"/>
      <c r="H379" s="82"/>
      <c r="I379" s="82"/>
      <c r="J379" s="82"/>
      <c r="K379" s="82"/>
    </row>
    <row r="380" spans="7:11">
      <c r="G380" s="81"/>
      <c r="H380" s="82"/>
      <c r="I380" s="82"/>
      <c r="J380" s="82"/>
      <c r="K380" s="82"/>
    </row>
    <row r="381" spans="7:11">
      <c r="G381" s="81"/>
      <c r="H381" s="82"/>
      <c r="I381" s="82"/>
      <c r="J381" s="82"/>
      <c r="K381" s="82"/>
    </row>
    <row r="382" spans="7:11">
      <c r="G382" s="81"/>
      <c r="H382" s="82"/>
      <c r="I382" s="82"/>
      <c r="J382" s="82"/>
      <c r="K382" s="82"/>
    </row>
    <row r="383" spans="7:11">
      <c r="G383" s="81"/>
      <c r="H383" s="82"/>
      <c r="I383" s="82"/>
      <c r="J383" s="82"/>
      <c r="K383" s="82"/>
    </row>
    <row r="384" spans="7:11">
      <c r="G384" s="81"/>
      <c r="H384" s="82"/>
      <c r="I384" s="82"/>
      <c r="J384" s="82"/>
      <c r="K384" s="82"/>
    </row>
    <row r="385" spans="7:11">
      <c r="G385" s="81"/>
      <c r="H385" s="82"/>
      <c r="I385" s="82"/>
      <c r="J385" s="82"/>
      <c r="K385" s="82"/>
    </row>
    <row r="386" spans="7:11">
      <c r="G386" s="81"/>
      <c r="H386" s="82"/>
      <c r="I386" s="82"/>
      <c r="J386" s="82"/>
      <c r="K386" s="82"/>
    </row>
    <row r="387" spans="7:11">
      <c r="G387" s="81"/>
      <c r="H387" s="82"/>
      <c r="I387" s="82"/>
      <c r="J387" s="82"/>
      <c r="K387" s="82"/>
    </row>
    <row r="388" spans="7:11">
      <c r="G388" s="81"/>
      <c r="H388" s="82"/>
      <c r="I388" s="82"/>
      <c r="J388" s="82"/>
      <c r="K388" s="82"/>
    </row>
    <row r="389" spans="7:11">
      <c r="G389" s="81"/>
      <c r="H389" s="82"/>
      <c r="I389" s="82"/>
      <c r="J389" s="82"/>
      <c r="K389" s="82"/>
    </row>
    <row r="390" spans="7:11">
      <c r="G390" s="81"/>
      <c r="H390" s="82"/>
      <c r="I390" s="82"/>
      <c r="J390" s="82"/>
      <c r="K390" s="82"/>
    </row>
    <row r="391" spans="7:11">
      <c r="G391" s="81"/>
      <c r="H391" s="82"/>
      <c r="I391" s="82"/>
      <c r="J391" s="82"/>
      <c r="K391" s="82"/>
    </row>
    <row r="392" spans="7:11">
      <c r="G392" s="81"/>
      <c r="H392" s="82"/>
      <c r="I392" s="82"/>
      <c r="J392" s="82"/>
      <c r="K392" s="82"/>
    </row>
    <row r="393" spans="7:11">
      <c r="G393" s="81"/>
      <c r="H393" s="82"/>
      <c r="I393" s="82"/>
      <c r="J393" s="82"/>
      <c r="K393" s="82"/>
    </row>
    <row r="394" spans="7:11">
      <c r="G394" s="81"/>
      <c r="H394" s="82"/>
      <c r="I394" s="82"/>
      <c r="J394" s="82"/>
      <c r="K394" s="82"/>
    </row>
    <row r="395" spans="7:11">
      <c r="G395" s="81"/>
      <c r="H395" s="82"/>
      <c r="I395" s="82"/>
      <c r="J395" s="82"/>
      <c r="K395" s="82"/>
    </row>
    <row r="396" spans="7:11">
      <c r="G396" s="81"/>
      <c r="H396" s="82"/>
      <c r="I396" s="82"/>
      <c r="J396" s="82"/>
      <c r="K396" s="82"/>
    </row>
    <row r="397" spans="7:11">
      <c r="G397" s="81"/>
      <c r="H397" s="82"/>
      <c r="I397" s="82"/>
      <c r="J397" s="82"/>
      <c r="K397" s="82"/>
    </row>
    <row r="398" spans="7:11">
      <c r="G398" s="81"/>
      <c r="H398" s="82"/>
      <c r="I398" s="82"/>
      <c r="J398" s="82"/>
      <c r="K398" s="82"/>
    </row>
    <row r="399" spans="7:11">
      <c r="G399" s="81"/>
      <c r="H399" s="82"/>
      <c r="I399" s="82"/>
      <c r="J399" s="82"/>
      <c r="K399" s="82"/>
    </row>
    <row r="400" spans="7:11">
      <c r="G400" s="81"/>
      <c r="H400" s="82"/>
      <c r="I400" s="82"/>
      <c r="J400" s="82"/>
      <c r="K400" s="82"/>
    </row>
    <row r="401" spans="7:11">
      <c r="G401" s="81"/>
      <c r="H401" s="82"/>
      <c r="I401" s="82"/>
      <c r="J401" s="82"/>
      <c r="K401" s="82"/>
    </row>
    <row r="402" spans="7:11">
      <c r="G402" s="81"/>
      <c r="H402" s="82"/>
      <c r="I402" s="82"/>
      <c r="J402" s="82"/>
      <c r="K402" s="82"/>
    </row>
    <row r="403" spans="7:11">
      <c r="G403" s="81"/>
      <c r="H403" s="82"/>
      <c r="I403" s="82"/>
      <c r="J403" s="82"/>
      <c r="K403" s="82"/>
    </row>
    <row r="404" spans="7:11">
      <c r="G404" s="81"/>
      <c r="H404" s="82"/>
      <c r="I404" s="82"/>
      <c r="J404" s="82"/>
      <c r="K404" s="82"/>
    </row>
    <row r="405" spans="7:11">
      <c r="G405" s="81"/>
      <c r="H405" s="82"/>
      <c r="I405" s="82"/>
      <c r="J405" s="82"/>
      <c r="K405" s="82"/>
    </row>
    <row r="406" spans="7:11">
      <c r="G406" s="81"/>
      <c r="H406" s="82"/>
      <c r="I406" s="82"/>
      <c r="J406" s="82"/>
      <c r="K406" s="82"/>
    </row>
    <row r="407" spans="7:11">
      <c r="G407" s="81"/>
      <c r="H407" s="82"/>
      <c r="I407" s="82"/>
      <c r="J407" s="82"/>
      <c r="K407" s="82"/>
    </row>
    <row r="408" spans="7:11">
      <c r="G408" s="81"/>
      <c r="H408" s="82"/>
      <c r="I408" s="82"/>
      <c r="J408" s="82"/>
      <c r="K408" s="82"/>
    </row>
    <row r="409" spans="7:11">
      <c r="G409" s="81"/>
      <c r="H409" s="82"/>
      <c r="I409" s="82"/>
      <c r="J409" s="82"/>
      <c r="K409" s="82"/>
    </row>
    <row r="410" spans="7:11">
      <c r="G410" s="81"/>
      <c r="H410" s="82"/>
      <c r="I410" s="82"/>
      <c r="J410" s="82"/>
      <c r="K410" s="82"/>
    </row>
    <row r="411" spans="7:11">
      <c r="G411" s="81"/>
      <c r="H411" s="82"/>
      <c r="I411" s="82"/>
      <c r="J411" s="82"/>
      <c r="K411" s="82"/>
    </row>
    <row r="412" spans="7:11">
      <c r="G412" s="81"/>
      <c r="H412" s="82"/>
      <c r="I412" s="82"/>
      <c r="J412" s="82"/>
      <c r="K412" s="82"/>
    </row>
    <row r="413" spans="7:11">
      <c r="G413" s="81"/>
      <c r="H413" s="82"/>
      <c r="I413" s="82"/>
      <c r="J413" s="82"/>
      <c r="K413" s="82"/>
    </row>
    <row r="414" spans="7:11">
      <c r="G414" s="81"/>
      <c r="H414" s="82"/>
      <c r="I414" s="82"/>
      <c r="J414" s="82"/>
      <c r="K414" s="82"/>
    </row>
    <row r="415" spans="7:11">
      <c r="G415" s="81"/>
      <c r="H415" s="82"/>
      <c r="I415" s="82"/>
      <c r="J415" s="82"/>
      <c r="K415" s="82"/>
    </row>
    <row r="416" spans="7:11">
      <c r="G416" s="81"/>
      <c r="H416" s="82"/>
      <c r="I416" s="82"/>
      <c r="J416" s="82"/>
      <c r="K416" s="82"/>
    </row>
    <row r="417" spans="7:11">
      <c r="G417" s="81"/>
      <c r="H417" s="82"/>
      <c r="I417" s="82"/>
      <c r="J417" s="82"/>
      <c r="K417" s="82"/>
    </row>
    <row r="418" spans="7:11">
      <c r="G418" s="81"/>
      <c r="H418" s="82"/>
      <c r="I418" s="82"/>
      <c r="J418" s="82"/>
      <c r="K418" s="82"/>
    </row>
    <row r="419" spans="7:11">
      <c r="G419" s="81"/>
      <c r="H419" s="82"/>
      <c r="I419" s="82"/>
      <c r="J419" s="82"/>
      <c r="K419" s="82"/>
    </row>
    <row r="420" spans="7:11">
      <c r="G420" s="81"/>
      <c r="H420" s="82"/>
      <c r="I420" s="82"/>
      <c r="J420" s="82"/>
      <c r="K420" s="82"/>
    </row>
    <row r="421" spans="7:11">
      <c r="G421" s="81"/>
      <c r="H421" s="82"/>
      <c r="I421" s="82"/>
      <c r="J421" s="82"/>
      <c r="K421" s="82"/>
    </row>
    <row r="422" spans="7:11">
      <c r="G422" s="81"/>
      <c r="H422" s="82"/>
      <c r="I422" s="82"/>
      <c r="J422" s="82"/>
      <c r="K422" s="82"/>
    </row>
    <row r="423" spans="7:11">
      <c r="G423" s="774"/>
      <c r="H423" s="775"/>
      <c r="I423" s="775"/>
      <c r="J423" s="775"/>
      <c r="K423" s="775"/>
    </row>
    <row r="424" spans="7:11">
      <c r="G424" s="774"/>
      <c r="H424" s="775"/>
      <c r="I424" s="775"/>
      <c r="J424" s="775"/>
      <c r="K424" s="775"/>
    </row>
    <row r="425" spans="7:11">
      <c r="G425" s="774"/>
      <c r="H425" s="775"/>
      <c r="I425" s="775"/>
      <c r="J425" s="775"/>
      <c r="K425" s="775"/>
    </row>
    <row r="426" spans="7:11">
      <c r="G426" s="774"/>
      <c r="H426" s="775"/>
      <c r="I426" s="775"/>
      <c r="J426" s="775"/>
      <c r="K426" s="775"/>
    </row>
    <row r="427" spans="7:11">
      <c r="G427" s="774"/>
      <c r="H427" s="775"/>
      <c r="I427" s="775"/>
      <c r="J427" s="775"/>
      <c r="K427" s="775"/>
    </row>
    <row r="428" spans="7:11">
      <c r="G428" s="774"/>
      <c r="H428" s="775"/>
      <c r="I428" s="775"/>
      <c r="J428" s="775"/>
      <c r="K428" s="775"/>
    </row>
    <row r="429" spans="7:11">
      <c r="G429" s="774"/>
      <c r="H429" s="775"/>
      <c r="I429" s="775"/>
      <c r="J429" s="775"/>
      <c r="K429" s="775"/>
    </row>
    <row r="430" spans="7:11">
      <c r="G430" s="774"/>
      <c r="H430" s="775"/>
      <c r="I430" s="775"/>
      <c r="J430" s="775"/>
      <c r="K430" s="775"/>
    </row>
    <row r="431" spans="7:11">
      <c r="G431" s="774"/>
      <c r="H431" s="775"/>
      <c r="I431" s="775"/>
      <c r="J431" s="775"/>
      <c r="K431" s="775"/>
    </row>
    <row r="432" spans="7:11">
      <c r="G432" s="774"/>
      <c r="H432" s="775"/>
      <c r="I432" s="775"/>
      <c r="J432" s="775"/>
      <c r="K432" s="775"/>
    </row>
    <row r="433" spans="7:11">
      <c r="G433" s="774"/>
      <c r="H433" s="775"/>
      <c r="I433" s="775"/>
      <c r="J433" s="775"/>
      <c r="K433" s="775"/>
    </row>
    <row r="434" spans="7:11">
      <c r="G434" s="774"/>
      <c r="H434" s="775"/>
      <c r="I434" s="775"/>
      <c r="J434" s="775"/>
      <c r="K434" s="775"/>
    </row>
    <row r="435" spans="7:11">
      <c r="G435" s="774"/>
      <c r="H435" s="775"/>
      <c r="I435" s="775"/>
      <c r="J435" s="775"/>
      <c r="K435" s="775"/>
    </row>
    <row r="436" spans="7:11">
      <c r="G436" s="774"/>
      <c r="H436" s="775"/>
      <c r="I436" s="775"/>
      <c r="J436" s="775"/>
      <c r="K436" s="775"/>
    </row>
    <row r="437" spans="7:11">
      <c r="G437" s="774"/>
      <c r="H437" s="775"/>
      <c r="I437" s="775"/>
      <c r="J437" s="775"/>
      <c r="K437" s="775"/>
    </row>
    <row r="438" spans="7:11">
      <c r="G438" s="774"/>
      <c r="H438" s="775"/>
      <c r="I438" s="775"/>
      <c r="J438" s="775"/>
      <c r="K438" s="775"/>
    </row>
    <row r="439" spans="7:11">
      <c r="G439" s="774"/>
      <c r="H439" s="775"/>
      <c r="I439" s="775"/>
      <c r="J439" s="775"/>
      <c r="K439" s="775"/>
    </row>
    <row r="440" spans="7:11">
      <c r="G440" s="774"/>
      <c r="H440" s="775"/>
      <c r="I440" s="775"/>
      <c r="J440" s="775"/>
      <c r="K440" s="775"/>
    </row>
    <row r="441" spans="7:11">
      <c r="G441" s="774"/>
      <c r="H441" s="775"/>
      <c r="I441" s="775"/>
      <c r="J441" s="775"/>
      <c r="K441" s="775"/>
    </row>
    <row r="442" spans="7:11">
      <c r="G442" s="774"/>
      <c r="H442" s="775"/>
      <c r="I442" s="775"/>
      <c r="J442" s="775"/>
      <c r="K442" s="775"/>
    </row>
    <row r="443" spans="7:11">
      <c r="G443" s="774"/>
      <c r="H443" s="775"/>
      <c r="I443" s="775"/>
      <c r="J443" s="775"/>
      <c r="K443" s="775"/>
    </row>
    <row r="444" spans="7:11">
      <c r="G444" s="774"/>
      <c r="H444" s="775"/>
      <c r="I444" s="775"/>
      <c r="J444" s="775"/>
      <c r="K444" s="775"/>
    </row>
    <row r="445" spans="7:11">
      <c r="G445" s="774"/>
      <c r="H445" s="775"/>
      <c r="I445" s="775"/>
      <c r="J445" s="775"/>
      <c r="K445" s="775"/>
    </row>
    <row r="446" spans="7:11">
      <c r="G446" s="774"/>
      <c r="H446" s="775"/>
      <c r="I446" s="775"/>
      <c r="J446" s="775"/>
      <c r="K446" s="775"/>
    </row>
    <row r="447" spans="7:11">
      <c r="G447" s="774"/>
      <c r="H447" s="775"/>
      <c r="I447" s="775"/>
      <c r="J447" s="775"/>
      <c r="K447" s="775"/>
    </row>
    <row r="448" spans="7:11">
      <c r="G448" s="774"/>
      <c r="H448" s="775"/>
      <c r="I448" s="775"/>
      <c r="J448" s="775"/>
      <c r="K448" s="775"/>
    </row>
    <row r="449" spans="7:11">
      <c r="G449" s="774"/>
      <c r="H449" s="775"/>
      <c r="I449" s="775"/>
      <c r="J449" s="775"/>
      <c r="K449" s="775"/>
    </row>
    <row r="450" spans="7:11">
      <c r="G450" s="774"/>
      <c r="H450" s="775"/>
      <c r="I450" s="775"/>
      <c r="J450" s="775"/>
      <c r="K450" s="775"/>
    </row>
    <row r="451" spans="7:11">
      <c r="G451" s="774"/>
      <c r="H451" s="775"/>
      <c r="I451" s="775"/>
      <c r="J451" s="775"/>
      <c r="K451" s="775"/>
    </row>
    <row r="452" spans="7:11">
      <c r="G452" s="774"/>
      <c r="H452" s="775"/>
      <c r="I452" s="775"/>
      <c r="J452" s="775"/>
      <c r="K452" s="775"/>
    </row>
    <row r="453" spans="7:11">
      <c r="G453" s="774"/>
      <c r="H453" s="775"/>
      <c r="I453" s="775"/>
      <c r="J453" s="775"/>
      <c r="K453" s="775"/>
    </row>
    <row r="454" spans="7:11">
      <c r="G454" s="774"/>
      <c r="H454" s="775"/>
      <c r="I454" s="775"/>
      <c r="J454" s="775"/>
      <c r="K454" s="775"/>
    </row>
    <row r="455" spans="7:11">
      <c r="G455" s="774"/>
      <c r="H455" s="775"/>
      <c r="I455" s="775"/>
      <c r="J455" s="775"/>
      <c r="K455" s="775"/>
    </row>
    <row r="456" spans="7:11">
      <c r="G456" s="774"/>
      <c r="H456" s="775"/>
      <c r="I456" s="775"/>
      <c r="J456" s="775"/>
      <c r="K456" s="775"/>
    </row>
    <row r="457" spans="7:11">
      <c r="G457" s="774"/>
      <c r="H457" s="775"/>
      <c r="I457" s="775"/>
      <c r="J457" s="775"/>
      <c r="K457" s="775"/>
    </row>
    <row r="458" spans="7:11">
      <c r="G458" s="774"/>
      <c r="H458" s="775"/>
      <c r="I458" s="775"/>
      <c r="J458" s="775"/>
      <c r="K458" s="775"/>
    </row>
    <row r="459" spans="7:11">
      <c r="G459" s="774"/>
      <c r="H459" s="775"/>
      <c r="I459" s="775"/>
      <c r="J459" s="775"/>
      <c r="K459" s="775"/>
    </row>
    <row r="460" spans="7:11">
      <c r="G460" s="774"/>
      <c r="H460" s="775"/>
      <c r="I460" s="775"/>
      <c r="J460" s="775"/>
      <c r="K460" s="775"/>
    </row>
    <row r="461" spans="7:11">
      <c r="G461" s="774"/>
      <c r="H461" s="775"/>
      <c r="I461" s="775"/>
      <c r="J461" s="775"/>
      <c r="K461" s="775"/>
    </row>
    <row r="462" spans="7:11">
      <c r="G462" s="774"/>
      <c r="H462" s="775"/>
      <c r="I462" s="775"/>
      <c r="J462" s="775"/>
      <c r="K462" s="775"/>
    </row>
    <row r="463" spans="7:11">
      <c r="G463" s="774"/>
      <c r="H463" s="775"/>
      <c r="I463" s="775"/>
      <c r="J463" s="775"/>
      <c r="K463" s="775"/>
    </row>
    <row r="464" spans="7:11">
      <c r="G464" s="774"/>
      <c r="H464" s="775"/>
      <c r="I464" s="775"/>
      <c r="J464" s="775"/>
      <c r="K464" s="775"/>
    </row>
    <row r="465" spans="7:11">
      <c r="G465" s="774"/>
      <c r="H465" s="775"/>
      <c r="I465" s="775"/>
      <c r="J465" s="775"/>
      <c r="K465" s="775"/>
    </row>
    <row r="466" spans="7:11">
      <c r="G466" s="774"/>
      <c r="H466" s="775"/>
      <c r="I466" s="775"/>
      <c r="J466" s="775"/>
      <c r="K466" s="775"/>
    </row>
    <row r="467" spans="7:11">
      <c r="G467" s="774"/>
      <c r="H467" s="775"/>
      <c r="I467" s="775"/>
      <c r="J467" s="775"/>
      <c r="K467" s="775"/>
    </row>
    <row r="468" spans="7:11">
      <c r="G468" s="774"/>
      <c r="H468" s="775"/>
      <c r="I468" s="775"/>
      <c r="J468" s="775"/>
      <c r="K468" s="775"/>
    </row>
    <row r="469" spans="7:11">
      <c r="G469" s="774"/>
      <c r="H469" s="775"/>
      <c r="I469" s="775"/>
      <c r="J469" s="775"/>
      <c r="K469" s="775"/>
    </row>
    <row r="470" spans="7:11">
      <c r="G470" s="774"/>
      <c r="H470" s="775"/>
      <c r="I470" s="775"/>
      <c r="J470" s="775"/>
      <c r="K470" s="775"/>
    </row>
    <row r="471" spans="7:11">
      <c r="G471" s="774"/>
      <c r="H471" s="775"/>
      <c r="I471" s="775"/>
      <c r="J471" s="775"/>
      <c r="K471" s="775"/>
    </row>
    <row r="472" spans="7:11">
      <c r="G472" s="774"/>
      <c r="H472" s="775"/>
      <c r="I472" s="775"/>
      <c r="J472" s="775"/>
      <c r="K472" s="775"/>
    </row>
    <row r="473" spans="7:11">
      <c r="G473" s="774"/>
      <c r="H473" s="775"/>
      <c r="I473" s="775"/>
      <c r="J473" s="775"/>
      <c r="K473" s="775"/>
    </row>
    <row r="474" spans="7:11">
      <c r="G474" s="774"/>
      <c r="H474" s="775"/>
      <c r="I474" s="775"/>
      <c r="J474" s="775"/>
      <c r="K474" s="775"/>
    </row>
    <row r="475" spans="7:11">
      <c r="G475" s="774"/>
      <c r="H475" s="775"/>
      <c r="I475" s="775"/>
      <c r="J475" s="775"/>
      <c r="K475" s="775"/>
    </row>
    <row r="476" spans="7:11">
      <c r="G476" s="774"/>
      <c r="H476" s="775"/>
      <c r="I476" s="775"/>
      <c r="J476" s="775"/>
      <c r="K476" s="775"/>
    </row>
    <row r="477" spans="7:11">
      <c r="G477" s="774"/>
      <c r="H477" s="775"/>
      <c r="I477" s="775"/>
      <c r="J477" s="775"/>
      <c r="K477" s="775"/>
    </row>
    <row r="478" spans="7:11">
      <c r="G478" s="774"/>
      <c r="H478" s="775"/>
      <c r="I478" s="775"/>
      <c r="J478" s="775"/>
      <c r="K478" s="775"/>
    </row>
    <row r="479" spans="7:11">
      <c r="G479" s="774"/>
      <c r="H479" s="775"/>
      <c r="I479" s="775"/>
      <c r="J479" s="775"/>
      <c r="K479" s="775"/>
    </row>
    <row r="480" spans="7:11">
      <c r="G480" s="774"/>
      <c r="H480" s="775"/>
      <c r="I480" s="775"/>
      <c r="J480" s="775"/>
      <c r="K480" s="775"/>
    </row>
    <row r="481" spans="7:11">
      <c r="G481" s="774"/>
      <c r="H481" s="775"/>
      <c r="I481" s="775"/>
      <c r="J481" s="775"/>
      <c r="K481" s="775"/>
    </row>
    <row r="482" spans="7:11">
      <c r="G482" s="774"/>
      <c r="H482" s="775"/>
      <c r="I482" s="775"/>
      <c r="J482" s="775"/>
      <c r="K482" s="775"/>
    </row>
    <row r="483" spans="7:11">
      <c r="G483" s="774"/>
      <c r="H483" s="775"/>
      <c r="I483" s="775"/>
      <c r="J483" s="775"/>
      <c r="K483" s="775"/>
    </row>
    <row r="484" spans="7:11">
      <c r="G484" s="774"/>
      <c r="H484" s="775"/>
      <c r="I484" s="775"/>
      <c r="J484" s="775"/>
      <c r="K484" s="775"/>
    </row>
    <row r="485" spans="7:11">
      <c r="G485" s="774"/>
      <c r="H485" s="775"/>
      <c r="I485" s="775"/>
      <c r="J485" s="775"/>
      <c r="K485" s="775"/>
    </row>
    <row r="486" spans="7:11">
      <c r="G486" s="774"/>
      <c r="H486" s="775"/>
      <c r="I486" s="775"/>
      <c r="J486" s="775"/>
      <c r="K486" s="775"/>
    </row>
    <row r="487" spans="7:11">
      <c r="G487" s="774"/>
      <c r="H487" s="775"/>
      <c r="I487" s="775"/>
      <c r="J487" s="775"/>
      <c r="K487" s="775"/>
    </row>
    <row r="488" spans="7:11">
      <c r="G488" s="774"/>
      <c r="H488" s="775"/>
      <c r="I488" s="775"/>
      <c r="J488" s="775"/>
      <c r="K488" s="775"/>
    </row>
    <row r="489" spans="7:11">
      <c r="G489" s="774"/>
      <c r="H489" s="775"/>
      <c r="I489" s="775"/>
      <c r="J489" s="775"/>
      <c r="K489" s="775"/>
    </row>
    <row r="490" spans="7:11">
      <c r="G490" s="774"/>
      <c r="H490" s="775"/>
      <c r="I490" s="775"/>
      <c r="J490" s="775"/>
      <c r="K490" s="775"/>
    </row>
    <row r="491" spans="7:11">
      <c r="G491" s="774"/>
      <c r="H491" s="775"/>
      <c r="I491" s="775"/>
      <c r="J491" s="775"/>
      <c r="K491" s="775"/>
    </row>
    <row r="492" spans="7:11">
      <c r="G492" s="774"/>
      <c r="H492" s="775"/>
      <c r="I492" s="775"/>
      <c r="J492" s="775"/>
      <c r="K492" s="775"/>
    </row>
    <row r="493" spans="7:11">
      <c r="G493" s="774"/>
      <c r="H493" s="775"/>
      <c r="I493" s="775"/>
      <c r="J493" s="775"/>
      <c r="K493" s="775"/>
    </row>
    <row r="494" spans="7:11">
      <c r="G494" s="774"/>
      <c r="H494" s="775"/>
      <c r="I494" s="775"/>
      <c r="J494" s="775"/>
      <c r="K494" s="775"/>
    </row>
    <row r="495" spans="7:11">
      <c r="G495" s="774"/>
      <c r="H495" s="775"/>
      <c r="I495" s="775"/>
      <c r="J495" s="775"/>
      <c r="K495" s="775"/>
    </row>
    <row r="496" spans="7:11">
      <c r="G496" s="774"/>
      <c r="H496" s="775"/>
      <c r="I496" s="775"/>
      <c r="J496" s="775"/>
      <c r="K496" s="775"/>
    </row>
    <row r="497" spans="7:11">
      <c r="G497" s="774"/>
      <c r="H497" s="775"/>
      <c r="I497" s="775"/>
      <c r="J497" s="775"/>
      <c r="K497" s="775"/>
    </row>
    <row r="498" spans="7:11">
      <c r="G498" s="774"/>
      <c r="H498" s="775"/>
      <c r="I498" s="775"/>
      <c r="J498" s="775"/>
      <c r="K498" s="775"/>
    </row>
    <row r="499" spans="7:11">
      <c r="G499" s="774"/>
      <c r="H499" s="775"/>
      <c r="I499" s="775"/>
      <c r="J499" s="775"/>
      <c r="K499" s="775"/>
    </row>
    <row r="500" spans="7:11">
      <c r="G500" s="774"/>
      <c r="H500" s="775"/>
      <c r="I500" s="775"/>
      <c r="J500" s="775"/>
      <c r="K500" s="775"/>
    </row>
    <row r="501" spans="7:11">
      <c r="G501" s="774"/>
      <c r="H501" s="775"/>
      <c r="I501" s="775"/>
      <c r="J501" s="775"/>
      <c r="K501" s="775"/>
    </row>
    <row r="502" spans="7:11">
      <c r="G502" s="774"/>
      <c r="H502" s="775"/>
      <c r="I502" s="775"/>
      <c r="J502" s="775"/>
      <c r="K502" s="775"/>
    </row>
    <row r="503" spans="7:11">
      <c r="G503" s="774"/>
      <c r="H503" s="775"/>
      <c r="I503" s="775"/>
      <c r="J503" s="775"/>
      <c r="K503" s="775"/>
    </row>
    <row r="504" spans="7:11">
      <c r="G504" s="774"/>
      <c r="H504" s="775"/>
      <c r="I504" s="775"/>
      <c r="J504" s="775"/>
      <c r="K504" s="775"/>
    </row>
    <row r="505" spans="7:11">
      <c r="G505" s="774"/>
      <c r="H505" s="775"/>
      <c r="I505" s="775"/>
      <c r="J505" s="775"/>
      <c r="K505" s="775"/>
    </row>
    <row r="506" spans="7:11">
      <c r="G506" s="774"/>
      <c r="H506" s="775"/>
      <c r="I506" s="775"/>
      <c r="J506" s="775"/>
      <c r="K506" s="775"/>
    </row>
    <row r="507" spans="7:11">
      <c r="G507" s="774"/>
      <c r="H507" s="775"/>
      <c r="I507" s="775"/>
      <c r="J507" s="775"/>
      <c r="K507" s="775"/>
    </row>
    <row r="508" spans="7:11">
      <c r="G508" s="774"/>
      <c r="H508" s="775"/>
      <c r="I508" s="775"/>
      <c r="J508" s="775"/>
      <c r="K508" s="775"/>
    </row>
    <row r="509" spans="7:11">
      <c r="G509" s="774"/>
      <c r="H509" s="775"/>
      <c r="I509" s="775"/>
      <c r="J509" s="775"/>
      <c r="K509" s="775"/>
    </row>
    <row r="510" spans="7:11">
      <c r="G510" s="774"/>
      <c r="H510" s="775"/>
      <c r="I510" s="775"/>
      <c r="J510" s="775"/>
      <c r="K510" s="775"/>
    </row>
    <row r="511" spans="7:11">
      <c r="G511" s="774"/>
      <c r="H511" s="775"/>
      <c r="I511" s="775"/>
      <c r="J511" s="775"/>
      <c r="K511" s="775"/>
    </row>
    <row r="512" spans="7:11">
      <c r="G512" s="774"/>
      <c r="H512" s="775"/>
      <c r="I512" s="775"/>
      <c r="J512" s="775"/>
      <c r="K512" s="775"/>
    </row>
    <row r="513" spans="7:11">
      <c r="G513" s="774"/>
      <c r="H513" s="775"/>
      <c r="I513" s="775"/>
      <c r="J513" s="775"/>
      <c r="K513" s="775"/>
    </row>
    <row r="514" spans="7:11">
      <c r="G514" s="774"/>
      <c r="H514" s="775"/>
      <c r="I514" s="775"/>
      <c r="J514" s="775"/>
      <c r="K514" s="775"/>
    </row>
    <row r="515" spans="7:11">
      <c r="G515" s="774"/>
      <c r="H515" s="775"/>
      <c r="I515" s="775"/>
      <c r="J515" s="775"/>
      <c r="K515" s="775"/>
    </row>
    <row r="516" spans="7:11">
      <c r="G516" s="774"/>
      <c r="H516" s="775"/>
      <c r="I516" s="775"/>
      <c r="J516" s="775"/>
      <c r="K516" s="775"/>
    </row>
    <row r="517" spans="7:11">
      <c r="G517" s="774"/>
      <c r="H517" s="775"/>
      <c r="I517" s="775"/>
      <c r="J517" s="775"/>
      <c r="K517" s="775"/>
    </row>
    <row r="518" spans="7:11">
      <c r="G518" s="774"/>
      <c r="H518" s="775"/>
      <c r="I518" s="775"/>
      <c r="J518" s="775"/>
      <c r="K518" s="775"/>
    </row>
    <row r="519" spans="7:11">
      <c r="G519" s="774"/>
      <c r="H519" s="775"/>
      <c r="I519" s="775"/>
      <c r="J519" s="775"/>
      <c r="K519" s="775"/>
    </row>
    <row r="520" spans="7:11">
      <c r="G520" s="774"/>
      <c r="H520" s="775"/>
      <c r="I520" s="775"/>
      <c r="J520" s="775"/>
      <c r="K520" s="775"/>
    </row>
    <row r="521" spans="7:11">
      <c r="G521" s="774"/>
      <c r="H521" s="775"/>
      <c r="I521" s="775"/>
      <c r="J521" s="775"/>
      <c r="K521" s="775"/>
    </row>
    <row r="522" spans="7:11">
      <c r="G522" s="774"/>
      <c r="H522" s="775"/>
      <c r="I522" s="775"/>
      <c r="J522" s="775"/>
      <c r="K522" s="775"/>
    </row>
    <row r="523" spans="7:11">
      <c r="G523" s="774"/>
      <c r="H523" s="775"/>
      <c r="I523" s="775"/>
      <c r="J523" s="775"/>
      <c r="K523" s="775"/>
    </row>
    <row r="524" spans="7:11">
      <c r="G524" s="774"/>
      <c r="H524" s="775"/>
      <c r="I524" s="775"/>
      <c r="J524" s="775"/>
      <c r="K524" s="775"/>
    </row>
    <row r="525" spans="7:11">
      <c r="G525" s="774"/>
      <c r="H525" s="775"/>
      <c r="I525" s="775"/>
      <c r="J525" s="775"/>
      <c r="K525" s="775"/>
    </row>
    <row r="526" spans="7:11">
      <c r="G526" s="774"/>
      <c r="H526" s="775"/>
      <c r="I526" s="775"/>
      <c r="J526" s="775"/>
      <c r="K526" s="775"/>
    </row>
    <row r="527" spans="7:11">
      <c r="G527" s="774"/>
      <c r="H527" s="775"/>
      <c r="I527" s="775"/>
      <c r="J527" s="775"/>
      <c r="K527" s="775"/>
    </row>
    <row r="528" spans="7:11">
      <c r="G528" s="774"/>
      <c r="H528" s="775"/>
      <c r="I528" s="775"/>
      <c r="J528" s="775"/>
      <c r="K528" s="775"/>
    </row>
    <row r="529" spans="7:11">
      <c r="G529" s="774"/>
      <c r="H529" s="775"/>
      <c r="I529" s="775"/>
      <c r="J529" s="775"/>
      <c r="K529" s="775"/>
    </row>
    <row r="530" spans="7:11">
      <c r="G530" s="774"/>
      <c r="H530" s="775"/>
      <c r="I530" s="775"/>
      <c r="J530" s="775"/>
      <c r="K530" s="775"/>
    </row>
    <row r="531" spans="7:11">
      <c r="G531" s="774"/>
      <c r="H531" s="775"/>
      <c r="I531" s="775"/>
      <c r="J531" s="775"/>
      <c r="K531" s="775"/>
    </row>
    <row r="532" spans="7:11">
      <c r="G532" s="774"/>
      <c r="H532" s="775"/>
      <c r="I532" s="775"/>
      <c r="J532" s="775"/>
      <c r="K532" s="775"/>
    </row>
    <row r="533" spans="7:11">
      <c r="G533" s="774"/>
      <c r="H533" s="775"/>
      <c r="I533" s="775"/>
      <c r="J533" s="775"/>
      <c r="K533" s="775"/>
    </row>
    <row r="534" spans="7:11">
      <c r="G534" s="774"/>
      <c r="H534" s="775"/>
      <c r="I534" s="775"/>
      <c r="J534" s="775"/>
      <c r="K534" s="775"/>
    </row>
    <row r="535" spans="7:11">
      <c r="G535" s="774"/>
      <c r="H535" s="775"/>
      <c r="I535" s="775"/>
      <c r="J535" s="775"/>
      <c r="K535" s="775"/>
    </row>
    <row r="536" spans="7:11">
      <c r="G536" s="774"/>
      <c r="H536" s="775"/>
      <c r="I536" s="775"/>
      <c r="J536" s="775"/>
      <c r="K536" s="775"/>
    </row>
    <row r="537" spans="7:11">
      <c r="G537" s="774"/>
      <c r="H537" s="775"/>
      <c r="I537" s="775"/>
      <c r="J537" s="775"/>
      <c r="K537" s="775"/>
    </row>
    <row r="538" spans="7:11">
      <c r="G538" s="774"/>
      <c r="H538" s="775"/>
      <c r="I538" s="775"/>
      <c r="J538" s="775"/>
      <c r="K538" s="775"/>
    </row>
    <row r="539" spans="7:11">
      <c r="G539" s="774"/>
      <c r="H539" s="775"/>
      <c r="I539" s="775"/>
      <c r="J539" s="775"/>
      <c r="K539" s="775"/>
    </row>
    <row r="540" spans="7:11">
      <c r="G540" s="774"/>
      <c r="H540" s="775"/>
      <c r="I540" s="775"/>
      <c r="J540" s="775"/>
      <c r="K540" s="775"/>
    </row>
    <row r="541" spans="7:11">
      <c r="G541" s="774"/>
      <c r="H541" s="775"/>
      <c r="I541" s="775"/>
      <c r="J541" s="775"/>
      <c r="K541" s="775"/>
    </row>
    <row r="542" spans="7:11">
      <c r="G542" s="774"/>
      <c r="H542" s="775"/>
      <c r="I542" s="775"/>
      <c r="J542" s="775"/>
      <c r="K542" s="775"/>
    </row>
    <row r="543" spans="7:11">
      <c r="G543" s="774"/>
      <c r="H543" s="775"/>
      <c r="I543" s="775"/>
      <c r="J543" s="775"/>
      <c r="K543" s="775"/>
    </row>
    <row r="544" spans="7:11">
      <c r="G544" s="774"/>
      <c r="H544" s="775"/>
      <c r="I544" s="775"/>
      <c r="J544" s="775"/>
      <c r="K544" s="775"/>
    </row>
    <row r="545" spans="7:11">
      <c r="G545" s="774"/>
      <c r="H545" s="775"/>
      <c r="I545" s="775"/>
      <c r="J545" s="775"/>
      <c r="K545" s="775"/>
    </row>
    <row r="546" spans="7:11">
      <c r="G546" s="774"/>
      <c r="H546" s="775"/>
      <c r="I546" s="775"/>
      <c r="J546" s="775"/>
      <c r="K546" s="775"/>
    </row>
    <row r="547" spans="7:11">
      <c r="G547" s="774"/>
      <c r="H547" s="775"/>
      <c r="I547" s="775"/>
      <c r="J547" s="775"/>
      <c r="K547" s="775"/>
    </row>
    <row r="548" spans="7:11">
      <c r="G548" s="774"/>
      <c r="H548" s="775"/>
      <c r="I548" s="775"/>
      <c r="J548" s="775"/>
      <c r="K548" s="775"/>
    </row>
    <row r="549" spans="7:11">
      <c r="G549" s="774"/>
      <c r="H549" s="775"/>
      <c r="I549" s="775"/>
      <c r="J549" s="775"/>
      <c r="K549" s="775"/>
    </row>
    <row r="550" spans="7:11">
      <c r="G550" s="774"/>
      <c r="H550" s="775"/>
      <c r="I550" s="775"/>
      <c r="J550" s="775"/>
      <c r="K550" s="775"/>
    </row>
    <row r="551" spans="7:11">
      <c r="G551" s="774"/>
      <c r="H551" s="775"/>
      <c r="I551" s="775"/>
      <c r="J551" s="775"/>
      <c r="K551" s="775"/>
    </row>
    <row r="552" spans="7:11">
      <c r="G552" s="774"/>
      <c r="H552" s="775"/>
      <c r="I552" s="775"/>
      <c r="J552" s="775"/>
      <c r="K552" s="775"/>
    </row>
    <row r="553" spans="7:11">
      <c r="G553" s="774"/>
      <c r="H553" s="775"/>
      <c r="I553" s="775"/>
      <c r="J553" s="775"/>
      <c r="K553" s="775"/>
    </row>
    <row r="554" spans="7:11">
      <c r="G554" s="774"/>
      <c r="H554" s="775"/>
      <c r="I554" s="775"/>
      <c r="J554" s="775"/>
      <c r="K554" s="775"/>
    </row>
    <row r="555" spans="7:11">
      <c r="G555" s="774"/>
      <c r="H555" s="775"/>
      <c r="I555" s="775"/>
      <c r="J555" s="775"/>
      <c r="K555" s="775"/>
    </row>
    <row r="556" spans="7:11">
      <c r="G556" s="774"/>
      <c r="H556" s="775"/>
      <c r="I556" s="775"/>
      <c r="J556" s="775"/>
      <c r="K556" s="775"/>
    </row>
    <row r="557" spans="7:11">
      <c r="G557" s="774"/>
      <c r="H557" s="775"/>
      <c r="I557" s="775"/>
      <c r="J557" s="775"/>
      <c r="K557" s="775"/>
    </row>
    <row r="558" spans="7:11">
      <c r="G558" s="774"/>
      <c r="H558" s="775"/>
      <c r="I558" s="775"/>
      <c r="J558" s="775"/>
      <c r="K558" s="775"/>
    </row>
    <row r="559" spans="7:11">
      <c r="G559" s="774"/>
      <c r="H559" s="775"/>
      <c r="I559" s="775"/>
      <c r="J559" s="775"/>
      <c r="K559" s="775"/>
    </row>
    <row r="560" spans="7:11">
      <c r="G560" s="774"/>
      <c r="H560" s="775"/>
      <c r="I560" s="775"/>
      <c r="J560" s="775"/>
      <c r="K560" s="775"/>
    </row>
    <row r="561" spans="7:11">
      <c r="G561" s="774"/>
      <c r="H561" s="775"/>
      <c r="I561" s="775"/>
      <c r="J561" s="775"/>
      <c r="K561" s="775"/>
    </row>
    <row r="562" spans="7:11">
      <c r="G562" s="774"/>
      <c r="H562" s="775"/>
      <c r="I562" s="775"/>
      <c r="J562" s="775"/>
      <c r="K562" s="775"/>
    </row>
    <row r="563" spans="7:11">
      <c r="G563" s="774"/>
      <c r="H563" s="775"/>
      <c r="I563" s="775"/>
      <c r="J563" s="775"/>
      <c r="K563" s="775"/>
    </row>
    <row r="564" spans="7:11">
      <c r="G564" s="774"/>
      <c r="H564" s="775"/>
      <c r="I564" s="775"/>
      <c r="J564" s="775"/>
      <c r="K564" s="775"/>
    </row>
    <row r="565" spans="7:11">
      <c r="G565" s="774"/>
      <c r="H565" s="775"/>
      <c r="I565" s="775"/>
      <c r="J565" s="775"/>
      <c r="K565" s="775"/>
    </row>
    <row r="566" spans="7:11">
      <c r="G566" s="774"/>
      <c r="H566" s="775"/>
      <c r="I566" s="775"/>
      <c r="J566" s="775"/>
      <c r="K566" s="775"/>
    </row>
    <row r="567" spans="7:11">
      <c r="G567" s="774"/>
      <c r="H567" s="775"/>
      <c r="I567" s="775"/>
      <c r="J567" s="775"/>
      <c r="K567" s="775"/>
    </row>
    <row r="568" spans="7:11">
      <c r="G568" s="774"/>
      <c r="H568" s="775"/>
      <c r="I568" s="775"/>
      <c r="J568" s="775"/>
      <c r="K568" s="775"/>
    </row>
    <row r="569" spans="7:11">
      <c r="G569" s="774"/>
      <c r="H569" s="775"/>
      <c r="I569" s="775"/>
      <c r="J569" s="775"/>
      <c r="K569" s="775"/>
    </row>
    <row r="570" spans="7:11">
      <c r="G570" s="774"/>
      <c r="H570" s="775"/>
      <c r="I570" s="775"/>
      <c r="J570" s="775"/>
      <c r="K570" s="775"/>
    </row>
    <row r="571" spans="7:11">
      <c r="G571" s="774"/>
      <c r="H571" s="775"/>
      <c r="I571" s="775"/>
      <c r="J571" s="775"/>
      <c r="K571" s="775"/>
    </row>
    <row r="572" spans="7:11">
      <c r="G572" s="774"/>
      <c r="H572" s="775"/>
      <c r="I572" s="775"/>
      <c r="J572" s="775"/>
      <c r="K572" s="775"/>
    </row>
    <row r="573" spans="7:11">
      <c r="G573" s="774"/>
      <c r="H573" s="775"/>
      <c r="I573" s="775"/>
      <c r="J573" s="775"/>
      <c r="K573" s="775"/>
    </row>
    <row r="574" spans="7:11">
      <c r="G574" s="774"/>
      <c r="H574" s="775"/>
      <c r="I574" s="775"/>
      <c r="J574" s="775"/>
      <c r="K574" s="775"/>
    </row>
    <row r="575" spans="7:11">
      <c r="G575" s="774"/>
      <c r="H575" s="775"/>
      <c r="I575" s="775"/>
      <c r="J575" s="775"/>
      <c r="K575" s="775"/>
    </row>
    <row r="576" spans="7:11">
      <c r="G576" s="774"/>
      <c r="H576" s="775"/>
      <c r="I576" s="775"/>
      <c r="J576" s="775"/>
      <c r="K576" s="775"/>
    </row>
    <row r="577" spans="7:11">
      <c r="G577" s="774"/>
      <c r="H577" s="775"/>
      <c r="I577" s="775"/>
      <c r="J577" s="775"/>
      <c r="K577" s="775"/>
    </row>
    <row r="578" spans="7:11">
      <c r="G578" s="774"/>
      <c r="H578" s="775"/>
      <c r="I578" s="775"/>
      <c r="J578" s="775"/>
      <c r="K578" s="775"/>
    </row>
    <row r="579" spans="7:11">
      <c r="G579" s="774"/>
      <c r="H579" s="775"/>
      <c r="I579" s="775"/>
      <c r="J579" s="775"/>
      <c r="K579" s="775"/>
    </row>
    <row r="580" spans="7:11">
      <c r="G580" s="774"/>
      <c r="H580" s="775"/>
      <c r="I580" s="775"/>
      <c r="J580" s="775"/>
      <c r="K580" s="775"/>
    </row>
    <row r="581" spans="7:11">
      <c r="G581" s="774"/>
      <c r="H581" s="775"/>
      <c r="I581" s="775"/>
      <c r="J581" s="775"/>
      <c r="K581" s="775"/>
    </row>
    <row r="582" spans="7:11">
      <c r="G582" s="774"/>
      <c r="H582" s="775"/>
      <c r="I582" s="775"/>
      <c r="J582" s="775"/>
      <c r="K582" s="775"/>
    </row>
    <row r="583" spans="7:11">
      <c r="G583" s="774"/>
      <c r="H583" s="775"/>
      <c r="I583" s="775"/>
      <c r="J583" s="775"/>
      <c r="K583" s="775"/>
    </row>
    <row r="584" spans="7:11">
      <c r="G584" s="774"/>
      <c r="H584" s="775"/>
      <c r="I584" s="775"/>
      <c r="J584" s="775"/>
      <c r="K584" s="775"/>
    </row>
    <row r="585" spans="7:11">
      <c r="G585" s="774"/>
      <c r="H585" s="775"/>
      <c r="I585" s="775"/>
      <c r="J585" s="775"/>
      <c r="K585" s="775"/>
    </row>
    <row r="586" spans="7:11">
      <c r="G586" s="774"/>
      <c r="H586" s="775"/>
      <c r="I586" s="775"/>
      <c r="J586" s="775"/>
      <c r="K586" s="775"/>
    </row>
    <row r="587" spans="7:11">
      <c r="G587" s="774"/>
      <c r="H587" s="775"/>
      <c r="I587" s="775"/>
      <c r="J587" s="775"/>
      <c r="K587" s="775"/>
    </row>
    <row r="588" spans="7:11">
      <c r="G588" s="774"/>
      <c r="H588" s="775"/>
      <c r="I588" s="775"/>
      <c r="J588" s="775"/>
      <c r="K588" s="775"/>
    </row>
    <row r="589" spans="7:11">
      <c r="G589" s="774"/>
      <c r="H589" s="775"/>
      <c r="I589" s="775"/>
      <c r="J589" s="775"/>
      <c r="K589" s="775"/>
    </row>
    <row r="590" spans="7:11">
      <c r="G590" s="774"/>
      <c r="H590" s="775"/>
      <c r="I590" s="775"/>
      <c r="J590" s="775"/>
      <c r="K590" s="775"/>
    </row>
    <row r="591" spans="7:11">
      <c r="G591" s="774"/>
      <c r="H591" s="775"/>
      <c r="I591" s="775"/>
      <c r="J591" s="775"/>
      <c r="K591" s="775"/>
    </row>
    <row r="592" spans="7:11">
      <c r="G592" s="774"/>
      <c r="H592" s="775"/>
      <c r="I592" s="775"/>
      <c r="J592" s="775"/>
      <c r="K592" s="775"/>
    </row>
    <row r="593" spans="7:11">
      <c r="G593" s="774"/>
      <c r="H593" s="775"/>
      <c r="I593" s="775"/>
      <c r="J593" s="775"/>
      <c r="K593" s="775"/>
    </row>
    <row r="594" spans="7:11">
      <c r="G594" s="774"/>
      <c r="H594" s="775"/>
      <c r="I594" s="775"/>
      <c r="J594" s="775"/>
      <c r="K594" s="775"/>
    </row>
    <row r="595" spans="7:11">
      <c r="G595" s="774"/>
      <c r="H595" s="775"/>
      <c r="I595" s="775"/>
      <c r="J595" s="775"/>
      <c r="K595" s="775"/>
    </row>
    <row r="596" spans="7:11">
      <c r="G596" s="774"/>
      <c r="H596" s="775"/>
      <c r="I596" s="775"/>
      <c r="J596" s="775"/>
      <c r="K596" s="775"/>
    </row>
    <row r="597" spans="7:11">
      <c r="G597" s="774"/>
      <c r="H597" s="775"/>
      <c r="I597" s="775"/>
      <c r="J597" s="775"/>
      <c r="K597" s="775"/>
    </row>
    <row r="598" spans="7:11">
      <c r="G598" s="774"/>
      <c r="H598" s="775"/>
      <c r="I598" s="775"/>
      <c r="J598" s="775"/>
      <c r="K598" s="775"/>
    </row>
    <row r="599" spans="7:11">
      <c r="G599" s="774"/>
      <c r="H599" s="775"/>
      <c r="I599" s="775"/>
      <c r="J599" s="775"/>
      <c r="K599" s="775"/>
    </row>
    <row r="600" spans="7:11">
      <c r="G600" s="774"/>
      <c r="H600" s="775"/>
      <c r="I600" s="775"/>
      <c r="J600" s="775"/>
      <c r="K600" s="775"/>
    </row>
    <row r="601" spans="7:11">
      <c r="G601" s="774"/>
      <c r="H601" s="775"/>
      <c r="I601" s="775"/>
      <c r="J601" s="775"/>
      <c r="K601" s="775"/>
    </row>
    <row r="602" spans="7:11">
      <c r="G602" s="774"/>
      <c r="H602" s="775"/>
      <c r="I602" s="775"/>
      <c r="J602" s="775"/>
      <c r="K602" s="775"/>
    </row>
    <row r="603" spans="7:11">
      <c r="G603" s="774"/>
      <c r="H603" s="775"/>
      <c r="I603" s="775"/>
      <c r="J603" s="775"/>
      <c r="K603" s="775"/>
    </row>
    <row r="604" spans="7:11">
      <c r="G604" s="774"/>
      <c r="H604" s="775"/>
      <c r="I604" s="775"/>
      <c r="J604" s="775"/>
      <c r="K604" s="775"/>
    </row>
    <row r="605" spans="7:11">
      <c r="G605" s="774"/>
      <c r="H605" s="775"/>
      <c r="I605" s="775"/>
      <c r="J605" s="775"/>
      <c r="K605" s="775"/>
    </row>
    <row r="606" spans="7:11">
      <c r="G606" s="774"/>
      <c r="H606" s="775"/>
      <c r="I606" s="775"/>
      <c r="J606" s="775"/>
      <c r="K606" s="775"/>
    </row>
    <row r="607" spans="7:11">
      <c r="G607" s="774"/>
      <c r="H607" s="775"/>
      <c r="I607" s="775"/>
      <c r="J607" s="775"/>
      <c r="K607" s="775"/>
    </row>
    <row r="608" spans="7:11">
      <c r="G608" s="774"/>
      <c r="H608" s="775"/>
      <c r="I608" s="775"/>
      <c r="J608" s="775"/>
      <c r="K608" s="775"/>
    </row>
    <row r="609" spans="7:11">
      <c r="G609" s="774"/>
      <c r="H609" s="775"/>
      <c r="I609" s="775"/>
      <c r="J609" s="775"/>
      <c r="K609" s="775"/>
    </row>
    <row r="610" spans="7:11">
      <c r="G610" s="774"/>
      <c r="H610" s="775"/>
      <c r="I610" s="775"/>
      <c r="J610" s="775"/>
      <c r="K610" s="775"/>
    </row>
    <row r="611" spans="7:11">
      <c r="G611" s="774"/>
      <c r="H611" s="775"/>
      <c r="I611" s="775"/>
      <c r="J611" s="775"/>
      <c r="K611" s="775"/>
    </row>
    <row r="612" spans="7:11">
      <c r="G612" s="774"/>
      <c r="H612" s="775"/>
      <c r="I612" s="775"/>
      <c r="J612" s="775"/>
      <c r="K612" s="775"/>
    </row>
    <row r="613" spans="7:11">
      <c r="G613" s="774"/>
      <c r="H613" s="775"/>
      <c r="I613" s="775"/>
      <c r="J613" s="775"/>
      <c r="K613" s="775"/>
    </row>
    <row r="614" spans="7:11">
      <c r="G614" s="774"/>
      <c r="H614" s="775"/>
      <c r="I614" s="775"/>
      <c r="J614" s="775"/>
      <c r="K614" s="775"/>
    </row>
    <row r="615" spans="7:11">
      <c r="G615" s="774"/>
      <c r="H615" s="775"/>
      <c r="I615" s="775"/>
      <c r="J615" s="775"/>
      <c r="K615" s="775"/>
    </row>
    <row r="616" spans="7:11">
      <c r="G616" s="774"/>
      <c r="H616" s="775"/>
      <c r="I616" s="775"/>
      <c r="J616" s="775"/>
      <c r="K616" s="775"/>
    </row>
    <row r="617" spans="7:11">
      <c r="G617" s="774"/>
      <c r="H617" s="775"/>
      <c r="I617" s="775"/>
      <c r="J617" s="775"/>
      <c r="K617" s="775"/>
    </row>
    <row r="618" spans="7:11">
      <c r="G618" s="774"/>
      <c r="H618" s="775"/>
      <c r="I618" s="775"/>
      <c r="J618" s="775"/>
      <c r="K618" s="775"/>
    </row>
    <row r="619" spans="7:11">
      <c r="G619" s="774"/>
      <c r="H619" s="775"/>
      <c r="I619" s="775"/>
      <c r="J619" s="775"/>
      <c r="K619" s="775"/>
    </row>
    <row r="620" spans="7:11">
      <c r="G620" s="774"/>
      <c r="H620" s="775"/>
      <c r="I620" s="775"/>
      <c r="J620" s="775"/>
      <c r="K620" s="775"/>
    </row>
    <row r="621" spans="7:11">
      <c r="G621" s="774"/>
      <c r="H621" s="775"/>
      <c r="I621" s="775"/>
      <c r="J621" s="775"/>
      <c r="K621" s="775"/>
    </row>
    <row r="622" spans="7:11">
      <c r="G622" s="774"/>
      <c r="H622" s="775"/>
      <c r="I622" s="775"/>
      <c r="J622" s="775"/>
      <c r="K622" s="775"/>
    </row>
    <row r="623" spans="7:11">
      <c r="G623" s="774"/>
      <c r="H623" s="775"/>
      <c r="I623" s="775"/>
      <c r="J623" s="775"/>
      <c r="K623" s="775"/>
    </row>
    <row r="624" spans="7:11">
      <c r="G624" s="774"/>
      <c r="H624" s="775"/>
      <c r="I624" s="775"/>
      <c r="J624" s="775"/>
      <c r="K624" s="775"/>
    </row>
    <row r="625" spans="7:11">
      <c r="G625" s="774"/>
      <c r="H625" s="775"/>
      <c r="I625" s="775"/>
      <c r="J625" s="775"/>
      <c r="K625" s="775"/>
    </row>
    <row r="626" spans="7:11">
      <c r="G626" s="774"/>
      <c r="H626" s="775"/>
      <c r="I626" s="775"/>
      <c r="J626" s="775"/>
      <c r="K626" s="775"/>
    </row>
    <row r="627" spans="7:11">
      <c r="G627" s="774"/>
      <c r="H627" s="775"/>
      <c r="I627" s="775"/>
      <c r="J627" s="775"/>
      <c r="K627" s="775"/>
    </row>
    <row r="628" spans="7:11">
      <c r="G628" s="774"/>
      <c r="H628" s="775"/>
      <c r="I628" s="775"/>
      <c r="J628" s="775"/>
      <c r="K628" s="775"/>
    </row>
    <row r="629" spans="7:11">
      <c r="G629" s="774"/>
      <c r="H629" s="775"/>
      <c r="I629" s="775"/>
      <c r="J629" s="775"/>
      <c r="K629" s="775"/>
    </row>
    <row r="630" spans="7:11">
      <c r="G630" s="774"/>
      <c r="H630" s="775"/>
      <c r="I630" s="775"/>
      <c r="J630" s="775"/>
      <c r="K630" s="775"/>
    </row>
    <row r="631" spans="7:11">
      <c r="G631" s="774"/>
      <c r="H631" s="775"/>
      <c r="I631" s="775"/>
      <c r="J631" s="775"/>
      <c r="K631" s="775"/>
    </row>
    <row r="632" spans="7:11">
      <c r="G632" s="774"/>
      <c r="H632" s="775"/>
      <c r="I632" s="775"/>
      <c r="J632" s="775"/>
      <c r="K632" s="775"/>
    </row>
    <row r="633" spans="7:11">
      <c r="G633" s="774"/>
      <c r="H633" s="775"/>
      <c r="I633" s="775"/>
      <c r="J633" s="775"/>
      <c r="K633" s="775"/>
    </row>
    <row r="634" spans="7:11">
      <c r="G634" s="774"/>
      <c r="H634" s="775"/>
      <c r="I634" s="775"/>
      <c r="J634" s="775"/>
      <c r="K634" s="775"/>
    </row>
    <row r="635" spans="7:11">
      <c r="G635" s="774"/>
      <c r="H635" s="775"/>
      <c r="I635" s="775"/>
      <c r="J635" s="775"/>
      <c r="K635" s="775"/>
    </row>
    <row r="636" spans="7:11">
      <c r="G636" s="774"/>
      <c r="H636" s="775"/>
      <c r="I636" s="775"/>
      <c r="J636" s="775"/>
      <c r="K636" s="775"/>
    </row>
    <row r="637" spans="7:11">
      <c r="G637" s="774"/>
      <c r="H637" s="775"/>
      <c r="I637" s="775"/>
      <c r="J637" s="775"/>
      <c r="K637" s="775"/>
    </row>
    <row r="638" spans="7:11">
      <c r="G638" s="774"/>
      <c r="H638" s="775"/>
      <c r="I638" s="775"/>
      <c r="J638" s="775"/>
      <c r="K638" s="775"/>
    </row>
    <row r="639" spans="7:11">
      <c r="G639" s="774"/>
      <c r="H639" s="775"/>
      <c r="I639" s="775"/>
      <c r="J639" s="775"/>
      <c r="K639" s="775"/>
    </row>
    <row r="640" spans="7:11">
      <c r="G640" s="774"/>
      <c r="H640" s="775"/>
      <c r="I640" s="775"/>
      <c r="J640" s="775"/>
      <c r="K640" s="775"/>
    </row>
    <row r="641" spans="7:11">
      <c r="G641" s="774"/>
      <c r="H641" s="775"/>
      <c r="I641" s="775"/>
      <c r="J641" s="775"/>
      <c r="K641" s="775"/>
    </row>
    <row r="642" spans="7:11">
      <c r="G642" s="774"/>
      <c r="H642" s="775"/>
      <c r="I642" s="775"/>
      <c r="J642" s="775"/>
      <c r="K642" s="775"/>
    </row>
    <row r="643" spans="7:11">
      <c r="G643" s="774"/>
      <c r="H643" s="775"/>
      <c r="I643" s="775"/>
      <c r="J643" s="775"/>
      <c r="K643" s="775"/>
    </row>
    <row r="644" spans="7:11">
      <c r="G644" s="774"/>
      <c r="H644" s="775"/>
      <c r="I644" s="775"/>
      <c r="J644" s="775"/>
      <c r="K644" s="775"/>
    </row>
    <row r="645" spans="7:11">
      <c r="G645" s="774"/>
      <c r="H645" s="775"/>
      <c r="I645" s="775"/>
      <c r="J645" s="775"/>
      <c r="K645" s="775"/>
    </row>
    <row r="646" spans="7:11">
      <c r="G646" s="774"/>
      <c r="H646" s="775"/>
      <c r="I646" s="775"/>
      <c r="J646" s="775"/>
      <c r="K646" s="775"/>
    </row>
    <row r="647" spans="7:11">
      <c r="G647" s="774"/>
      <c r="H647" s="775"/>
      <c r="I647" s="775"/>
      <c r="J647" s="775"/>
      <c r="K647" s="775"/>
    </row>
    <row r="648" spans="7:11">
      <c r="G648" s="774"/>
      <c r="H648" s="775"/>
      <c r="I648" s="775"/>
      <c r="J648" s="775"/>
      <c r="K648" s="775"/>
    </row>
    <row r="649" spans="7:11">
      <c r="G649" s="774"/>
      <c r="H649" s="775"/>
      <c r="I649" s="775"/>
      <c r="J649" s="775"/>
      <c r="K649" s="775"/>
    </row>
    <row r="650" spans="7:11">
      <c r="G650" s="774"/>
      <c r="H650" s="775"/>
      <c r="I650" s="775"/>
      <c r="J650" s="775"/>
      <c r="K650" s="775"/>
    </row>
    <row r="651" spans="7:11">
      <c r="G651" s="774"/>
      <c r="H651" s="775"/>
      <c r="I651" s="775"/>
      <c r="J651" s="775"/>
      <c r="K651" s="775"/>
    </row>
    <row r="652" spans="7:11">
      <c r="G652" s="774"/>
      <c r="H652" s="775"/>
      <c r="I652" s="775"/>
      <c r="J652" s="775"/>
      <c r="K652" s="775"/>
    </row>
    <row r="653" spans="7:11">
      <c r="G653" s="774"/>
      <c r="H653" s="775"/>
      <c r="I653" s="775"/>
      <c r="J653" s="775"/>
      <c r="K653" s="775"/>
    </row>
    <row r="654" spans="7:11">
      <c r="G654" s="774"/>
      <c r="H654" s="775"/>
      <c r="I654" s="775"/>
      <c r="J654" s="775"/>
      <c r="K654" s="775"/>
    </row>
    <row r="655" spans="7:11">
      <c r="G655" s="774"/>
      <c r="H655" s="775"/>
      <c r="I655" s="775"/>
      <c r="J655" s="775"/>
      <c r="K655" s="775"/>
    </row>
    <row r="656" spans="7:11">
      <c r="G656" s="774"/>
      <c r="H656" s="775"/>
      <c r="I656" s="775"/>
      <c r="J656" s="775"/>
      <c r="K656" s="775"/>
    </row>
    <row r="657" spans="7:11">
      <c r="G657" s="774"/>
      <c r="H657" s="775"/>
      <c r="I657" s="775"/>
      <c r="J657" s="775"/>
      <c r="K657" s="775"/>
    </row>
    <row r="658" spans="7:11">
      <c r="G658" s="774"/>
      <c r="H658" s="775"/>
      <c r="I658" s="775"/>
      <c r="J658" s="775"/>
      <c r="K658" s="775"/>
    </row>
    <row r="659" spans="7:11">
      <c r="G659" s="774"/>
      <c r="H659" s="775"/>
      <c r="I659" s="775"/>
      <c r="J659" s="775"/>
      <c r="K659" s="775"/>
    </row>
    <row r="660" spans="7:11">
      <c r="G660" s="774"/>
      <c r="H660" s="775"/>
      <c r="I660" s="775"/>
      <c r="J660" s="775"/>
      <c r="K660" s="775"/>
    </row>
    <row r="661" spans="7:11">
      <c r="G661" s="774"/>
      <c r="H661" s="775"/>
      <c r="I661" s="775"/>
      <c r="J661" s="775"/>
      <c r="K661" s="775"/>
    </row>
    <row r="662" spans="7:11">
      <c r="G662" s="774"/>
      <c r="H662" s="775"/>
      <c r="I662" s="775"/>
      <c r="J662" s="775"/>
      <c r="K662" s="775"/>
    </row>
    <row r="663" spans="7:11">
      <c r="G663" s="774"/>
      <c r="H663" s="775"/>
      <c r="I663" s="775"/>
      <c r="J663" s="775"/>
      <c r="K663" s="775"/>
    </row>
    <row r="664" spans="7:11">
      <c r="G664" s="774"/>
      <c r="H664" s="775"/>
      <c r="I664" s="775"/>
      <c r="J664" s="775"/>
      <c r="K664" s="775"/>
    </row>
    <row r="665" spans="7:11">
      <c r="G665" s="774"/>
      <c r="H665" s="775"/>
      <c r="I665" s="775"/>
      <c r="J665" s="775"/>
      <c r="K665" s="775"/>
    </row>
    <row r="666" spans="7:11">
      <c r="G666" s="774"/>
      <c r="H666" s="775"/>
      <c r="I666" s="775"/>
      <c r="J666" s="775"/>
      <c r="K666" s="775"/>
    </row>
    <row r="667" spans="7:11">
      <c r="G667" s="774"/>
      <c r="H667" s="775"/>
      <c r="I667" s="775"/>
      <c r="J667" s="775"/>
      <c r="K667" s="775"/>
    </row>
    <row r="668" spans="7:11">
      <c r="G668" s="774"/>
      <c r="H668" s="775"/>
      <c r="I668" s="775"/>
      <c r="J668" s="775"/>
      <c r="K668" s="775"/>
    </row>
    <row r="669" spans="7:11">
      <c r="G669" s="774"/>
      <c r="H669" s="775"/>
      <c r="I669" s="775"/>
      <c r="J669" s="775"/>
      <c r="K669" s="775"/>
    </row>
    <row r="670" spans="7:11">
      <c r="G670" s="774"/>
      <c r="H670" s="775"/>
      <c r="I670" s="775"/>
      <c r="J670" s="775"/>
      <c r="K670" s="775"/>
    </row>
    <row r="671" spans="7:11">
      <c r="G671" s="774"/>
      <c r="H671" s="775"/>
      <c r="I671" s="775"/>
      <c r="J671" s="775"/>
      <c r="K671" s="775"/>
    </row>
    <row r="672" spans="7:11">
      <c r="G672" s="774"/>
      <c r="H672" s="775"/>
      <c r="I672" s="775"/>
      <c r="J672" s="775"/>
      <c r="K672" s="775"/>
    </row>
    <row r="673" spans="7:11">
      <c r="G673" s="774"/>
      <c r="H673" s="775"/>
      <c r="I673" s="775"/>
      <c r="J673" s="775"/>
      <c r="K673" s="775"/>
    </row>
    <row r="674" spans="7:11">
      <c r="G674" s="774"/>
      <c r="H674" s="775"/>
      <c r="I674" s="775"/>
      <c r="J674" s="775"/>
      <c r="K674" s="775"/>
    </row>
    <row r="675" spans="7:11">
      <c r="G675" s="774"/>
      <c r="H675" s="775"/>
      <c r="I675" s="775"/>
      <c r="J675" s="775"/>
      <c r="K675" s="775"/>
    </row>
    <row r="676" spans="7:11">
      <c r="G676" s="774"/>
      <c r="H676" s="775"/>
      <c r="I676" s="775"/>
      <c r="J676" s="775"/>
      <c r="K676" s="775"/>
    </row>
    <row r="677" spans="7:11">
      <c r="G677" s="774"/>
      <c r="H677" s="775"/>
      <c r="I677" s="775"/>
      <c r="J677" s="775"/>
      <c r="K677" s="775"/>
    </row>
    <row r="678" spans="7:11">
      <c r="G678" s="774"/>
      <c r="H678" s="775"/>
      <c r="I678" s="775"/>
      <c r="J678" s="775"/>
      <c r="K678" s="775"/>
    </row>
    <row r="679" spans="7:11">
      <c r="G679" s="774"/>
      <c r="H679" s="775"/>
      <c r="I679" s="775"/>
      <c r="J679" s="775"/>
      <c r="K679" s="775"/>
    </row>
    <row r="680" spans="7:11">
      <c r="G680" s="774"/>
      <c r="H680" s="775"/>
      <c r="I680" s="775"/>
      <c r="J680" s="775"/>
      <c r="K680" s="775"/>
    </row>
    <row r="681" spans="7:11">
      <c r="G681" s="774"/>
      <c r="H681" s="775"/>
      <c r="I681" s="775"/>
      <c r="J681" s="775"/>
      <c r="K681" s="775"/>
    </row>
    <row r="682" spans="7:11">
      <c r="G682" s="774"/>
      <c r="H682" s="775"/>
      <c r="I682" s="775"/>
      <c r="J682" s="775"/>
      <c r="K682" s="775"/>
    </row>
    <row r="683" spans="7:11">
      <c r="G683" s="774"/>
      <c r="H683" s="775"/>
      <c r="I683" s="775"/>
      <c r="J683" s="775"/>
      <c r="K683" s="775"/>
    </row>
    <row r="684" spans="7:11">
      <c r="G684" s="774"/>
      <c r="H684" s="775"/>
      <c r="I684" s="775"/>
      <c r="J684" s="775"/>
      <c r="K684" s="775"/>
    </row>
    <row r="685" spans="7:11">
      <c r="G685" s="774"/>
      <c r="H685" s="775"/>
      <c r="I685" s="775"/>
      <c r="J685" s="775"/>
      <c r="K685" s="775"/>
    </row>
    <row r="686" spans="7:11">
      <c r="G686" s="774"/>
      <c r="H686" s="775"/>
      <c r="I686" s="775"/>
      <c r="J686" s="775"/>
      <c r="K686" s="775"/>
    </row>
    <row r="687" spans="7:11">
      <c r="G687" s="774"/>
      <c r="H687" s="775"/>
      <c r="I687" s="775"/>
      <c r="J687" s="775"/>
      <c r="K687" s="775"/>
    </row>
    <row r="688" spans="7:11">
      <c r="G688" s="774"/>
      <c r="H688" s="775"/>
      <c r="I688" s="775"/>
      <c r="J688" s="775"/>
      <c r="K688" s="775"/>
    </row>
    <row r="689" spans="7:11">
      <c r="G689" s="774"/>
      <c r="H689" s="775"/>
      <c r="I689" s="775"/>
      <c r="J689" s="775"/>
      <c r="K689" s="775"/>
    </row>
    <row r="690" spans="7:11">
      <c r="G690" s="774"/>
      <c r="H690" s="775"/>
      <c r="I690" s="775"/>
      <c r="J690" s="775"/>
      <c r="K690" s="775"/>
    </row>
    <row r="691" spans="7:11">
      <c r="G691" s="774"/>
      <c r="H691" s="775"/>
      <c r="I691" s="775"/>
      <c r="J691" s="775"/>
      <c r="K691" s="775"/>
    </row>
    <row r="692" spans="7:11">
      <c r="G692" s="774"/>
      <c r="H692" s="775"/>
      <c r="I692" s="775"/>
      <c r="J692" s="775"/>
      <c r="K692" s="775"/>
    </row>
    <row r="693" spans="7:11">
      <c r="G693" s="774"/>
      <c r="H693" s="775"/>
      <c r="I693" s="775"/>
      <c r="J693" s="775"/>
      <c r="K693" s="775"/>
    </row>
    <row r="694" spans="7:11">
      <c r="G694" s="774"/>
      <c r="H694" s="775"/>
      <c r="I694" s="775"/>
      <c r="J694" s="775"/>
      <c r="K694" s="775"/>
    </row>
    <row r="695" spans="7:11">
      <c r="G695" s="774"/>
      <c r="H695" s="775"/>
      <c r="I695" s="775"/>
      <c r="J695" s="775"/>
      <c r="K695" s="775"/>
    </row>
    <row r="696" spans="7:11">
      <c r="G696" s="774"/>
      <c r="H696" s="775"/>
      <c r="I696" s="775"/>
      <c r="J696" s="775"/>
      <c r="K696" s="775"/>
    </row>
    <row r="697" spans="7:11">
      <c r="G697" s="774"/>
      <c r="H697" s="775"/>
      <c r="I697" s="775"/>
      <c r="J697" s="775"/>
      <c r="K697" s="775"/>
    </row>
    <row r="698" spans="7:11">
      <c r="G698" s="774"/>
      <c r="H698" s="775"/>
      <c r="I698" s="775"/>
      <c r="J698" s="775"/>
      <c r="K698" s="775"/>
    </row>
    <row r="699" spans="7:11">
      <c r="G699" s="774"/>
      <c r="H699" s="775"/>
      <c r="I699" s="775"/>
      <c r="J699" s="775"/>
      <c r="K699" s="775"/>
    </row>
    <row r="700" spans="7:11">
      <c r="G700" s="774"/>
      <c r="H700" s="775"/>
      <c r="I700" s="775"/>
      <c r="J700" s="775"/>
      <c r="K700" s="775"/>
    </row>
    <row r="701" spans="7:11">
      <c r="G701" s="774"/>
      <c r="H701" s="775"/>
      <c r="I701" s="775"/>
      <c r="J701" s="775"/>
      <c r="K701" s="775"/>
    </row>
    <row r="702" spans="7:11">
      <c r="G702" s="774"/>
      <c r="H702" s="775"/>
      <c r="I702" s="775"/>
      <c r="J702" s="775"/>
      <c r="K702" s="775"/>
    </row>
    <row r="703" spans="7:11">
      <c r="G703" s="774"/>
      <c r="H703" s="775"/>
      <c r="I703" s="775"/>
      <c r="J703" s="775"/>
      <c r="K703" s="775"/>
    </row>
    <row r="704" spans="7:11">
      <c r="G704" s="774"/>
      <c r="H704" s="775"/>
      <c r="I704" s="775"/>
      <c r="J704" s="775"/>
      <c r="K704" s="775"/>
    </row>
    <row r="705" spans="7:11">
      <c r="G705" s="774"/>
      <c r="H705" s="775"/>
      <c r="I705" s="775"/>
      <c r="J705" s="775"/>
      <c r="K705" s="775"/>
    </row>
    <row r="706" spans="7:11">
      <c r="G706" s="774"/>
      <c r="H706" s="775"/>
      <c r="I706" s="775"/>
      <c r="J706" s="775"/>
      <c r="K706" s="775"/>
    </row>
    <row r="707" spans="7:11">
      <c r="G707" s="774"/>
      <c r="H707" s="775"/>
      <c r="I707" s="775"/>
      <c r="J707" s="775"/>
      <c r="K707" s="775"/>
    </row>
    <row r="708" spans="7:11">
      <c r="G708" s="774"/>
      <c r="H708" s="775"/>
      <c r="I708" s="775"/>
      <c r="J708" s="775"/>
      <c r="K708" s="775"/>
    </row>
    <row r="709" spans="7:11">
      <c r="G709" s="774"/>
      <c r="H709" s="775"/>
      <c r="I709" s="775"/>
      <c r="J709" s="775"/>
      <c r="K709" s="775"/>
    </row>
    <row r="710" spans="7:11">
      <c r="G710" s="774"/>
      <c r="H710" s="775"/>
      <c r="I710" s="775"/>
      <c r="J710" s="775"/>
      <c r="K710" s="775"/>
    </row>
    <row r="711" spans="7:11">
      <c r="G711" s="774"/>
      <c r="H711" s="775"/>
      <c r="I711" s="775"/>
      <c r="J711" s="775"/>
      <c r="K711" s="775"/>
    </row>
    <row r="712" spans="7:11">
      <c r="G712" s="774"/>
      <c r="H712" s="775"/>
      <c r="I712" s="775"/>
      <c r="J712" s="775"/>
      <c r="K712" s="775"/>
    </row>
    <row r="713" spans="7:11">
      <c r="G713" s="774"/>
      <c r="H713" s="775"/>
      <c r="I713" s="775"/>
      <c r="J713" s="775"/>
      <c r="K713" s="775"/>
    </row>
    <row r="714" spans="7:11">
      <c r="G714" s="774"/>
      <c r="H714" s="775"/>
      <c r="I714" s="775"/>
      <c r="J714" s="775"/>
      <c r="K714" s="775"/>
    </row>
    <row r="715" spans="7:11">
      <c r="G715" s="774"/>
      <c r="H715" s="775"/>
      <c r="I715" s="775"/>
      <c r="J715" s="775"/>
      <c r="K715" s="775"/>
    </row>
    <row r="716" spans="7:11">
      <c r="G716" s="774"/>
      <c r="H716" s="775"/>
      <c r="I716" s="775"/>
      <c r="J716" s="775"/>
      <c r="K716" s="775"/>
    </row>
    <row r="717" spans="7:11">
      <c r="G717" s="774"/>
      <c r="H717" s="775"/>
      <c r="I717" s="775"/>
      <c r="J717" s="775"/>
      <c r="K717" s="775"/>
    </row>
    <row r="718" spans="7:11">
      <c r="G718" s="774"/>
      <c r="H718" s="775"/>
      <c r="I718" s="775"/>
      <c r="J718" s="775"/>
      <c r="K718" s="775"/>
    </row>
    <row r="719" spans="7:11">
      <c r="G719" s="774"/>
      <c r="H719" s="775"/>
      <c r="I719" s="775"/>
      <c r="J719" s="775"/>
      <c r="K719" s="775"/>
    </row>
    <row r="720" spans="7:11">
      <c r="G720" s="774"/>
      <c r="H720" s="775"/>
      <c r="I720" s="775"/>
      <c r="J720" s="775"/>
      <c r="K720" s="775"/>
    </row>
    <row r="721" spans="7:11">
      <c r="G721" s="774"/>
      <c r="H721" s="775"/>
      <c r="I721" s="775"/>
      <c r="J721" s="775"/>
      <c r="K721" s="775"/>
    </row>
    <row r="722" spans="7:11">
      <c r="G722" s="774"/>
      <c r="H722" s="775"/>
      <c r="I722" s="775"/>
      <c r="J722" s="775"/>
      <c r="K722" s="775"/>
    </row>
    <row r="723" spans="7:11">
      <c r="G723" s="774"/>
      <c r="H723" s="775"/>
      <c r="I723" s="775"/>
      <c r="J723" s="775"/>
      <c r="K723" s="775"/>
    </row>
    <row r="724" spans="7:11">
      <c r="G724" s="774"/>
      <c r="H724" s="775"/>
      <c r="I724" s="775"/>
      <c r="J724" s="775"/>
      <c r="K724" s="775"/>
    </row>
    <row r="725" spans="7:11">
      <c r="G725" s="774"/>
      <c r="H725" s="775"/>
      <c r="I725" s="775"/>
      <c r="J725" s="775"/>
      <c r="K725" s="775"/>
    </row>
    <row r="726" spans="7:11">
      <c r="G726" s="774"/>
      <c r="H726" s="775"/>
      <c r="I726" s="775"/>
      <c r="J726" s="775"/>
      <c r="K726" s="775"/>
    </row>
    <row r="727" spans="7:11">
      <c r="G727" s="774"/>
      <c r="H727" s="775"/>
      <c r="I727" s="775"/>
      <c r="J727" s="775"/>
      <c r="K727" s="775"/>
    </row>
    <row r="728" spans="7:11">
      <c r="G728" s="774"/>
      <c r="H728" s="775"/>
      <c r="I728" s="775"/>
      <c r="J728" s="775"/>
      <c r="K728" s="775"/>
    </row>
    <row r="729" spans="7:11">
      <c r="G729" s="774"/>
      <c r="H729" s="775"/>
      <c r="I729" s="775"/>
      <c r="J729" s="775"/>
      <c r="K729" s="775"/>
    </row>
    <row r="730" spans="7:11">
      <c r="G730" s="774"/>
      <c r="H730" s="775"/>
      <c r="I730" s="775"/>
      <c r="J730" s="775"/>
      <c r="K730" s="775"/>
    </row>
    <row r="731" spans="7:11">
      <c r="G731" s="774"/>
      <c r="H731" s="775"/>
      <c r="I731" s="775"/>
      <c r="J731" s="775"/>
      <c r="K731" s="775"/>
    </row>
    <row r="732" spans="7:11">
      <c r="G732" s="774"/>
      <c r="H732" s="775"/>
      <c r="I732" s="775"/>
      <c r="J732" s="775"/>
      <c r="K732" s="775"/>
    </row>
    <row r="733" spans="7:11">
      <c r="G733" s="774"/>
      <c r="H733" s="775"/>
      <c r="I733" s="775"/>
      <c r="J733" s="775"/>
      <c r="K733" s="775"/>
    </row>
    <row r="734" spans="7:11">
      <c r="G734" s="774"/>
      <c r="H734" s="775"/>
      <c r="I734" s="775"/>
      <c r="J734" s="775"/>
      <c r="K734" s="775"/>
    </row>
    <row r="735" spans="7:11">
      <c r="G735" s="774"/>
      <c r="H735" s="775"/>
      <c r="I735" s="775"/>
      <c r="J735" s="775"/>
      <c r="K735" s="775"/>
    </row>
    <row r="736" spans="7:11">
      <c r="G736" s="774"/>
      <c r="H736" s="775"/>
      <c r="I736" s="775"/>
      <c r="J736" s="775"/>
      <c r="K736" s="775"/>
    </row>
    <row r="737" spans="7:11">
      <c r="G737" s="774"/>
      <c r="H737" s="775"/>
      <c r="I737" s="775"/>
      <c r="J737" s="775"/>
      <c r="K737" s="775"/>
    </row>
    <row r="738" spans="7:11">
      <c r="G738" s="774"/>
      <c r="H738" s="775"/>
      <c r="I738" s="775"/>
      <c r="J738" s="775"/>
      <c r="K738" s="775"/>
    </row>
    <row r="739" spans="7:11">
      <c r="G739" s="774"/>
      <c r="H739" s="775"/>
      <c r="I739" s="775"/>
      <c r="J739" s="775"/>
      <c r="K739" s="775"/>
    </row>
    <row r="740" spans="7:11">
      <c r="G740" s="774"/>
      <c r="H740" s="775"/>
      <c r="I740" s="775"/>
      <c r="J740" s="775"/>
      <c r="K740" s="775"/>
    </row>
    <row r="741" spans="7:11">
      <c r="G741" s="774"/>
      <c r="H741" s="775"/>
      <c r="I741" s="775"/>
      <c r="J741" s="775"/>
      <c r="K741" s="775"/>
    </row>
    <row r="742" spans="7:11">
      <c r="G742" s="774"/>
      <c r="H742" s="775"/>
      <c r="I742" s="775"/>
      <c r="J742" s="775"/>
      <c r="K742" s="775"/>
    </row>
    <row r="743" spans="7:11">
      <c r="G743" s="774"/>
      <c r="H743" s="775"/>
      <c r="I743" s="775"/>
      <c r="J743" s="775"/>
      <c r="K743" s="775"/>
    </row>
    <row r="744" spans="7:11">
      <c r="G744" s="774"/>
      <c r="H744" s="775"/>
      <c r="I744" s="775"/>
      <c r="J744" s="775"/>
      <c r="K744" s="775"/>
    </row>
    <row r="745" spans="7:11">
      <c r="G745" s="774"/>
      <c r="H745" s="775"/>
      <c r="I745" s="775"/>
      <c r="J745" s="775"/>
      <c r="K745" s="775"/>
    </row>
    <row r="746" spans="7:11">
      <c r="G746" s="774"/>
      <c r="H746" s="775"/>
      <c r="I746" s="775"/>
      <c r="J746" s="775"/>
      <c r="K746" s="775"/>
    </row>
    <row r="747" spans="7:11">
      <c r="G747" s="774"/>
      <c r="H747" s="775"/>
      <c r="I747" s="775"/>
      <c r="J747" s="775"/>
      <c r="K747" s="775"/>
    </row>
    <row r="748" spans="7:11">
      <c r="G748" s="774"/>
      <c r="H748" s="775"/>
      <c r="I748" s="775"/>
      <c r="J748" s="775"/>
      <c r="K748" s="775"/>
    </row>
    <row r="749" spans="7:11">
      <c r="G749" s="774"/>
      <c r="H749" s="775"/>
      <c r="I749" s="775"/>
      <c r="J749" s="775"/>
      <c r="K749" s="775"/>
    </row>
    <row r="750" spans="7:11">
      <c r="G750" s="774"/>
      <c r="H750" s="775"/>
      <c r="I750" s="775"/>
      <c r="J750" s="775"/>
      <c r="K750" s="775"/>
    </row>
    <row r="751" spans="7:11">
      <c r="G751" s="774"/>
      <c r="H751" s="775"/>
      <c r="I751" s="775"/>
      <c r="J751" s="775"/>
      <c r="K751" s="775"/>
    </row>
    <row r="752" spans="7:11">
      <c r="G752" s="774"/>
      <c r="H752" s="775"/>
      <c r="I752" s="775"/>
      <c r="J752" s="775"/>
      <c r="K752" s="775"/>
    </row>
    <row r="753" spans="7:11">
      <c r="G753" s="774"/>
      <c r="H753" s="775"/>
      <c r="I753" s="775"/>
      <c r="J753" s="775"/>
      <c r="K753" s="775"/>
    </row>
    <row r="754" spans="7:11">
      <c r="G754" s="774"/>
      <c r="H754" s="775"/>
      <c r="I754" s="775"/>
      <c r="J754" s="775"/>
      <c r="K754" s="775"/>
    </row>
    <row r="755" spans="7:11">
      <c r="G755" s="774"/>
      <c r="H755" s="775"/>
      <c r="I755" s="775"/>
      <c r="J755" s="775"/>
      <c r="K755" s="775"/>
    </row>
    <row r="756" spans="7:11">
      <c r="G756" s="774"/>
      <c r="H756" s="775"/>
      <c r="I756" s="775"/>
      <c r="J756" s="775"/>
      <c r="K756" s="775"/>
    </row>
    <row r="757" spans="7:11">
      <c r="G757" s="774"/>
      <c r="H757" s="775"/>
      <c r="I757" s="775"/>
      <c r="J757" s="775"/>
      <c r="K757" s="775"/>
    </row>
    <row r="758" spans="7:11">
      <c r="G758" s="774"/>
      <c r="H758" s="775"/>
      <c r="I758" s="775"/>
      <c r="J758" s="775"/>
      <c r="K758" s="775"/>
    </row>
    <row r="759" spans="7:11">
      <c r="G759" s="774"/>
      <c r="H759" s="775"/>
      <c r="I759" s="775"/>
      <c r="J759" s="775"/>
      <c r="K759" s="775"/>
    </row>
    <row r="760" spans="7:11">
      <c r="G760" s="774"/>
      <c r="H760" s="775"/>
      <c r="I760" s="775"/>
      <c r="J760" s="775"/>
      <c r="K760" s="775"/>
    </row>
    <row r="761" spans="7:11">
      <c r="G761" s="774"/>
      <c r="H761" s="775"/>
      <c r="I761" s="775"/>
      <c r="J761" s="775"/>
      <c r="K761" s="775"/>
    </row>
    <row r="762" spans="7:11">
      <c r="G762" s="774"/>
      <c r="H762" s="775"/>
      <c r="I762" s="775"/>
      <c r="J762" s="775"/>
      <c r="K762" s="775"/>
    </row>
    <row r="763" spans="7:11">
      <c r="G763" s="774"/>
      <c r="H763" s="775"/>
      <c r="I763" s="775"/>
      <c r="J763" s="775"/>
      <c r="K763" s="775"/>
    </row>
    <row r="764" spans="7:11">
      <c r="G764" s="774"/>
      <c r="H764" s="775"/>
      <c r="I764" s="775"/>
      <c r="J764" s="775"/>
      <c r="K764" s="775"/>
    </row>
    <row r="765" spans="7:11">
      <c r="G765" s="774"/>
      <c r="H765" s="775"/>
      <c r="I765" s="775"/>
      <c r="J765" s="775"/>
      <c r="K765" s="775"/>
    </row>
    <row r="766" spans="7:11">
      <c r="G766" s="774"/>
      <c r="H766" s="775"/>
      <c r="I766" s="775"/>
      <c r="J766" s="775"/>
      <c r="K766" s="775"/>
    </row>
    <row r="767" spans="7:11">
      <c r="G767" s="774"/>
      <c r="H767" s="775"/>
      <c r="I767" s="775"/>
      <c r="J767" s="775"/>
      <c r="K767" s="775"/>
    </row>
    <row r="768" spans="7:11">
      <c r="G768" s="774"/>
      <c r="H768" s="775"/>
      <c r="I768" s="775"/>
      <c r="J768" s="775"/>
      <c r="K768" s="775"/>
    </row>
    <row r="769" spans="7:11">
      <c r="G769" s="774"/>
      <c r="H769" s="775"/>
      <c r="I769" s="775"/>
      <c r="J769" s="775"/>
      <c r="K769" s="775"/>
    </row>
    <row r="770" spans="7:11">
      <c r="G770" s="774"/>
      <c r="H770" s="775"/>
      <c r="I770" s="775"/>
      <c r="J770" s="775"/>
      <c r="K770" s="775"/>
    </row>
    <row r="771" spans="7:11">
      <c r="G771" s="774"/>
      <c r="H771" s="775"/>
      <c r="I771" s="775"/>
      <c r="J771" s="775"/>
      <c r="K771" s="775"/>
    </row>
    <row r="772" spans="7:11">
      <c r="G772" s="774"/>
      <c r="H772" s="775"/>
      <c r="I772" s="775"/>
      <c r="J772" s="775"/>
      <c r="K772" s="775"/>
    </row>
    <row r="773" spans="7:11">
      <c r="G773" s="774"/>
      <c r="H773" s="775"/>
      <c r="I773" s="775"/>
      <c r="J773" s="775"/>
      <c r="K773" s="775"/>
    </row>
    <row r="774" spans="7:11">
      <c r="G774" s="774"/>
      <c r="H774" s="775"/>
      <c r="I774" s="775"/>
      <c r="J774" s="775"/>
      <c r="K774" s="775"/>
    </row>
    <row r="775" spans="7:11">
      <c r="G775" s="774"/>
      <c r="H775" s="775"/>
      <c r="I775" s="775"/>
      <c r="J775" s="775"/>
      <c r="K775" s="775"/>
    </row>
    <row r="776" spans="7:11">
      <c r="G776" s="774"/>
      <c r="H776" s="775"/>
      <c r="I776" s="775"/>
      <c r="J776" s="775"/>
      <c r="K776" s="775"/>
    </row>
    <row r="777" spans="7:11">
      <c r="G777" s="774"/>
      <c r="H777" s="775"/>
      <c r="I777" s="775"/>
      <c r="J777" s="775"/>
      <c r="K777" s="775"/>
    </row>
    <row r="778" spans="7:11">
      <c r="G778" s="774"/>
      <c r="H778" s="775"/>
      <c r="I778" s="775"/>
      <c r="J778" s="775"/>
      <c r="K778" s="775"/>
    </row>
    <row r="779" spans="7:11">
      <c r="G779" s="774"/>
      <c r="H779" s="775"/>
      <c r="I779" s="775"/>
      <c r="J779" s="775"/>
      <c r="K779" s="775"/>
    </row>
    <row r="780" spans="7:11">
      <c r="G780" s="774"/>
      <c r="H780" s="775"/>
      <c r="I780" s="775"/>
      <c r="J780" s="775"/>
      <c r="K780" s="775"/>
    </row>
    <row r="781" spans="7:11">
      <c r="G781" s="774"/>
      <c r="H781" s="775"/>
      <c r="I781" s="775"/>
      <c r="J781" s="775"/>
      <c r="K781" s="775"/>
    </row>
    <row r="782" spans="7:11">
      <c r="G782" s="774"/>
      <c r="H782" s="775"/>
      <c r="I782" s="775"/>
      <c r="J782" s="775"/>
      <c r="K782" s="775"/>
    </row>
    <row r="783" spans="7:11">
      <c r="G783" s="774"/>
      <c r="H783" s="775"/>
      <c r="I783" s="775"/>
      <c r="J783" s="775"/>
      <c r="K783" s="775"/>
    </row>
    <row r="784" spans="7:11">
      <c r="G784" s="774"/>
      <c r="H784" s="775"/>
      <c r="I784" s="775"/>
      <c r="J784" s="775"/>
      <c r="K784" s="775"/>
    </row>
    <row r="785" spans="7:11">
      <c r="G785" s="774"/>
      <c r="H785" s="775"/>
      <c r="I785" s="775"/>
      <c r="J785" s="775"/>
      <c r="K785" s="775"/>
    </row>
    <row r="786" spans="7:11">
      <c r="G786" s="774"/>
      <c r="H786" s="775"/>
      <c r="I786" s="775"/>
      <c r="J786" s="775"/>
      <c r="K786" s="775"/>
    </row>
    <row r="787" spans="7:11">
      <c r="G787" s="774"/>
      <c r="H787" s="775"/>
      <c r="I787" s="775"/>
      <c r="J787" s="775"/>
      <c r="K787" s="775"/>
    </row>
    <row r="788" spans="7:11">
      <c r="G788" s="774"/>
      <c r="H788" s="775"/>
      <c r="I788" s="775"/>
      <c r="J788" s="775"/>
      <c r="K788" s="775"/>
    </row>
    <row r="789" spans="7:11">
      <c r="G789" s="774"/>
      <c r="H789" s="775"/>
      <c r="I789" s="775"/>
      <c r="J789" s="775"/>
      <c r="K789" s="775"/>
    </row>
    <row r="790" spans="7:11">
      <c r="G790" s="774"/>
      <c r="H790" s="775"/>
      <c r="I790" s="775"/>
      <c r="J790" s="775"/>
      <c r="K790" s="775"/>
    </row>
    <row r="791" spans="7:11">
      <c r="G791" s="774"/>
      <c r="H791" s="775"/>
      <c r="I791" s="775"/>
      <c r="J791" s="775"/>
      <c r="K791" s="775"/>
    </row>
    <row r="792" spans="7:11">
      <c r="G792" s="774"/>
      <c r="H792" s="775"/>
      <c r="I792" s="775"/>
      <c r="J792" s="775"/>
      <c r="K792" s="775"/>
    </row>
    <row r="793" spans="7:11">
      <c r="G793" s="774"/>
      <c r="H793" s="775"/>
      <c r="I793" s="775"/>
      <c r="J793" s="775"/>
      <c r="K793" s="775"/>
    </row>
    <row r="794" spans="7:11">
      <c r="G794" s="774"/>
      <c r="H794" s="775"/>
      <c r="I794" s="775"/>
      <c r="J794" s="775"/>
      <c r="K794" s="775"/>
    </row>
    <row r="795" spans="7:11">
      <c r="G795" s="774"/>
      <c r="H795" s="775"/>
      <c r="I795" s="775"/>
      <c r="J795" s="775"/>
      <c r="K795" s="775"/>
    </row>
    <row r="796" spans="7:11">
      <c r="G796" s="774"/>
      <c r="H796" s="775"/>
      <c r="I796" s="775"/>
      <c r="J796" s="775"/>
      <c r="K796" s="775"/>
    </row>
    <row r="797" spans="7:11">
      <c r="G797" s="774"/>
      <c r="H797" s="775"/>
      <c r="I797" s="775"/>
      <c r="J797" s="775"/>
      <c r="K797" s="775"/>
    </row>
    <row r="798" spans="7:11">
      <c r="G798" s="774"/>
      <c r="H798" s="775"/>
      <c r="I798" s="775"/>
      <c r="J798" s="775"/>
      <c r="K798" s="775"/>
    </row>
    <row r="799" spans="7:11">
      <c r="G799" s="774"/>
      <c r="H799" s="775"/>
      <c r="I799" s="775"/>
      <c r="J799" s="775"/>
      <c r="K799" s="775"/>
    </row>
    <row r="800" spans="7:11">
      <c r="G800" s="774"/>
      <c r="H800" s="775"/>
      <c r="I800" s="775"/>
      <c r="J800" s="775"/>
      <c r="K800" s="775"/>
    </row>
    <row r="801" spans="7:11">
      <c r="G801" s="774"/>
      <c r="H801" s="775"/>
      <c r="I801" s="775"/>
      <c r="J801" s="775"/>
      <c r="K801" s="775"/>
    </row>
    <row r="802" spans="7:11">
      <c r="G802" s="774"/>
      <c r="H802" s="775"/>
      <c r="I802" s="775"/>
      <c r="J802" s="775"/>
      <c r="K802" s="775"/>
    </row>
    <row r="803" spans="7:11">
      <c r="G803" s="774"/>
      <c r="H803" s="775"/>
      <c r="I803" s="775"/>
      <c r="J803" s="775"/>
      <c r="K803" s="775"/>
    </row>
    <row r="804" spans="7:11">
      <c r="G804" s="774"/>
      <c r="H804" s="775"/>
      <c r="I804" s="775"/>
      <c r="J804" s="775"/>
      <c r="K804" s="775"/>
    </row>
    <row r="805" spans="7:11">
      <c r="G805" s="774"/>
      <c r="H805" s="775"/>
      <c r="I805" s="775"/>
      <c r="J805" s="775"/>
      <c r="K805" s="775"/>
    </row>
    <row r="806" spans="7:11">
      <c r="G806" s="774"/>
      <c r="H806" s="775"/>
      <c r="I806" s="775"/>
      <c r="J806" s="775"/>
      <c r="K806" s="775"/>
    </row>
    <row r="807" spans="7:11">
      <c r="G807" s="774"/>
      <c r="H807" s="775"/>
      <c r="I807" s="775"/>
      <c r="J807" s="775"/>
      <c r="K807" s="775"/>
    </row>
    <row r="808" spans="7:11">
      <c r="G808" s="774"/>
      <c r="H808" s="775"/>
      <c r="I808" s="775"/>
      <c r="J808" s="775"/>
      <c r="K808" s="775"/>
    </row>
    <row r="809" spans="7:11">
      <c r="G809" s="774"/>
      <c r="H809" s="775"/>
      <c r="I809" s="775"/>
      <c r="J809" s="775"/>
      <c r="K809" s="775"/>
    </row>
    <row r="810" spans="7:11">
      <c r="G810" s="774"/>
      <c r="H810" s="775"/>
      <c r="I810" s="775"/>
      <c r="J810" s="775"/>
      <c r="K810" s="775"/>
    </row>
    <row r="811" spans="7:11">
      <c r="G811" s="774"/>
      <c r="H811" s="775"/>
      <c r="I811" s="775"/>
      <c r="J811" s="775"/>
      <c r="K811" s="775"/>
    </row>
    <row r="812" spans="7:11">
      <c r="G812" s="774"/>
      <c r="H812" s="775"/>
      <c r="I812" s="775"/>
      <c r="J812" s="775"/>
      <c r="K812" s="775"/>
    </row>
    <row r="813" spans="7:11">
      <c r="G813" s="774"/>
      <c r="H813" s="775"/>
      <c r="I813" s="775"/>
      <c r="J813" s="775"/>
      <c r="K813" s="775"/>
    </row>
    <row r="814" spans="7:11">
      <c r="G814" s="774"/>
      <c r="H814" s="775"/>
      <c r="I814" s="775"/>
      <c r="J814" s="775"/>
      <c r="K814" s="775"/>
    </row>
    <row r="815" spans="7:11">
      <c r="G815" s="774"/>
      <c r="H815" s="775"/>
      <c r="I815" s="775"/>
      <c r="J815" s="775"/>
      <c r="K815" s="775"/>
    </row>
    <row r="816" spans="7:11">
      <c r="G816" s="774"/>
      <c r="H816" s="775"/>
      <c r="I816" s="775"/>
      <c r="J816" s="775"/>
      <c r="K816" s="775"/>
    </row>
    <row r="817" spans="7:11">
      <c r="G817" s="774"/>
      <c r="H817" s="775"/>
      <c r="I817" s="775"/>
      <c r="J817" s="775"/>
      <c r="K817" s="775"/>
    </row>
    <row r="818" spans="7:11">
      <c r="G818" s="774"/>
      <c r="H818" s="775"/>
      <c r="I818" s="775"/>
      <c r="J818" s="775"/>
      <c r="K818" s="775"/>
    </row>
    <row r="819" spans="7:11">
      <c r="G819" s="774"/>
      <c r="H819" s="775"/>
      <c r="I819" s="775"/>
      <c r="J819" s="775"/>
      <c r="K819" s="775"/>
    </row>
    <row r="820" spans="7:11">
      <c r="G820" s="774"/>
      <c r="H820" s="775"/>
      <c r="I820" s="775"/>
      <c r="J820" s="775"/>
      <c r="K820" s="775"/>
    </row>
    <row r="821" spans="7:11">
      <c r="G821" s="774"/>
      <c r="H821" s="775"/>
      <c r="I821" s="775"/>
      <c r="J821" s="775"/>
      <c r="K821" s="775"/>
    </row>
    <row r="822" spans="7:11">
      <c r="G822" s="774"/>
      <c r="H822" s="775"/>
      <c r="I822" s="775"/>
      <c r="J822" s="775"/>
      <c r="K822" s="775"/>
    </row>
    <row r="823" spans="7:11">
      <c r="G823" s="774"/>
      <c r="H823" s="775"/>
      <c r="I823" s="775"/>
      <c r="J823" s="775"/>
      <c r="K823" s="775"/>
    </row>
    <row r="824" spans="7:11">
      <c r="G824" s="774"/>
      <c r="H824" s="775"/>
      <c r="I824" s="775"/>
      <c r="J824" s="775"/>
      <c r="K824" s="775"/>
    </row>
    <row r="825" spans="7:11">
      <c r="G825" s="774"/>
      <c r="H825" s="775"/>
      <c r="I825" s="775"/>
      <c r="J825" s="775"/>
      <c r="K825" s="775"/>
    </row>
    <row r="826" spans="7:11">
      <c r="G826" s="774"/>
      <c r="H826" s="775"/>
      <c r="I826" s="775"/>
      <c r="J826" s="775"/>
      <c r="K826" s="775"/>
    </row>
    <row r="827" spans="7:11">
      <c r="G827" s="774"/>
      <c r="H827" s="775"/>
      <c r="I827" s="775"/>
      <c r="J827" s="775"/>
      <c r="K827" s="775"/>
    </row>
    <row r="828" spans="7:11">
      <c r="G828" s="774"/>
      <c r="H828" s="775"/>
      <c r="I828" s="775"/>
      <c r="J828" s="775"/>
      <c r="K828" s="775"/>
    </row>
    <row r="829" spans="7:11">
      <c r="G829" s="774"/>
      <c r="H829" s="775"/>
      <c r="I829" s="775"/>
      <c r="J829" s="775"/>
      <c r="K829" s="775"/>
    </row>
    <row r="830" spans="7:11">
      <c r="G830" s="774"/>
      <c r="H830" s="775"/>
      <c r="I830" s="775"/>
      <c r="J830" s="775"/>
      <c r="K830" s="775"/>
    </row>
    <row r="831" spans="7:11">
      <c r="G831" s="774"/>
      <c r="H831" s="775"/>
      <c r="I831" s="775"/>
      <c r="J831" s="775"/>
      <c r="K831" s="775"/>
    </row>
    <row r="832" spans="7:11">
      <c r="G832" s="774"/>
      <c r="H832" s="775"/>
      <c r="I832" s="775"/>
      <c r="J832" s="775"/>
      <c r="K832" s="775"/>
    </row>
    <row r="833" spans="7:11">
      <c r="G833" s="774"/>
      <c r="H833" s="775"/>
      <c r="I833" s="775"/>
      <c r="J833" s="775"/>
      <c r="K833" s="775"/>
    </row>
    <row r="834" spans="7:11">
      <c r="G834" s="774"/>
      <c r="H834" s="775"/>
      <c r="I834" s="775"/>
      <c r="J834" s="775"/>
      <c r="K834" s="775"/>
    </row>
    <row r="835" spans="7:11">
      <c r="G835" s="774"/>
      <c r="H835" s="775"/>
      <c r="I835" s="775"/>
      <c r="J835" s="775"/>
      <c r="K835" s="775"/>
    </row>
    <row r="836" spans="7:11">
      <c r="G836" s="774"/>
      <c r="H836" s="775"/>
      <c r="I836" s="775"/>
      <c r="J836" s="775"/>
      <c r="K836" s="775"/>
    </row>
    <row r="837" spans="7:11">
      <c r="G837" s="774"/>
      <c r="H837" s="775"/>
      <c r="I837" s="775"/>
      <c r="J837" s="775"/>
      <c r="K837" s="775"/>
    </row>
    <row r="838" spans="7:11">
      <c r="G838" s="774"/>
      <c r="H838" s="775"/>
      <c r="I838" s="775"/>
      <c r="J838" s="775"/>
      <c r="K838" s="775"/>
    </row>
    <row r="839" spans="7:11">
      <c r="G839" s="774"/>
      <c r="H839" s="775"/>
      <c r="I839" s="775"/>
      <c r="J839" s="775"/>
      <c r="K839" s="775"/>
    </row>
    <row r="840" spans="7:11">
      <c r="G840" s="774"/>
      <c r="H840" s="775"/>
      <c r="I840" s="775"/>
      <c r="J840" s="775"/>
      <c r="K840" s="775"/>
    </row>
    <row r="841" spans="7:11">
      <c r="G841" s="774"/>
      <c r="H841" s="775"/>
      <c r="I841" s="775"/>
      <c r="J841" s="775"/>
      <c r="K841" s="775"/>
    </row>
    <row r="842" spans="7:11">
      <c r="G842" s="774"/>
      <c r="H842" s="775"/>
      <c r="I842" s="775"/>
      <c r="J842" s="775"/>
      <c r="K842" s="775"/>
    </row>
    <row r="843" spans="7:11">
      <c r="G843" s="774"/>
      <c r="H843" s="775"/>
      <c r="I843" s="775"/>
      <c r="J843" s="775"/>
      <c r="K843" s="775"/>
    </row>
    <row r="844" spans="7:11">
      <c r="G844" s="774"/>
      <c r="H844" s="775"/>
      <c r="I844" s="775"/>
      <c r="J844" s="775"/>
      <c r="K844" s="775"/>
    </row>
    <row r="845" spans="7:11">
      <c r="G845" s="774"/>
      <c r="H845" s="775"/>
      <c r="I845" s="775"/>
      <c r="J845" s="775"/>
      <c r="K845" s="775"/>
    </row>
    <row r="846" spans="7:11">
      <c r="G846" s="774"/>
      <c r="H846" s="775"/>
      <c r="I846" s="775"/>
      <c r="J846" s="775"/>
      <c r="K846" s="775"/>
    </row>
    <row r="847" spans="7:11">
      <c r="G847" s="774"/>
      <c r="H847" s="775"/>
      <c r="I847" s="775"/>
      <c r="J847" s="775"/>
      <c r="K847" s="775"/>
    </row>
    <row r="848" spans="7:11">
      <c r="G848" s="774"/>
      <c r="H848" s="775"/>
      <c r="I848" s="775"/>
      <c r="J848" s="775"/>
      <c r="K848" s="775"/>
    </row>
    <row r="849" spans="7:11">
      <c r="G849" s="774"/>
      <c r="H849" s="775"/>
      <c r="I849" s="775"/>
      <c r="J849" s="775"/>
      <c r="K849" s="775"/>
    </row>
    <row r="850" spans="7:11">
      <c r="G850" s="774"/>
      <c r="H850" s="775"/>
      <c r="I850" s="775"/>
      <c r="J850" s="775"/>
      <c r="K850" s="775"/>
    </row>
    <row r="851" spans="7:11">
      <c r="G851" s="774"/>
      <c r="H851" s="775"/>
      <c r="I851" s="775"/>
      <c r="J851" s="775"/>
      <c r="K851" s="775"/>
    </row>
    <row r="852" spans="7:11">
      <c r="G852" s="774"/>
      <c r="H852" s="775"/>
      <c r="I852" s="775"/>
      <c r="J852" s="775"/>
      <c r="K852" s="775"/>
    </row>
    <row r="853" spans="7:11">
      <c r="G853" s="774"/>
      <c r="H853" s="775"/>
      <c r="I853" s="775"/>
      <c r="J853" s="775"/>
      <c r="K853" s="775"/>
    </row>
    <row r="854" spans="7:11">
      <c r="G854" s="774"/>
      <c r="H854" s="775"/>
      <c r="I854" s="775"/>
      <c r="J854" s="775"/>
      <c r="K854" s="775"/>
    </row>
    <row r="855" spans="7:11">
      <c r="G855" s="774"/>
      <c r="H855" s="775"/>
      <c r="I855" s="775"/>
      <c r="J855" s="775"/>
      <c r="K855" s="775"/>
    </row>
    <row r="856" spans="7:11">
      <c r="G856" s="774"/>
      <c r="H856" s="775"/>
      <c r="I856" s="775"/>
      <c r="J856" s="775"/>
      <c r="K856" s="775"/>
    </row>
    <row r="857" spans="7:11">
      <c r="G857" s="774"/>
      <c r="H857" s="775"/>
      <c r="I857" s="775"/>
      <c r="J857" s="775"/>
      <c r="K857" s="775"/>
    </row>
    <row r="858" spans="7:11">
      <c r="G858" s="774"/>
      <c r="H858" s="775"/>
      <c r="I858" s="775"/>
      <c r="J858" s="775"/>
      <c r="K858" s="775"/>
    </row>
    <row r="859" spans="7:11">
      <c r="G859" s="774"/>
      <c r="H859" s="775"/>
      <c r="I859" s="775"/>
      <c r="J859" s="775"/>
      <c r="K859" s="775"/>
    </row>
    <row r="860" spans="7:11">
      <c r="G860" s="774"/>
      <c r="H860" s="775"/>
      <c r="I860" s="775"/>
      <c r="J860" s="775"/>
      <c r="K860" s="775"/>
    </row>
    <row r="861" spans="7:11">
      <c r="G861" s="774"/>
      <c r="H861" s="775"/>
      <c r="I861" s="775"/>
      <c r="J861" s="775"/>
      <c r="K861" s="775"/>
    </row>
    <row r="862" spans="7:11">
      <c r="G862" s="774"/>
      <c r="H862" s="775"/>
      <c r="I862" s="775"/>
      <c r="J862" s="775"/>
      <c r="K862" s="775"/>
    </row>
    <row r="863" spans="7:11">
      <c r="G863" s="774"/>
      <c r="H863" s="775"/>
      <c r="I863" s="775"/>
      <c r="J863" s="775"/>
      <c r="K863" s="775"/>
    </row>
    <row r="864" spans="7:11">
      <c r="G864" s="774"/>
      <c r="H864" s="775"/>
      <c r="I864" s="775"/>
      <c r="J864" s="775"/>
      <c r="K864" s="775"/>
    </row>
    <row r="865" spans="7:11">
      <c r="G865" s="774"/>
      <c r="H865" s="775"/>
      <c r="I865" s="775"/>
      <c r="J865" s="775"/>
      <c r="K865" s="775"/>
    </row>
    <row r="866" spans="7:11">
      <c r="G866" s="774"/>
      <c r="H866" s="775"/>
      <c r="I866" s="775"/>
      <c r="J866" s="775"/>
      <c r="K866" s="775"/>
    </row>
    <row r="867" spans="7:11">
      <c r="G867" s="774"/>
      <c r="H867" s="775"/>
      <c r="I867" s="775"/>
      <c r="J867" s="775"/>
      <c r="K867" s="775"/>
    </row>
    <row r="868" spans="7:11">
      <c r="G868" s="774"/>
      <c r="H868" s="775"/>
      <c r="I868" s="775"/>
      <c r="J868" s="775"/>
      <c r="K868" s="775"/>
    </row>
    <row r="869" spans="7:11">
      <c r="G869" s="774"/>
      <c r="H869" s="775"/>
      <c r="I869" s="775"/>
      <c r="J869" s="775"/>
      <c r="K869" s="775"/>
    </row>
    <row r="870" spans="7:11">
      <c r="G870" s="774"/>
      <c r="H870" s="775"/>
      <c r="I870" s="775"/>
      <c r="J870" s="775"/>
      <c r="K870" s="775"/>
    </row>
    <row r="871" spans="7:11">
      <c r="G871" s="774"/>
      <c r="H871" s="775"/>
      <c r="I871" s="775"/>
      <c r="J871" s="775"/>
      <c r="K871" s="775"/>
    </row>
    <row r="872" spans="7:11">
      <c r="G872" s="774"/>
      <c r="H872" s="775"/>
      <c r="I872" s="775"/>
      <c r="J872" s="775"/>
      <c r="K872" s="775"/>
    </row>
    <row r="873" spans="7:11">
      <c r="G873" s="774"/>
      <c r="H873" s="775"/>
      <c r="I873" s="775"/>
      <c r="J873" s="775"/>
      <c r="K873" s="775"/>
    </row>
    <row r="874" spans="7:11">
      <c r="G874" s="774"/>
      <c r="H874" s="775"/>
      <c r="I874" s="775"/>
      <c r="J874" s="775"/>
      <c r="K874" s="775"/>
    </row>
    <row r="875" spans="7:11">
      <c r="G875" s="774"/>
      <c r="H875" s="775"/>
      <c r="I875" s="775"/>
      <c r="J875" s="775"/>
      <c r="K875" s="775"/>
    </row>
    <row r="876" spans="7:11">
      <c r="G876" s="774"/>
      <c r="H876" s="775"/>
      <c r="I876" s="775"/>
      <c r="J876" s="775"/>
      <c r="K876" s="775"/>
    </row>
    <row r="877" spans="7:11">
      <c r="G877" s="774"/>
      <c r="H877" s="775"/>
      <c r="I877" s="775"/>
      <c r="J877" s="775"/>
      <c r="K877" s="775"/>
    </row>
    <row r="878" spans="7:11">
      <c r="G878" s="774"/>
      <c r="H878" s="775"/>
      <c r="I878" s="775"/>
      <c r="J878" s="775"/>
      <c r="K878" s="775"/>
    </row>
    <row r="879" spans="7:11">
      <c r="G879" s="774"/>
      <c r="H879" s="775"/>
      <c r="I879" s="775"/>
      <c r="J879" s="775"/>
      <c r="K879" s="775"/>
    </row>
    <row r="880" spans="7:11">
      <c r="G880" s="774"/>
      <c r="H880" s="775"/>
      <c r="I880" s="775"/>
      <c r="J880" s="775"/>
      <c r="K880" s="775"/>
    </row>
    <row r="881" spans="7:11">
      <c r="G881" s="774"/>
      <c r="H881" s="775"/>
      <c r="I881" s="775"/>
      <c r="J881" s="775"/>
      <c r="K881" s="775"/>
    </row>
    <row r="882" spans="7:11">
      <c r="G882" s="774"/>
      <c r="H882" s="775"/>
      <c r="I882" s="775"/>
      <c r="J882" s="775"/>
      <c r="K882" s="775"/>
    </row>
    <row r="883" spans="7:11">
      <c r="G883" s="774"/>
      <c r="H883" s="775"/>
      <c r="I883" s="775"/>
      <c r="J883" s="775"/>
      <c r="K883" s="775"/>
    </row>
    <row r="884" spans="7:11">
      <c r="G884" s="774"/>
      <c r="H884" s="775"/>
      <c r="I884" s="775"/>
      <c r="J884" s="775"/>
      <c r="K884" s="775"/>
    </row>
    <row r="885" spans="7:11">
      <c r="G885" s="774"/>
      <c r="H885" s="775"/>
      <c r="I885" s="775"/>
      <c r="J885" s="775"/>
      <c r="K885" s="775"/>
    </row>
    <row r="886" spans="7:11">
      <c r="G886" s="774"/>
      <c r="H886" s="775"/>
      <c r="I886" s="775"/>
      <c r="J886" s="775"/>
      <c r="K886" s="775"/>
    </row>
    <row r="887" spans="7:11">
      <c r="G887" s="774"/>
      <c r="H887" s="775"/>
      <c r="I887" s="775"/>
      <c r="J887" s="775"/>
      <c r="K887" s="775"/>
    </row>
    <row r="888" spans="7:11">
      <c r="G888" s="774"/>
      <c r="H888" s="775"/>
      <c r="I888" s="775"/>
      <c r="J888" s="775"/>
      <c r="K888" s="775"/>
    </row>
    <row r="889" spans="7:11">
      <c r="G889" s="774"/>
      <c r="H889" s="775"/>
      <c r="I889" s="775"/>
      <c r="J889" s="775"/>
      <c r="K889" s="775"/>
    </row>
    <row r="890" spans="7:11">
      <c r="G890" s="774"/>
      <c r="H890" s="775"/>
      <c r="I890" s="775"/>
      <c r="J890" s="775"/>
      <c r="K890" s="775"/>
    </row>
    <row r="891" spans="7:11">
      <c r="G891" s="774"/>
      <c r="H891" s="775"/>
      <c r="I891" s="775"/>
      <c r="J891" s="775"/>
      <c r="K891" s="775"/>
    </row>
    <row r="892" spans="7:11">
      <c r="G892" s="774"/>
      <c r="H892" s="775"/>
      <c r="I892" s="775"/>
      <c r="J892" s="775"/>
      <c r="K892" s="775"/>
    </row>
    <row r="893" spans="7:11">
      <c r="G893" s="774"/>
      <c r="H893" s="775"/>
      <c r="I893" s="775"/>
      <c r="J893" s="775"/>
      <c r="K893" s="775"/>
    </row>
    <row r="894" spans="7:11">
      <c r="G894" s="774"/>
      <c r="H894" s="775"/>
      <c r="I894" s="775"/>
      <c r="J894" s="775"/>
      <c r="K894" s="775"/>
    </row>
    <row r="895" spans="7:11">
      <c r="G895" s="774"/>
      <c r="H895" s="775"/>
      <c r="I895" s="775"/>
      <c r="J895" s="775"/>
      <c r="K895" s="775"/>
    </row>
    <row r="896" spans="7:11">
      <c r="G896" s="774"/>
      <c r="H896" s="775"/>
      <c r="I896" s="775"/>
      <c r="J896" s="775"/>
      <c r="K896" s="775"/>
    </row>
    <row r="897" spans="7:11">
      <c r="G897" s="774"/>
      <c r="H897" s="775"/>
      <c r="I897" s="775"/>
      <c r="J897" s="775"/>
      <c r="K897" s="775"/>
    </row>
    <row r="898" spans="7:11">
      <c r="G898" s="774"/>
      <c r="H898" s="775"/>
      <c r="I898" s="775"/>
      <c r="J898" s="775"/>
      <c r="K898" s="775"/>
    </row>
    <row r="899" spans="7:11">
      <c r="G899" s="774"/>
      <c r="H899" s="775"/>
      <c r="I899" s="775"/>
      <c r="J899" s="775"/>
      <c r="K899" s="775"/>
    </row>
    <row r="900" spans="7:11">
      <c r="G900" s="774"/>
      <c r="H900" s="775"/>
      <c r="I900" s="775"/>
      <c r="J900" s="775"/>
      <c r="K900" s="775"/>
    </row>
    <row r="901" spans="7:11">
      <c r="G901" s="774"/>
      <c r="H901" s="775"/>
      <c r="I901" s="775"/>
      <c r="J901" s="775"/>
      <c r="K901" s="775"/>
    </row>
    <row r="902" spans="7:11">
      <c r="G902" s="774"/>
      <c r="H902" s="775"/>
      <c r="I902" s="775"/>
      <c r="J902" s="775"/>
      <c r="K902" s="775"/>
    </row>
    <row r="903" spans="7:11">
      <c r="G903" s="774"/>
      <c r="H903" s="775"/>
      <c r="I903" s="775"/>
      <c r="J903" s="775"/>
      <c r="K903" s="775"/>
    </row>
    <row r="904" spans="7:11">
      <c r="G904" s="774"/>
      <c r="H904" s="775"/>
      <c r="I904" s="775"/>
      <c r="J904" s="775"/>
      <c r="K904" s="775"/>
    </row>
    <row r="905" spans="7:11">
      <c r="G905" s="774"/>
      <c r="H905" s="775"/>
      <c r="I905" s="775"/>
      <c r="J905" s="775"/>
      <c r="K905" s="775"/>
    </row>
    <row r="906" spans="7:11">
      <c r="G906" s="774"/>
      <c r="H906" s="775"/>
      <c r="I906" s="775"/>
      <c r="J906" s="775"/>
      <c r="K906" s="775"/>
    </row>
    <row r="907" spans="7:11">
      <c r="G907" s="774"/>
      <c r="H907" s="775"/>
      <c r="I907" s="775"/>
      <c r="J907" s="775"/>
      <c r="K907" s="775"/>
    </row>
    <row r="908" spans="7:11">
      <c r="G908" s="774"/>
      <c r="H908" s="775"/>
      <c r="I908" s="775"/>
      <c r="J908" s="775"/>
      <c r="K908" s="775"/>
    </row>
    <row r="909" spans="7:11">
      <c r="G909" s="774"/>
      <c r="H909" s="775"/>
      <c r="I909" s="775"/>
      <c r="J909" s="775"/>
      <c r="K909" s="775"/>
    </row>
    <row r="910" spans="7:11">
      <c r="G910" s="774"/>
      <c r="H910" s="775"/>
      <c r="I910" s="775"/>
      <c r="J910" s="775"/>
      <c r="K910" s="775"/>
    </row>
    <row r="911" spans="7:11">
      <c r="G911" s="774"/>
      <c r="H911" s="775"/>
      <c r="I911" s="775"/>
      <c r="J911" s="775"/>
      <c r="K911" s="775"/>
    </row>
    <row r="912" spans="7:11">
      <c r="G912" s="774"/>
      <c r="H912" s="775"/>
      <c r="I912" s="775"/>
      <c r="J912" s="775"/>
      <c r="K912" s="775"/>
    </row>
    <row r="913" spans="7:11">
      <c r="G913" s="774"/>
      <c r="H913" s="775"/>
      <c r="I913" s="775"/>
      <c r="J913" s="775"/>
      <c r="K913" s="775"/>
    </row>
    <row r="914" spans="7:11">
      <c r="G914" s="774"/>
      <c r="H914" s="775"/>
      <c r="I914" s="775"/>
      <c r="J914" s="775"/>
      <c r="K914" s="775"/>
    </row>
    <row r="915" spans="7:11">
      <c r="G915" s="774"/>
      <c r="H915" s="775"/>
      <c r="I915" s="775"/>
      <c r="J915" s="775"/>
      <c r="K915" s="775"/>
    </row>
    <row r="916" spans="7:11">
      <c r="G916" s="774"/>
      <c r="H916" s="775"/>
      <c r="I916" s="775"/>
      <c r="J916" s="775"/>
      <c r="K916" s="775"/>
    </row>
    <row r="917" spans="7:11">
      <c r="G917" s="774"/>
      <c r="H917" s="775"/>
      <c r="I917" s="775"/>
      <c r="J917" s="775"/>
      <c r="K917" s="775"/>
    </row>
    <row r="918" spans="7:11">
      <c r="G918" s="774"/>
      <c r="H918" s="775"/>
      <c r="I918" s="775"/>
      <c r="J918" s="775"/>
      <c r="K918" s="775"/>
    </row>
    <row r="919" spans="7:11">
      <c r="G919" s="774"/>
      <c r="H919" s="775"/>
      <c r="I919" s="775"/>
      <c r="J919" s="775"/>
      <c r="K919" s="775"/>
    </row>
    <row r="920" spans="7:11">
      <c r="G920" s="774"/>
      <c r="H920" s="775"/>
      <c r="I920" s="775"/>
      <c r="J920" s="775"/>
      <c r="K920" s="775"/>
    </row>
    <row r="921" spans="7:11">
      <c r="G921" s="774"/>
      <c r="H921" s="775"/>
      <c r="I921" s="775"/>
      <c r="J921" s="775"/>
      <c r="K921" s="775"/>
    </row>
    <row r="922" spans="7:11">
      <c r="G922" s="774"/>
      <c r="H922" s="775"/>
      <c r="I922" s="775"/>
      <c r="J922" s="775"/>
      <c r="K922" s="775"/>
    </row>
    <row r="923" spans="7:11">
      <c r="G923" s="774"/>
      <c r="H923" s="775"/>
      <c r="I923" s="775"/>
      <c r="J923" s="775"/>
      <c r="K923" s="775"/>
    </row>
    <row r="924" spans="7:11">
      <c r="G924" s="774"/>
      <c r="H924" s="775"/>
      <c r="I924" s="775"/>
      <c r="J924" s="775"/>
      <c r="K924" s="775"/>
    </row>
    <row r="925" spans="7:11">
      <c r="G925" s="774"/>
      <c r="H925" s="775"/>
      <c r="I925" s="775"/>
      <c r="J925" s="775"/>
      <c r="K925" s="775"/>
    </row>
    <row r="926" spans="7:11">
      <c r="G926" s="774"/>
      <c r="H926" s="775"/>
      <c r="I926" s="775"/>
      <c r="J926" s="775"/>
      <c r="K926" s="775"/>
    </row>
    <row r="927" spans="7:11">
      <c r="G927" s="774"/>
      <c r="H927" s="775"/>
      <c r="I927" s="775"/>
      <c r="J927" s="775"/>
      <c r="K927" s="775"/>
    </row>
    <row r="928" spans="7:11">
      <c r="G928" s="774"/>
      <c r="H928" s="775"/>
      <c r="I928" s="775"/>
      <c r="J928" s="775"/>
      <c r="K928" s="775"/>
    </row>
    <row r="929" spans="7:11">
      <c r="G929" s="774"/>
      <c r="H929" s="775"/>
      <c r="I929" s="775"/>
      <c r="J929" s="775"/>
      <c r="K929" s="775"/>
    </row>
    <row r="930" spans="7:11">
      <c r="G930" s="774"/>
      <c r="H930" s="775"/>
      <c r="I930" s="775"/>
      <c r="J930" s="775"/>
      <c r="K930" s="775"/>
    </row>
    <row r="931" spans="7:11">
      <c r="G931" s="774"/>
      <c r="H931" s="775"/>
      <c r="I931" s="775"/>
      <c r="J931" s="775"/>
      <c r="K931" s="775"/>
    </row>
    <row r="932" spans="7:11">
      <c r="G932" s="774"/>
      <c r="H932" s="775"/>
      <c r="I932" s="775"/>
      <c r="J932" s="775"/>
      <c r="K932" s="775"/>
    </row>
    <row r="933" spans="7:11">
      <c r="G933" s="774"/>
      <c r="H933" s="775"/>
      <c r="I933" s="775"/>
      <c r="J933" s="775"/>
      <c r="K933" s="775"/>
    </row>
    <row r="934" spans="7:11">
      <c r="G934" s="774"/>
      <c r="H934" s="775"/>
      <c r="I934" s="775"/>
      <c r="J934" s="775"/>
      <c r="K934" s="775"/>
    </row>
    <row r="935" spans="7:11">
      <c r="G935" s="774"/>
      <c r="H935" s="775"/>
      <c r="I935" s="775"/>
      <c r="J935" s="775"/>
      <c r="K935" s="775"/>
    </row>
    <row r="936" spans="7:11">
      <c r="G936" s="774"/>
      <c r="H936" s="775"/>
      <c r="I936" s="775"/>
      <c r="J936" s="775"/>
      <c r="K936" s="775"/>
    </row>
    <row r="937" spans="7:11">
      <c r="G937" s="774"/>
      <c r="H937" s="775"/>
      <c r="I937" s="775"/>
      <c r="J937" s="775"/>
      <c r="K937" s="775"/>
    </row>
    <row r="938" spans="7:11">
      <c r="G938" s="774"/>
      <c r="H938" s="775"/>
      <c r="I938" s="775"/>
      <c r="J938" s="775"/>
      <c r="K938" s="775"/>
    </row>
    <row r="939" spans="7:11">
      <c r="G939" s="774"/>
      <c r="H939" s="775"/>
      <c r="I939" s="775"/>
      <c r="J939" s="775"/>
      <c r="K939" s="775"/>
    </row>
    <row r="940" spans="7:11">
      <c r="G940" s="774"/>
      <c r="H940" s="775"/>
      <c r="I940" s="775"/>
      <c r="J940" s="775"/>
      <c r="K940" s="775"/>
    </row>
    <row r="941" spans="7:11">
      <c r="G941" s="774"/>
      <c r="H941" s="775"/>
      <c r="I941" s="775"/>
      <c r="J941" s="775"/>
      <c r="K941" s="775"/>
    </row>
    <row r="942" spans="7:11">
      <c r="G942" s="774"/>
      <c r="H942" s="775"/>
      <c r="I942" s="775"/>
      <c r="J942" s="775"/>
      <c r="K942" s="775"/>
    </row>
    <row r="943" spans="7:11">
      <c r="G943" s="774"/>
      <c r="H943" s="775"/>
      <c r="I943" s="775"/>
      <c r="J943" s="775"/>
      <c r="K943" s="775"/>
    </row>
    <row r="944" spans="7:11">
      <c r="G944" s="774"/>
      <c r="H944" s="775"/>
      <c r="I944" s="775"/>
      <c r="J944" s="775"/>
      <c r="K944" s="775"/>
    </row>
    <row r="945" spans="7:11">
      <c r="G945" s="774"/>
      <c r="H945" s="775"/>
      <c r="I945" s="775"/>
      <c r="J945" s="775"/>
      <c r="K945" s="775"/>
    </row>
    <row r="946" spans="7:11">
      <c r="G946" s="774"/>
      <c r="H946" s="775"/>
      <c r="I946" s="775"/>
      <c r="J946" s="775"/>
      <c r="K946" s="775"/>
    </row>
    <row r="947" spans="7:11">
      <c r="G947" s="774"/>
      <c r="H947" s="775"/>
      <c r="I947" s="775"/>
      <c r="J947" s="775"/>
      <c r="K947" s="775"/>
    </row>
    <row r="948" spans="7:11">
      <c r="G948" s="774"/>
      <c r="H948" s="775"/>
      <c r="I948" s="775"/>
      <c r="J948" s="775"/>
      <c r="K948" s="775"/>
    </row>
    <row r="949" spans="7:11">
      <c r="G949" s="774"/>
      <c r="H949" s="775"/>
      <c r="I949" s="775"/>
      <c r="J949" s="775"/>
      <c r="K949" s="775"/>
    </row>
    <row r="950" spans="7:11">
      <c r="G950" s="774"/>
      <c r="H950" s="775"/>
      <c r="I950" s="775"/>
      <c r="J950" s="775"/>
      <c r="K950" s="775"/>
    </row>
    <row r="951" spans="7:11">
      <c r="G951" s="774"/>
      <c r="H951" s="775"/>
      <c r="I951" s="775"/>
      <c r="J951" s="775"/>
      <c r="K951" s="775"/>
    </row>
    <row r="952" spans="7:11">
      <c r="G952" s="774"/>
      <c r="H952" s="775"/>
      <c r="I952" s="775"/>
      <c r="J952" s="775"/>
      <c r="K952" s="775"/>
    </row>
    <row r="953" spans="7:11">
      <c r="G953" s="774"/>
      <c r="H953" s="775"/>
      <c r="I953" s="775"/>
      <c r="J953" s="775"/>
      <c r="K953" s="775"/>
    </row>
    <row r="954" spans="7:11">
      <c r="G954" s="774"/>
      <c r="H954" s="775"/>
      <c r="I954" s="775"/>
      <c r="J954" s="775"/>
      <c r="K954" s="775"/>
    </row>
    <row r="955" spans="7:11">
      <c r="G955" s="774"/>
      <c r="H955" s="775"/>
      <c r="I955" s="775"/>
      <c r="J955" s="775"/>
      <c r="K955" s="775"/>
    </row>
    <row r="956" spans="7:11">
      <c r="G956" s="774"/>
      <c r="H956" s="775"/>
      <c r="I956" s="775"/>
      <c r="J956" s="775"/>
      <c r="K956" s="775"/>
    </row>
    <row r="957" spans="7:11">
      <c r="G957" s="774"/>
      <c r="H957" s="775"/>
      <c r="I957" s="775"/>
      <c r="J957" s="775"/>
      <c r="K957" s="775"/>
    </row>
    <row r="958" spans="7:11">
      <c r="G958" s="774"/>
      <c r="H958" s="775"/>
      <c r="I958" s="775"/>
      <c r="J958" s="775"/>
      <c r="K958" s="775"/>
    </row>
    <row r="959" spans="7:11">
      <c r="G959" s="774"/>
      <c r="H959" s="775"/>
      <c r="I959" s="775"/>
      <c r="J959" s="775"/>
      <c r="K959" s="775"/>
    </row>
    <row r="960" spans="7:11">
      <c r="G960" s="774"/>
      <c r="H960" s="775"/>
      <c r="I960" s="775"/>
      <c r="J960" s="775"/>
      <c r="K960" s="775"/>
    </row>
    <row r="961" spans="7:11">
      <c r="G961" s="774"/>
      <c r="H961" s="775"/>
      <c r="I961" s="775"/>
      <c r="J961" s="775"/>
      <c r="K961" s="775"/>
    </row>
    <row r="962" spans="7:11">
      <c r="G962" s="774"/>
      <c r="H962" s="775"/>
      <c r="I962" s="775"/>
      <c r="J962" s="775"/>
      <c r="K962" s="775"/>
    </row>
    <row r="963" spans="7:11">
      <c r="G963" s="774"/>
      <c r="H963" s="775"/>
      <c r="I963" s="775"/>
      <c r="J963" s="775"/>
      <c r="K963" s="775"/>
    </row>
    <row r="964" spans="7:11">
      <c r="G964" s="774"/>
      <c r="H964" s="775"/>
      <c r="I964" s="775"/>
      <c r="J964" s="775"/>
      <c r="K964" s="775"/>
    </row>
    <row r="965" spans="7:11">
      <c r="G965" s="774"/>
      <c r="H965" s="775"/>
      <c r="I965" s="775"/>
      <c r="J965" s="775"/>
      <c r="K965" s="775"/>
    </row>
    <row r="966" spans="7:11">
      <c r="G966" s="774"/>
      <c r="H966" s="775"/>
      <c r="I966" s="775"/>
      <c r="J966" s="775"/>
      <c r="K966" s="775"/>
    </row>
    <row r="967" spans="7:11">
      <c r="G967" s="774"/>
      <c r="H967" s="775"/>
      <c r="I967" s="775"/>
      <c r="J967" s="775"/>
      <c r="K967" s="775"/>
    </row>
    <row r="968" spans="7:11">
      <c r="G968" s="774"/>
      <c r="H968" s="775"/>
      <c r="I968" s="775"/>
      <c r="J968" s="775"/>
      <c r="K968" s="775"/>
    </row>
    <row r="969" spans="7:11">
      <c r="G969" s="774"/>
      <c r="H969" s="775"/>
      <c r="I969" s="775"/>
      <c r="J969" s="775"/>
      <c r="K969" s="775"/>
    </row>
    <row r="970" spans="7:11">
      <c r="G970" s="774"/>
      <c r="H970" s="775"/>
      <c r="I970" s="775"/>
      <c r="J970" s="775"/>
      <c r="K970" s="775"/>
    </row>
    <row r="971" spans="7:11">
      <c r="G971" s="774"/>
      <c r="H971" s="775"/>
      <c r="I971" s="775"/>
      <c r="J971" s="775"/>
      <c r="K971" s="775"/>
    </row>
    <row r="972" spans="7:11">
      <c r="G972" s="774"/>
      <c r="H972" s="775"/>
      <c r="I972" s="775"/>
      <c r="J972" s="775"/>
      <c r="K972" s="775"/>
    </row>
    <row r="973" spans="7:11">
      <c r="G973" s="774"/>
      <c r="H973" s="775"/>
      <c r="I973" s="775"/>
      <c r="J973" s="775"/>
      <c r="K973" s="775"/>
    </row>
    <row r="974" spans="7:11">
      <c r="G974" s="774"/>
      <c r="H974" s="775"/>
      <c r="I974" s="775"/>
      <c r="J974" s="775"/>
      <c r="K974" s="775"/>
    </row>
    <row r="975" spans="7:11">
      <c r="G975" s="774"/>
      <c r="H975" s="775"/>
      <c r="I975" s="775"/>
      <c r="J975" s="775"/>
      <c r="K975" s="775"/>
    </row>
    <row r="976" spans="7:11">
      <c r="G976" s="774"/>
      <c r="H976" s="775"/>
      <c r="I976" s="775"/>
      <c r="J976" s="775"/>
      <c r="K976" s="775"/>
    </row>
    <row r="977" spans="7:11">
      <c r="G977" s="774"/>
      <c r="H977" s="775"/>
      <c r="I977" s="775"/>
      <c r="J977" s="775"/>
      <c r="K977" s="775"/>
    </row>
    <row r="978" spans="7:11">
      <c r="G978" s="774"/>
      <c r="H978" s="775"/>
      <c r="I978" s="775"/>
      <c r="J978" s="775"/>
      <c r="K978" s="775"/>
    </row>
    <row r="979" spans="7:11">
      <c r="G979" s="774"/>
      <c r="H979" s="775"/>
      <c r="I979" s="775"/>
      <c r="J979" s="775"/>
      <c r="K979" s="775"/>
    </row>
    <row r="980" spans="7:11">
      <c r="G980" s="774"/>
      <c r="H980" s="775"/>
      <c r="I980" s="775"/>
      <c r="J980" s="775"/>
      <c r="K980" s="775"/>
    </row>
    <row r="981" spans="7:11">
      <c r="G981" s="774"/>
      <c r="H981" s="775"/>
      <c r="I981" s="775"/>
      <c r="J981" s="775"/>
      <c r="K981" s="775"/>
    </row>
    <row r="982" spans="7:11">
      <c r="G982" s="774"/>
      <c r="H982" s="775"/>
      <c r="I982" s="775"/>
      <c r="J982" s="775"/>
      <c r="K982" s="775"/>
    </row>
    <row r="983" spans="7:11">
      <c r="G983" s="774"/>
      <c r="H983" s="775"/>
      <c r="I983" s="775"/>
      <c r="J983" s="775"/>
      <c r="K983" s="775"/>
    </row>
    <row r="984" spans="7:11">
      <c r="G984" s="774"/>
      <c r="H984" s="775"/>
      <c r="I984" s="775"/>
      <c r="J984" s="775"/>
      <c r="K984" s="775"/>
    </row>
    <row r="985" spans="7:11">
      <c r="G985" s="774"/>
      <c r="H985" s="775"/>
      <c r="I985" s="775"/>
      <c r="J985" s="775"/>
      <c r="K985" s="775"/>
    </row>
    <row r="986" spans="7:11">
      <c r="G986" s="774"/>
      <c r="H986" s="775"/>
      <c r="I986" s="775"/>
      <c r="J986" s="775"/>
      <c r="K986" s="775"/>
    </row>
    <row r="987" spans="7:11">
      <c r="G987" s="774"/>
      <c r="H987" s="775"/>
      <c r="I987" s="775"/>
      <c r="J987" s="775"/>
      <c r="K987" s="775"/>
    </row>
    <row r="988" spans="7:11">
      <c r="G988" s="774"/>
      <c r="H988" s="775"/>
      <c r="I988" s="775"/>
      <c r="J988" s="775"/>
      <c r="K988" s="775"/>
    </row>
    <row r="989" spans="7:11">
      <c r="G989" s="774"/>
      <c r="H989" s="775"/>
      <c r="I989" s="775"/>
      <c r="J989" s="775"/>
      <c r="K989" s="775"/>
    </row>
    <row r="990" spans="7:11">
      <c r="G990" s="774"/>
      <c r="H990" s="775"/>
      <c r="I990" s="775"/>
      <c r="J990" s="775"/>
      <c r="K990" s="775"/>
    </row>
    <row r="991" spans="7:11">
      <c r="G991" s="774"/>
      <c r="H991" s="775"/>
      <c r="I991" s="775"/>
      <c r="J991" s="775"/>
      <c r="K991" s="775"/>
    </row>
    <row r="992" spans="7:11">
      <c r="G992" s="774"/>
      <c r="H992" s="775"/>
      <c r="I992" s="775"/>
      <c r="J992" s="775"/>
      <c r="K992" s="775"/>
    </row>
    <row r="993" spans="7:11">
      <c r="G993" s="774"/>
      <c r="H993" s="775"/>
      <c r="I993" s="775"/>
      <c r="J993" s="775"/>
      <c r="K993" s="775"/>
    </row>
    <row r="994" spans="7:11">
      <c r="G994" s="774"/>
      <c r="H994" s="775"/>
      <c r="I994" s="775"/>
      <c r="J994" s="775"/>
      <c r="K994" s="775"/>
    </row>
    <row r="995" spans="7:11">
      <c r="G995" s="774"/>
      <c r="H995" s="775"/>
      <c r="I995" s="775"/>
      <c r="J995" s="775"/>
      <c r="K995" s="775"/>
    </row>
    <row r="996" spans="7:11">
      <c r="G996" s="774"/>
      <c r="H996" s="775"/>
      <c r="I996" s="775"/>
      <c r="J996" s="775"/>
      <c r="K996" s="775"/>
    </row>
    <row r="997" spans="7:11">
      <c r="G997" s="774"/>
      <c r="H997" s="775"/>
      <c r="I997" s="775"/>
      <c r="J997" s="775"/>
      <c r="K997" s="775"/>
    </row>
    <row r="998" spans="7:11">
      <c r="G998" s="774"/>
      <c r="H998" s="775"/>
      <c r="I998" s="775"/>
      <c r="J998" s="775"/>
      <c r="K998" s="775"/>
    </row>
    <row r="999" spans="7:11">
      <c r="G999" s="774"/>
      <c r="H999" s="775"/>
      <c r="I999" s="775"/>
      <c r="J999" s="775"/>
      <c r="K999" s="775"/>
    </row>
    <row r="1000" spans="7:11">
      <c r="G1000" s="774"/>
      <c r="H1000" s="775"/>
      <c r="I1000" s="775"/>
      <c r="J1000" s="775"/>
      <c r="K1000" s="775"/>
    </row>
    <row r="1001" spans="7:11">
      <c r="G1001" s="774"/>
      <c r="H1001" s="775"/>
      <c r="I1001" s="775"/>
      <c r="J1001" s="775"/>
      <c r="K1001" s="775"/>
    </row>
    <row r="1002" spans="7:11">
      <c r="G1002" s="774"/>
      <c r="H1002" s="775"/>
      <c r="I1002" s="775"/>
      <c r="J1002" s="775"/>
      <c r="K1002" s="775"/>
    </row>
    <row r="1003" spans="7:11">
      <c r="G1003" s="774"/>
      <c r="H1003" s="775"/>
      <c r="I1003" s="775"/>
      <c r="J1003" s="775"/>
      <c r="K1003" s="775"/>
    </row>
    <row r="1004" spans="7:11">
      <c r="G1004" s="774"/>
      <c r="H1004" s="775"/>
      <c r="I1004" s="775"/>
      <c r="J1004" s="775"/>
      <c r="K1004" s="775"/>
    </row>
    <row r="1005" spans="7:11">
      <c r="G1005" s="774"/>
      <c r="H1005" s="775"/>
      <c r="I1005" s="775"/>
      <c r="J1005" s="775"/>
      <c r="K1005" s="775"/>
    </row>
    <row r="1006" spans="7:11">
      <c r="G1006" s="774"/>
      <c r="H1006" s="775"/>
      <c r="I1006" s="775"/>
      <c r="J1006" s="775"/>
      <c r="K1006" s="775"/>
    </row>
    <row r="1007" spans="7:11">
      <c r="G1007" s="774"/>
      <c r="H1007" s="775"/>
      <c r="I1007" s="775"/>
      <c r="J1007" s="775"/>
      <c r="K1007" s="775"/>
    </row>
    <row r="1008" spans="7:11">
      <c r="G1008" s="774"/>
      <c r="H1008" s="775"/>
      <c r="I1008" s="775"/>
      <c r="J1008" s="775"/>
      <c r="K1008" s="775"/>
    </row>
    <row r="1009" spans="7:11">
      <c r="G1009" s="774"/>
      <c r="H1009" s="775"/>
      <c r="I1009" s="775"/>
      <c r="J1009" s="775"/>
      <c r="K1009" s="775"/>
    </row>
    <row r="1010" spans="7:11">
      <c r="G1010" s="774"/>
      <c r="H1010" s="775"/>
      <c r="I1010" s="775"/>
      <c r="J1010" s="775"/>
      <c r="K1010" s="775"/>
    </row>
    <row r="1011" spans="7:11">
      <c r="G1011" s="774"/>
      <c r="H1011" s="775"/>
      <c r="I1011" s="775"/>
      <c r="J1011" s="775"/>
      <c r="K1011" s="775"/>
    </row>
    <row r="1012" spans="7:11">
      <c r="G1012" s="774"/>
      <c r="H1012" s="775"/>
      <c r="I1012" s="775"/>
      <c r="J1012" s="775"/>
      <c r="K1012" s="775"/>
    </row>
    <row r="1013" spans="7:11">
      <c r="G1013" s="774"/>
      <c r="H1013" s="775"/>
      <c r="I1013" s="775"/>
      <c r="J1013" s="775"/>
      <c r="K1013" s="775"/>
    </row>
    <row r="1014" spans="7:11">
      <c r="G1014" s="774"/>
      <c r="H1014" s="775"/>
      <c r="I1014" s="775"/>
      <c r="J1014" s="775"/>
      <c r="K1014" s="775"/>
    </row>
    <row r="1015" spans="7:11">
      <c r="G1015" s="774"/>
      <c r="H1015" s="775"/>
      <c r="I1015" s="775"/>
      <c r="J1015" s="775"/>
      <c r="K1015" s="775"/>
    </row>
    <row r="1016" spans="7:11">
      <c r="G1016" s="774"/>
      <c r="H1016" s="775"/>
      <c r="I1016" s="775"/>
      <c r="J1016" s="775"/>
      <c r="K1016" s="775"/>
    </row>
    <row r="1017" spans="7:11">
      <c r="G1017" s="774"/>
      <c r="H1017" s="775"/>
      <c r="I1017" s="775"/>
      <c r="J1017" s="775"/>
      <c r="K1017" s="775"/>
    </row>
    <row r="1018" spans="7:11">
      <c r="G1018" s="774"/>
      <c r="H1018" s="775"/>
      <c r="I1018" s="775"/>
      <c r="J1018" s="775"/>
      <c r="K1018" s="775"/>
    </row>
    <row r="1019" spans="7:11">
      <c r="G1019" s="774"/>
      <c r="H1019" s="775"/>
      <c r="I1019" s="775"/>
      <c r="J1019" s="775"/>
      <c r="K1019" s="775"/>
    </row>
    <row r="1020" spans="7:11">
      <c r="G1020" s="774"/>
      <c r="H1020" s="775"/>
      <c r="I1020" s="775"/>
      <c r="J1020" s="775"/>
      <c r="K1020" s="775"/>
    </row>
    <row r="1021" spans="7:11">
      <c r="G1021" s="774"/>
      <c r="H1021" s="775"/>
      <c r="I1021" s="775"/>
      <c r="J1021" s="775"/>
      <c r="K1021" s="775"/>
    </row>
    <row r="1022" spans="7:11">
      <c r="G1022" s="774"/>
      <c r="H1022" s="775"/>
      <c r="I1022" s="775"/>
      <c r="J1022" s="775"/>
      <c r="K1022" s="775"/>
    </row>
    <row r="1023" spans="7:11">
      <c r="G1023" s="774"/>
      <c r="H1023" s="775"/>
      <c r="I1023" s="775"/>
      <c r="J1023" s="775"/>
      <c r="K1023" s="775"/>
    </row>
    <row r="1024" spans="7:11">
      <c r="G1024" s="774"/>
      <c r="H1024" s="775"/>
      <c r="I1024" s="775"/>
      <c r="J1024" s="775"/>
      <c r="K1024" s="775"/>
    </row>
    <row r="1025" spans="7:11">
      <c r="G1025" s="774"/>
      <c r="H1025" s="775"/>
      <c r="I1025" s="775"/>
      <c r="J1025" s="775"/>
      <c r="K1025" s="775"/>
    </row>
    <row r="1026" spans="7:11">
      <c r="G1026" s="774"/>
      <c r="H1026" s="775"/>
      <c r="I1026" s="775"/>
      <c r="J1026" s="775"/>
      <c r="K1026" s="775"/>
    </row>
    <row r="1027" spans="7:11">
      <c r="G1027" s="774"/>
      <c r="H1027" s="775"/>
      <c r="I1027" s="775"/>
      <c r="J1027" s="775"/>
      <c r="K1027" s="775"/>
    </row>
    <row r="1028" spans="7:11">
      <c r="G1028" s="774"/>
      <c r="H1028" s="775"/>
      <c r="I1028" s="775"/>
      <c r="J1028" s="775"/>
      <c r="K1028" s="775"/>
    </row>
    <row r="1029" spans="7:11">
      <c r="G1029" s="774"/>
      <c r="H1029" s="775"/>
      <c r="I1029" s="775"/>
      <c r="J1029" s="775"/>
      <c r="K1029" s="775"/>
    </row>
    <row r="1030" spans="7:11">
      <c r="G1030" s="774"/>
      <c r="H1030" s="775"/>
      <c r="I1030" s="775"/>
      <c r="J1030" s="775"/>
      <c r="K1030" s="775"/>
    </row>
    <row r="1031" spans="7:11">
      <c r="G1031" s="774"/>
      <c r="H1031" s="775"/>
      <c r="I1031" s="775"/>
      <c r="J1031" s="775"/>
      <c r="K1031" s="775"/>
    </row>
    <row r="1032" spans="7:11">
      <c r="G1032" s="774"/>
      <c r="H1032" s="775"/>
      <c r="I1032" s="775"/>
      <c r="J1032" s="775"/>
      <c r="K1032" s="775"/>
    </row>
    <row r="1033" spans="7:11">
      <c r="G1033" s="774"/>
      <c r="H1033" s="775"/>
      <c r="I1033" s="775"/>
      <c r="J1033" s="775"/>
      <c r="K1033" s="775"/>
    </row>
    <row r="1034" spans="7:11">
      <c r="G1034" s="774"/>
      <c r="H1034" s="775"/>
      <c r="I1034" s="775"/>
      <c r="J1034" s="775"/>
      <c r="K1034" s="775"/>
    </row>
    <row r="1035" spans="7:11">
      <c r="G1035" s="774"/>
      <c r="H1035" s="775"/>
      <c r="I1035" s="775"/>
      <c r="J1035" s="775"/>
      <c r="K1035" s="775"/>
    </row>
    <row r="1036" spans="7:11">
      <c r="G1036" s="774"/>
      <c r="H1036" s="775"/>
      <c r="I1036" s="775"/>
      <c r="J1036" s="775"/>
      <c r="K1036" s="775"/>
    </row>
    <row r="1037" spans="7:11">
      <c r="G1037" s="774"/>
      <c r="H1037" s="775"/>
      <c r="I1037" s="775"/>
      <c r="J1037" s="775"/>
      <c r="K1037" s="775"/>
    </row>
    <row r="1038" spans="7:11">
      <c r="G1038" s="774"/>
      <c r="H1038" s="775"/>
      <c r="I1038" s="775"/>
      <c r="J1038" s="775"/>
      <c r="K1038" s="775"/>
    </row>
    <row r="1039" spans="7:11">
      <c r="G1039" s="774"/>
      <c r="H1039" s="775"/>
      <c r="I1039" s="775"/>
      <c r="J1039" s="775"/>
      <c r="K1039" s="775"/>
    </row>
    <row r="1040" spans="7:11">
      <c r="G1040" s="774"/>
      <c r="H1040" s="775"/>
      <c r="I1040" s="775"/>
      <c r="J1040" s="775"/>
      <c r="K1040" s="775"/>
    </row>
    <row r="1041" spans="7:11">
      <c r="G1041" s="774"/>
      <c r="H1041" s="775"/>
      <c r="I1041" s="775"/>
      <c r="J1041" s="775"/>
      <c r="K1041" s="775"/>
    </row>
    <row r="1042" spans="7:11">
      <c r="G1042" s="774"/>
      <c r="H1042" s="775"/>
      <c r="I1042" s="775"/>
      <c r="J1042" s="775"/>
      <c r="K1042" s="775"/>
    </row>
    <row r="1043" spans="7:11">
      <c r="G1043" s="774"/>
      <c r="H1043" s="775"/>
      <c r="I1043" s="775"/>
      <c r="J1043" s="775"/>
      <c r="K1043" s="775"/>
    </row>
    <row r="1044" spans="7:11">
      <c r="G1044" s="774"/>
      <c r="H1044" s="775"/>
      <c r="I1044" s="775"/>
      <c r="J1044" s="775"/>
      <c r="K1044" s="775"/>
    </row>
    <row r="1045" spans="7:11">
      <c r="G1045" s="774"/>
      <c r="H1045" s="775"/>
      <c r="I1045" s="775"/>
      <c r="J1045" s="775"/>
      <c r="K1045" s="775"/>
    </row>
    <row r="1046" spans="7:11">
      <c r="G1046" s="774"/>
      <c r="H1046" s="775"/>
      <c r="I1046" s="775"/>
      <c r="J1046" s="775"/>
      <c r="K1046" s="775"/>
    </row>
    <row r="1047" spans="7:11">
      <c r="G1047" s="774"/>
      <c r="H1047" s="775"/>
      <c r="I1047" s="775"/>
      <c r="J1047" s="775"/>
      <c r="K1047" s="775"/>
    </row>
    <row r="1048" spans="7:11">
      <c r="G1048" s="774"/>
      <c r="H1048" s="775"/>
      <c r="I1048" s="775"/>
      <c r="J1048" s="775"/>
      <c r="K1048" s="775"/>
    </row>
    <row r="1049" spans="7:11">
      <c r="G1049" s="774"/>
      <c r="H1049" s="775"/>
      <c r="I1049" s="775"/>
      <c r="J1049" s="775"/>
      <c r="K1049" s="775"/>
    </row>
    <row r="1050" spans="7:11">
      <c r="G1050" s="774"/>
      <c r="H1050" s="775"/>
      <c r="I1050" s="775"/>
      <c r="J1050" s="775"/>
      <c r="K1050" s="775"/>
    </row>
    <row r="1051" spans="7:11">
      <c r="G1051" s="774"/>
      <c r="H1051" s="775"/>
      <c r="I1051" s="775"/>
      <c r="J1051" s="775"/>
      <c r="K1051" s="775"/>
    </row>
    <row r="1052" spans="7:11">
      <c r="G1052" s="774"/>
      <c r="H1052" s="775"/>
      <c r="I1052" s="775"/>
      <c r="J1052" s="775"/>
      <c r="K1052" s="775"/>
    </row>
    <row r="1053" spans="7:11">
      <c r="G1053" s="774"/>
      <c r="H1053" s="775"/>
      <c r="I1053" s="775"/>
      <c r="J1053" s="775"/>
      <c r="K1053" s="775"/>
    </row>
    <row r="1054" spans="7:11">
      <c r="G1054" s="774"/>
      <c r="H1054" s="775"/>
      <c r="I1054" s="775"/>
      <c r="J1054" s="775"/>
      <c r="K1054" s="775"/>
    </row>
    <row r="1055" spans="7:11">
      <c r="G1055" s="774"/>
      <c r="H1055" s="775"/>
      <c r="I1055" s="775"/>
      <c r="J1055" s="775"/>
      <c r="K1055" s="775"/>
    </row>
    <row r="1056" spans="7:11">
      <c r="G1056" s="774"/>
      <c r="H1056" s="775"/>
      <c r="I1056" s="775"/>
      <c r="J1056" s="775"/>
      <c r="K1056" s="775"/>
    </row>
    <row r="1057" spans="7:11">
      <c r="G1057" s="774"/>
      <c r="H1057" s="775"/>
      <c r="I1057" s="775"/>
      <c r="J1057" s="775"/>
      <c r="K1057" s="775"/>
    </row>
    <row r="1058" spans="7:11">
      <c r="G1058" s="774"/>
      <c r="H1058" s="775"/>
      <c r="I1058" s="775"/>
      <c r="J1058" s="775"/>
      <c r="K1058" s="775"/>
    </row>
    <row r="1059" spans="7:11">
      <c r="G1059" s="774"/>
      <c r="H1059" s="775"/>
      <c r="I1059" s="775"/>
      <c r="J1059" s="775"/>
      <c r="K1059" s="775"/>
    </row>
    <row r="1060" spans="7:11">
      <c r="G1060" s="774"/>
      <c r="H1060" s="775"/>
      <c r="I1060" s="775"/>
      <c r="J1060" s="775"/>
      <c r="K1060" s="775"/>
    </row>
    <row r="1061" spans="7:11">
      <c r="G1061" s="774"/>
      <c r="H1061" s="775"/>
      <c r="I1061" s="775"/>
      <c r="J1061" s="775"/>
      <c r="K1061" s="775"/>
    </row>
    <row r="1062" spans="7:11">
      <c r="G1062" s="774"/>
      <c r="H1062" s="775"/>
      <c r="I1062" s="775"/>
      <c r="J1062" s="775"/>
      <c r="K1062" s="775"/>
    </row>
    <row r="1063" spans="7:11">
      <c r="G1063" s="774"/>
      <c r="H1063" s="775"/>
      <c r="I1063" s="775"/>
      <c r="J1063" s="775"/>
      <c r="K1063" s="775"/>
    </row>
    <row r="1064" spans="7:11">
      <c r="G1064" s="774"/>
      <c r="H1064" s="775"/>
      <c r="I1064" s="775"/>
      <c r="J1064" s="775"/>
      <c r="K1064" s="775"/>
    </row>
    <row r="1065" spans="7:11">
      <c r="G1065" s="774"/>
      <c r="H1065" s="775"/>
      <c r="I1065" s="775"/>
      <c r="J1065" s="775"/>
      <c r="K1065" s="775"/>
    </row>
    <row r="1066" spans="7:11">
      <c r="G1066" s="774"/>
      <c r="H1066" s="775"/>
      <c r="I1066" s="775"/>
      <c r="J1066" s="775"/>
      <c r="K1066" s="775"/>
    </row>
    <row r="1067" spans="7:11">
      <c r="G1067" s="774"/>
      <c r="H1067" s="775"/>
      <c r="I1067" s="775"/>
      <c r="J1067" s="775"/>
      <c r="K1067" s="775"/>
    </row>
    <row r="1068" spans="7:11">
      <c r="G1068" s="774"/>
      <c r="H1068" s="775"/>
      <c r="I1068" s="775"/>
      <c r="J1068" s="775"/>
      <c r="K1068" s="775"/>
    </row>
    <row r="1069" spans="7:11">
      <c r="G1069" s="774"/>
      <c r="H1069" s="775"/>
      <c r="I1069" s="775"/>
      <c r="J1069" s="775"/>
      <c r="K1069" s="775"/>
    </row>
    <row r="1070" spans="7:11">
      <c r="G1070" s="774"/>
      <c r="H1070" s="775"/>
      <c r="I1070" s="775"/>
      <c r="J1070" s="775"/>
      <c r="K1070" s="775"/>
    </row>
    <row r="1071" spans="7:11">
      <c r="G1071" s="774"/>
      <c r="H1071" s="775"/>
      <c r="I1071" s="775"/>
      <c r="J1071" s="775"/>
      <c r="K1071" s="775"/>
    </row>
    <row r="1072" spans="7:11">
      <c r="G1072" s="774"/>
      <c r="H1072" s="775"/>
      <c r="I1072" s="775"/>
      <c r="J1072" s="775"/>
      <c r="K1072" s="775"/>
    </row>
    <row r="1073" spans="7:11">
      <c r="G1073" s="774"/>
      <c r="H1073" s="775"/>
      <c r="I1073" s="775"/>
      <c r="J1073" s="775"/>
      <c r="K1073" s="775"/>
    </row>
    <row r="1074" spans="7:11">
      <c r="G1074" s="774"/>
      <c r="H1074" s="775"/>
      <c r="I1074" s="775"/>
      <c r="J1074" s="775"/>
      <c r="K1074" s="775"/>
    </row>
    <row r="1075" spans="7:11">
      <c r="G1075" s="774"/>
      <c r="H1075" s="775"/>
      <c r="I1075" s="775"/>
      <c r="J1075" s="775"/>
      <c r="K1075" s="775"/>
    </row>
    <row r="1076" spans="7:11">
      <c r="G1076" s="774"/>
      <c r="H1076" s="775"/>
      <c r="I1076" s="775"/>
      <c r="J1076" s="775"/>
      <c r="K1076" s="775"/>
    </row>
    <row r="1077" spans="7:11">
      <c r="G1077" s="774"/>
      <c r="H1077" s="775"/>
      <c r="I1077" s="775"/>
      <c r="J1077" s="775"/>
      <c r="K1077" s="775"/>
    </row>
    <row r="1078" spans="7:11">
      <c r="G1078" s="774"/>
      <c r="H1078" s="775"/>
      <c r="I1078" s="775"/>
      <c r="J1078" s="775"/>
      <c r="K1078" s="775"/>
    </row>
    <row r="1079" spans="7:11">
      <c r="G1079" s="774"/>
      <c r="H1079" s="775"/>
      <c r="I1079" s="775"/>
      <c r="J1079" s="775"/>
      <c r="K1079" s="775"/>
    </row>
    <row r="1080" spans="7:11">
      <c r="G1080" s="774"/>
      <c r="H1080" s="775"/>
      <c r="I1080" s="775"/>
      <c r="J1080" s="775"/>
      <c r="K1080" s="775"/>
    </row>
    <row r="1081" spans="7:11">
      <c r="G1081" s="774"/>
      <c r="H1081" s="775"/>
      <c r="I1081" s="775"/>
      <c r="J1081" s="775"/>
      <c r="K1081" s="775"/>
    </row>
    <row r="1082" spans="7:11">
      <c r="G1082" s="774"/>
      <c r="H1082" s="775"/>
      <c r="I1082" s="775"/>
      <c r="J1082" s="775"/>
      <c r="K1082" s="775"/>
    </row>
    <row r="1083" spans="7:11">
      <c r="G1083" s="774"/>
      <c r="H1083" s="775"/>
      <c r="I1083" s="775"/>
      <c r="J1083" s="775"/>
      <c r="K1083" s="775"/>
    </row>
    <row r="1084" spans="7:11">
      <c r="G1084" s="774"/>
      <c r="H1084" s="775"/>
      <c r="I1084" s="775"/>
      <c r="J1084" s="775"/>
      <c r="K1084" s="775"/>
    </row>
    <row r="1085" spans="7:11">
      <c r="G1085" s="774"/>
      <c r="H1085" s="775"/>
      <c r="I1085" s="775"/>
      <c r="J1085" s="775"/>
      <c r="K1085" s="775"/>
    </row>
    <row r="1086" spans="7:11">
      <c r="G1086" s="774"/>
      <c r="H1086" s="775"/>
      <c r="I1086" s="775"/>
      <c r="J1086" s="775"/>
      <c r="K1086" s="775"/>
    </row>
    <row r="1087" spans="7:11">
      <c r="G1087" s="774"/>
      <c r="H1087" s="775"/>
      <c r="I1087" s="775"/>
      <c r="J1087" s="775"/>
      <c r="K1087" s="775"/>
    </row>
    <row r="1088" spans="7:11">
      <c r="G1088" s="774"/>
      <c r="H1088" s="775"/>
      <c r="I1088" s="775"/>
      <c r="J1088" s="775"/>
      <c r="K1088" s="775"/>
    </row>
    <row r="1089" spans="7:11">
      <c r="G1089" s="774"/>
      <c r="H1089" s="775"/>
      <c r="I1089" s="775"/>
      <c r="J1089" s="775"/>
      <c r="K1089" s="775"/>
    </row>
    <row r="1090" spans="7:11">
      <c r="G1090" s="774"/>
      <c r="H1090" s="775"/>
      <c r="I1090" s="775"/>
      <c r="J1090" s="775"/>
      <c r="K1090" s="775"/>
    </row>
    <row r="1091" spans="7:11">
      <c r="G1091" s="774"/>
      <c r="H1091" s="775"/>
      <c r="I1091" s="775"/>
      <c r="J1091" s="775"/>
      <c r="K1091" s="775"/>
    </row>
    <row r="1092" spans="7:11">
      <c r="G1092" s="774"/>
      <c r="H1092" s="775"/>
      <c r="I1092" s="775"/>
      <c r="J1092" s="775"/>
      <c r="K1092" s="775"/>
    </row>
    <row r="1093" spans="7:11">
      <c r="G1093" s="774"/>
      <c r="H1093" s="775"/>
      <c r="I1093" s="775"/>
      <c r="J1093" s="775"/>
      <c r="K1093" s="775"/>
    </row>
    <row r="1094" spans="7:11">
      <c r="G1094" s="774"/>
      <c r="H1094" s="775"/>
      <c r="I1094" s="775"/>
      <c r="J1094" s="775"/>
      <c r="K1094" s="775"/>
    </row>
    <row r="1095" spans="7:11">
      <c r="G1095" s="774"/>
      <c r="H1095" s="775"/>
      <c r="I1095" s="775"/>
      <c r="J1095" s="775"/>
      <c r="K1095" s="775"/>
    </row>
    <row r="1096" spans="7:11">
      <c r="G1096" s="774"/>
      <c r="H1096" s="775"/>
      <c r="I1096" s="775"/>
      <c r="J1096" s="775"/>
      <c r="K1096" s="775"/>
    </row>
    <row r="1097" spans="7:11">
      <c r="G1097" s="774"/>
      <c r="H1097" s="775"/>
      <c r="I1097" s="775"/>
      <c r="J1097" s="775"/>
      <c r="K1097" s="775"/>
    </row>
    <row r="1098" spans="7:11">
      <c r="G1098" s="774"/>
      <c r="H1098" s="775"/>
      <c r="I1098" s="775"/>
      <c r="J1098" s="775"/>
      <c r="K1098" s="775"/>
    </row>
    <row r="1099" spans="7:11">
      <c r="G1099" s="774"/>
      <c r="H1099" s="775"/>
      <c r="I1099" s="775"/>
      <c r="J1099" s="775"/>
      <c r="K1099" s="775"/>
    </row>
    <row r="1100" spans="7:11">
      <c r="G1100" s="774"/>
      <c r="H1100" s="775"/>
      <c r="I1100" s="775"/>
      <c r="J1100" s="775"/>
      <c r="K1100" s="775"/>
    </row>
    <row r="1101" spans="7:11">
      <c r="G1101" s="774"/>
      <c r="H1101" s="775"/>
      <c r="I1101" s="775"/>
      <c r="J1101" s="775"/>
      <c r="K1101" s="775"/>
    </row>
    <row r="1102" spans="7:11">
      <c r="G1102" s="774"/>
      <c r="H1102" s="775"/>
      <c r="I1102" s="775"/>
      <c r="J1102" s="775"/>
      <c r="K1102" s="775"/>
    </row>
    <row r="1103" spans="7:11">
      <c r="G1103" s="774"/>
      <c r="H1103" s="775"/>
      <c r="I1103" s="775"/>
      <c r="J1103" s="775"/>
      <c r="K1103" s="775"/>
    </row>
    <row r="1104" spans="7:11">
      <c r="G1104" s="774"/>
      <c r="H1104" s="775"/>
      <c r="I1104" s="775"/>
      <c r="J1104" s="775"/>
      <c r="K1104" s="775"/>
    </row>
    <row r="1105" spans="7:11">
      <c r="G1105" s="774"/>
      <c r="H1105" s="775"/>
      <c r="I1105" s="775"/>
      <c r="J1105" s="775"/>
      <c r="K1105" s="775"/>
    </row>
    <row r="1106" spans="7:11">
      <c r="G1106" s="774"/>
      <c r="H1106" s="775"/>
      <c r="I1106" s="775"/>
      <c r="J1106" s="775"/>
      <c r="K1106" s="775"/>
    </row>
    <row r="1107" spans="7:11">
      <c r="G1107" s="774"/>
      <c r="H1107" s="775"/>
      <c r="I1107" s="775"/>
      <c r="J1107" s="775"/>
      <c r="K1107" s="775"/>
    </row>
    <row r="1108" spans="7:11">
      <c r="G1108" s="774"/>
      <c r="H1108" s="775"/>
      <c r="I1108" s="775"/>
      <c r="J1108" s="775"/>
      <c r="K1108" s="775"/>
    </row>
    <row r="1109" spans="7:11">
      <c r="G1109" s="774"/>
      <c r="H1109" s="775"/>
      <c r="I1109" s="775"/>
      <c r="J1109" s="775"/>
      <c r="K1109" s="775"/>
    </row>
    <row r="1110" spans="7:11">
      <c r="G1110" s="774"/>
      <c r="H1110" s="775"/>
      <c r="I1110" s="775"/>
      <c r="J1110" s="775"/>
      <c r="K1110" s="775"/>
    </row>
    <row r="1111" spans="7:11">
      <c r="G1111" s="774"/>
      <c r="H1111" s="775"/>
      <c r="I1111" s="775"/>
      <c r="J1111" s="775"/>
      <c r="K1111" s="775"/>
    </row>
    <row r="1112" spans="7:11">
      <c r="G1112" s="774"/>
      <c r="H1112" s="775"/>
      <c r="I1112" s="775"/>
      <c r="J1112" s="775"/>
      <c r="K1112" s="775"/>
    </row>
    <row r="1113" spans="7:11">
      <c r="G1113" s="774"/>
      <c r="H1113" s="775"/>
      <c r="I1113" s="775"/>
      <c r="J1113" s="775"/>
      <c r="K1113" s="775"/>
    </row>
    <row r="1114" spans="7:11">
      <c r="G1114" s="774"/>
      <c r="H1114" s="775"/>
      <c r="I1114" s="775"/>
      <c r="J1114" s="775"/>
      <c r="K1114" s="775"/>
    </row>
    <row r="1115" spans="7:11">
      <c r="G1115" s="774"/>
      <c r="H1115" s="775"/>
      <c r="I1115" s="775"/>
      <c r="J1115" s="775"/>
      <c r="K1115" s="775"/>
    </row>
    <row r="1116" spans="7:11">
      <c r="G1116" s="774"/>
      <c r="H1116" s="775"/>
      <c r="I1116" s="775"/>
      <c r="J1116" s="775"/>
      <c r="K1116" s="775"/>
    </row>
    <row r="1117" spans="7:11">
      <c r="G1117" s="774"/>
      <c r="H1117" s="775"/>
      <c r="I1117" s="775"/>
      <c r="J1117" s="775"/>
      <c r="K1117" s="775"/>
    </row>
    <row r="1118" spans="7:11">
      <c r="G1118" s="774"/>
      <c r="H1118" s="775"/>
      <c r="I1118" s="775"/>
      <c r="J1118" s="775"/>
      <c r="K1118" s="775"/>
    </row>
    <row r="1119" spans="7:11">
      <c r="G1119" s="774"/>
      <c r="H1119" s="775"/>
      <c r="I1119" s="775"/>
      <c r="J1119" s="775"/>
      <c r="K1119" s="775"/>
    </row>
    <row r="1120" spans="7:11">
      <c r="G1120" s="774"/>
      <c r="H1120" s="775"/>
      <c r="I1120" s="775"/>
      <c r="J1120" s="775"/>
      <c r="K1120" s="775"/>
    </row>
    <row r="1121" spans="7:11">
      <c r="G1121" s="774"/>
      <c r="H1121" s="775"/>
      <c r="I1121" s="775"/>
      <c r="J1121" s="775"/>
      <c r="K1121" s="775"/>
    </row>
    <row r="1122" spans="7:11">
      <c r="G1122" s="774"/>
      <c r="H1122" s="775"/>
      <c r="I1122" s="775"/>
      <c r="J1122" s="775"/>
      <c r="K1122" s="775"/>
    </row>
    <row r="1123" spans="7:11">
      <c r="G1123" s="774"/>
      <c r="H1123" s="775"/>
      <c r="I1123" s="775"/>
      <c r="J1123" s="775"/>
      <c r="K1123" s="775"/>
    </row>
    <row r="1124" spans="7:11">
      <c r="G1124" s="774"/>
      <c r="H1124" s="775"/>
      <c r="I1124" s="775"/>
      <c r="J1124" s="775"/>
      <c r="K1124" s="775"/>
    </row>
    <row r="1125" spans="7:11">
      <c r="G1125" s="774"/>
      <c r="H1125" s="775"/>
      <c r="I1125" s="775"/>
      <c r="J1125" s="775"/>
      <c r="K1125" s="775"/>
    </row>
    <row r="1126" spans="7:11">
      <c r="G1126" s="774"/>
      <c r="H1126" s="775"/>
      <c r="I1126" s="775"/>
      <c r="J1126" s="775"/>
      <c r="K1126" s="775"/>
    </row>
    <row r="1127" spans="7:11">
      <c r="G1127" s="774"/>
      <c r="H1127" s="775"/>
      <c r="I1127" s="775"/>
      <c r="J1127" s="775"/>
      <c r="K1127" s="775"/>
    </row>
    <row r="1128" spans="7:11">
      <c r="G1128" s="774"/>
      <c r="H1128" s="775"/>
      <c r="I1128" s="775"/>
      <c r="J1128" s="775"/>
      <c r="K1128" s="775"/>
    </row>
    <row r="1129" spans="7:11">
      <c r="G1129" s="774"/>
      <c r="H1129" s="775"/>
      <c r="I1129" s="775"/>
      <c r="J1129" s="775"/>
      <c r="K1129" s="775"/>
    </row>
    <row r="1130" spans="7:11">
      <c r="G1130" s="774"/>
      <c r="H1130" s="775"/>
      <c r="I1130" s="775"/>
      <c r="J1130" s="775"/>
      <c r="K1130" s="775"/>
    </row>
    <row r="1131" spans="7:11">
      <c r="G1131" s="774"/>
      <c r="H1131" s="775"/>
      <c r="I1131" s="775"/>
      <c r="J1131" s="775"/>
      <c r="K1131" s="775"/>
    </row>
    <row r="1132" spans="7:11">
      <c r="G1132" s="774"/>
      <c r="H1132" s="775"/>
      <c r="I1132" s="775"/>
      <c r="J1132" s="775"/>
      <c r="K1132" s="775"/>
    </row>
    <row r="1133" spans="7:11">
      <c r="G1133" s="774"/>
      <c r="H1133" s="775"/>
      <c r="I1133" s="775"/>
      <c r="J1133" s="775"/>
      <c r="K1133" s="775"/>
    </row>
    <row r="1134" spans="7:11">
      <c r="G1134" s="774"/>
      <c r="H1134" s="775"/>
      <c r="I1134" s="775"/>
      <c r="J1134" s="775"/>
      <c r="K1134" s="775"/>
    </row>
    <row r="1135" spans="7:11">
      <c r="G1135" s="774"/>
      <c r="H1135" s="775"/>
      <c r="I1135" s="775"/>
      <c r="J1135" s="775"/>
      <c r="K1135" s="775"/>
    </row>
    <row r="1136" spans="7:11">
      <c r="G1136" s="774"/>
      <c r="H1136" s="775"/>
      <c r="I1136" s="775"/>
      <c r="J1136" s="775"/>
      <c r="K1136" s="775"/>
    </row>
    <row r="1137" spans="7:11">
      <c r="G1137" s="774"/>
      <c r="H1137" s="775"/>
      <c r="I1137" s="775"/>
      <c r="J1137" s="775"/>
      <c r="K1137" s="775"/>
    </row>
    <row r="1138" spans="7:11">
      <c r="G1138" s="774"/>
      <c r="H1138" s="775"/>
      <c r="I1138" s="775"/>
      <c r="J1138" s="775"/>
      <c r="K1138" s="775"/>
    </row>
    <row r="1139" spans="7:11">
      <c r="G1139" s="774"/>
      <c r="H1139" s="775"/>
      <c r="I1139" s="775"/>
      <c r="J1139" s="775"/>
      <c r="K1139" s="775"/>
    </row>
    <row r="1140" spans="7:11">
      <c r="G1140" s="774"/>
      <c r="H1140" s="775"/>
      <c r="I1140" s="775"/>
      <c r="J1140" s="775"/>
      <c r="K1140" s="775"/>
    </row>
    <row r="1141" spans="7:11">
      <c r="G1141" s="774"/>
      <c r="H1141" s="775"/>
      <c r="I1141" s="775"/>
      <c r="J1141" s="775"/>
      <c r="K1141" s="775"/>
    </row>
    <row r="1142" spans="7:11">
      <c r="G1142" s="774"/>
      <c r="H1142" s="775"/>
      <c r="I1142" s="775"/>
      <c r="J1142" s="775"/>
      <c r="K1142" s="775"/>
    </row>
    <row r="1143" spans="7:11">
      <c r="G1143" s="774"/>
      <c r="H1143" s="775"/>
      <c r="I1143" s="775"/>
      <c r="J1143" s="775"/>
      <c r="K1143" s="775"/>
    </row>
    <row r="1144" spans="7:11">
      <c r="G1144" s="774"/>
      <c r="H1144" s="775"/>
      <c r="I1144" s="775"/>
      <c r="J1144" s="775"/>
      <c r="K1144" s="775"/>
    </row>
    <row r="1145" spans="7:11">
      <c r="G1145" s="774"/>
      <c r="H1145" s="775"/>
      <c r="I1145" s="775"/>
      <c r="J1145" s="775"/>
      <c r="K1145" s="775"/>
    </row>
    <row r="1146" spans="7:11">
      <c r="G1146" s="774"/>
      <c r="H1146" s="775"/>
      <c r="I1146" s="775"/>
      <c r="J1146" s="775"/>
      <c r="K1146" s="775"/>
    </row>
    <row r="1147" spans="7:11">
      <c r="G1147" s="774"/>
      <c r="H1147" s="775"/>
      <c r="I1147" s="775"/>
      <c r="J1147" s="775"/>
      <c r="K1147" s="775"/>
    </row>
    <row r="1148" spans="7:11">
      <c r="G1148" s="774"/>
      <c r="H1148" s="775"/>
      <c r="I1148" s="775"/>
      <c r="J1148" s="775"/>
      <c r="K1148" s="775"/>
    </row>
    <row r="1149" spans="7:11">
      <c r="G1149" s="774"/>
      <c r="H1149" s="775"/>
      <c r="I1149" s="775"/>
      <c r="J1149" s="775"/>
      <c r="K1149" s="775"/>
    </row>
    <row r="1150" spans="7:11">
      <c r="G1150" s="774"/>
      <c r="H1150" s="775"/>
      <c r="I1150" s="775"/>
      <c r="J1150" s="775"/>
      <c r="K1150" s="775"/>
    </row>
    <row r="1151" spans="7:11">
      <c r="G1151" s="774"/>
      <c r="H1151" s="775"/>
      <c r="I1151" s="775"/>
      <c r="J1151" s="775"/>
      <c r="K1151" s="775"/>
    </row>
    <row r="1152" spans="7:11">
      <c r="G1152" s="774"/>
      <c r="H1152" s="775"/>
      <c r="I1152" s="775"/>
      <c r="J1152" s="775"/>
      <c r="K1152" s="775"/>
    </row>
    <row r="1153" spans="7:11">
      <c r="G1153" s="774"/>
      <c r="H1153" s="775"/>
      <c r="I1153" s="775"/>
      <c r="J1153" s="775"/>
      <c r="K1153" s="775"/>
    </row>
    <row r="1154" spans="7:11">
      <c r="G1154" s="774"/>
      <c r="H1154" s="775"/>
      <c r="I1154" s="775"/>
      <c r="J1154" s="775"/>
      <c r="K1154" s="775"/>
    </row>
    <row r="1155" spans="7:11">
      <c r="G1155" s="774"/>
      <c r="H1155" s="775"/>
      <c r="I1155" s="775"/>
      <c r="J1155" s="775"/>
      <c r="K1155" s="775"/>
    </row>
    <row r="1156" spans="7:11">
      <c r="G1156" s="774"/>
      <c r="H1156" s="775"/>
      <c r="I1156" s="775"/>
      <c r="J1156" s="775"/>
      <c r="K1156" s="775"/>
    </row>
    <row r="1157" spans="7:11">
      <c r="G1157" s="774"/>
      <c r="H1157" s="775"/>
      <c r="I1157" s="775"/>
      <c r="J1157" s="775"/>
      <c r="K1157" s="775"/>
    </row>
    <row r="1158" spans="7:11">
      <c r="G1158" s="774"/>
      <c r="H1158" s="775"/>
      <c r="I1158" s="775"/>
      <c r="J1158" s="775"/>
      <c r="K1158" s="775"/>
    </row>
    <row r="1159" spans="7:11">
      <c r="G1159" s="774"/>
      <c r="H1159" s="775"/>
      <c r="I1159" s="775"/>
      <c r="J1159" s="775"/>
      <c r="K1159" s="775"/>
    </row>
    <row r="1160" spans="7:11">
      <c r="G1160" s="774"/>
      <c r="H1160" s="775"/>
      <c r="I1160" s="775"/>
      <c r="J1160" s="775"/>
      <c r="K1160" s="775"/>
    </row>
    <row r="1161" spans="7:11">
      <c r="G1161" s="774"/>
      <c r="H1161" s="775"/>
      <c r="I1161" s="775"/>
      <c r="J1161" s="775"/>
      <c r="K1161" s="775"/>
    </row>
    <row r="1162" spans="7:11">
      <c r="G1162" s="774"/>
      <c r="H1162" s="775"/>
      <c r="I1162" s="775"/>
      <c r="J1162" s="775"/>
      <c r="K1162" s="775"/>
    </row>
    <row r="1163" spans="7:11">
      <c r="G1163" s="774"/>
      <c r="H1163" s="775"/>
      <c r="I1163" s="775"/>
      <c r="J1163" s="775"/>
      <c r="K1163" s="775"/>
    </row>
    <row r="1164" spans="7:11">
      <c r="G1164" s="774"/>
      <c r="H1164" s="775"/>
      <c r="I1164" s="775"/>
      <c r="J1164" s="775"/>
      <c r="K1164" s="775"/>
    </row>
    <row r="1165" spans="7:11">
      <c r="G1165" s="774"/>
      <c r="H1165" s="775"/>
      <c r="I1165" s="775"/>
      <c r="J1165" s="775"/>
      <c r="K1165" s="775"/>
    </row>
    <row r="1166" spans="7:11">
      <c r="G1166" s="774"/>
      <c r="H1166" s="775"/>
      <c r="I1166" s="775"/>
      <c r="J1166" s="775"/>
      <c r="K1166" s="775"/>
    </row>
    <row r="1167" spans="7:11">
      <c r="G1167" s="774"/>
      <c r="H1167" s="775"/>
      <c r="I1167" s="775"/>
      <c r="J1167" s="775"/>
      <c r="K1167" s="775"/>
    </row>
    <row r="1168" spans="7:11">
      <c r="G1168" s="774"/>
      <c r="H1168" s="775"/>
      <c r="I1168" s="775"/>
      <c r="J1168" s="775"/>
      <c r="K1168" s="775"/>
    </row>
    <row r="1169" spans="7:11">
      <c r="G1169" s="774"/>
      <c r="H1169" s="775"/>
      <c r="I1169" s="775"/>
      <c r="J1169" s="775"/>
      <c r="K1169" s="775"/>
    </row>
    <row r="1170" spans="7:11">
      <c r="G1170" s="774"/>
      <c r="H1170" s="775"/>
      <c r="I1170" s="775"/>
      <c r="J1170" s="775"/>
      <c r="K1170" s="775"/>
    </row>
    <row r="1171" spans="7:11">
      <c r="G1171" s="774"/>
      <c r="H1171" s="775"/>
      <c r="I1171" s="775"/>
      <c r="J1171" s="775"/>
      <c r="K1171" s="775"/>
    </row>
    <row r="1172" spans="7:11">
      <c r="G1172" s="774"/>
      <c r="H1172" s="775"/>
      <c r="I1172" s="775"/>
      <c r="J1172" s="775"/>
      <c r="K1172" s="775"/>
    </row>
    <row r="1173" spans="7:11">
      <c r="G1173" s="774"/>
      <c r="H1173" s="775"/>
      <c r="I1173" s="775"/>
      <c r="J1173" s="775"/>
      <c r="K1173" s="775"/>
    </row>
    <row r="1174" spans="7:11">
      <c r="G1174" s="774"/>
      <c r="H1174" s="775"/>
      <c r="I1174" s="775"/>
      <c r="J1174" s="775"/>
      <c r="K1174" s="775"/>
    </row>
    <row r="1175" spans="7:11">
      <c r="G1175" s="774"/>
      <c r="H1175" s="775"/>
      <c r="I1175" s="775"/>
      <c r="J1175" s="775"/>
      <c r="K1175" s="775"/>
    </row>
    <row r="1176" spans="7:11">
      <c r="G1176" s="774"/>
      <c r="H1176" s="775"/>
      <c r="I1176" s="775"/>
      <c r="J1176" s="775"/>
      <c r="K1176" s="775"/>
    </row>
    <row r="1177" spans="7:11">
      <c r="G1177" s="774"/>
      <c r="H1177" s="775"/>
      <c r="I1177" s="775"/>
      <c r="J1177" s="775"/>
      <c r="K1177" s="775"/>
    </row>
    <row r="1178" spans="7:11">
      <c r="G1178" s="774"/>
      <c r="H1178" s="775"/>
      <c r="I1178" s="775"/>
      <c r="J1178" s="775"/>
      <c r="K1178" s="775"/>
    </row>
    <row r="1179" spans="7:11">
      <c r="G1179" s="774"/>
      <c r="H1179" s="775"/>
      <c r="I1179" s="775"/>
      <c r="J1179" s="775"/>
      <c r="K1179" s="775"/>
    </row>
    <row r="1180" spans="7:11">
      <c r="G1180" s="774"/>
      <c r="H1180" s="775"/>
      <c r="I1180" s="775"/>
      <c r="J1180" s="775"/>
      <c r="K1180" s="775"/>
    </row>
    <row r="1181" spans="7:11">
      <c r="G1181" s="774"/>
      <c r="H1181" s="775"/>
      <c r="I1181" s="775"/>
      <c r="J1181" s="775"/>
      <c r="K1181" s="775"/>
    </row>
    <row r="1182" spans="7:11">
      <c r="G1182" s="774"/>
      <c r="H1182" s="775"/>
      <c r="I1182" s="775"/>
      <c r="J1182" s="775"/>
      <c r="K1182" s="775"/>
    </row>
    <row r="1183" spans="7:11">
      <c r="G1183" s="774"/>
      <c r="H1183" s="775"/>
      <c r="I1183" s="775"/>
      <c r="J1183" s="775"/>
      <c r="K1183" s="775"/>
    </row>
    <row r="1184" spans="7:11">
      <c r="G1184" s="774"/>
      <c r="H1184" s="775"/>
      <c r="I1184" s="775"/>
      <c r="J1184" s="775"/>
      <c r="K1184" s="775"/>
    </row>
    <row r="1185" spans="7:11">
      <c r="G1185" s="774"/>
      <c r="H1185" s="775"/>
      <c r="I1185" s="775"/>
      <c r="J1185" s="775"/>
      <c r="K1185" s="775"/>
    </row>
    <row r="1186" spans="7:11">
      <c r="G1186" s="774"/>
      <c r="H1186" s="775"/>
      <c r="I1186" s="775"/>
      <c r="J1186" s="775"/>
      <c r="K1186" s="775"/>
    </row>
    <row r="1187" spans="7:11">
      <c r="G1187" s="774"/>
      <c r="H1187" s="775"/>
      <c r="I1187" s="775"/>
      <c r="J1187" s="775"/>
      <c r="K1187" s="775"/>
    </row>
    <row r="1188" spans="7:11">
      <c r="G1188" s="774"/>
      <c r="H1188" s="775"/>
      <c r="I1188" s="775"/>
      <c r="J1188" s="775"/>
      <c r="K1188" s="775"/>
    </row>
    <row r="1189" spans="7:11">
      <c r="G1189" s="774"/>
      <c r="H1189" s="775"/>
      <c r="I1189" s="775"/>
      <c r="J1189" s="775"/>
      <c r="K1189" s="775"/>
    </row>
    <row r="1190" spans="7:11">
      <c r="G1190" s="774"/>
      <c r="H1190" s="775"/>
      <c r="I1190" s="775"/>
      <c r="J1190" s="775"/>
      <c r="K1190" s="775"/>
    </row>
    <row r="1191" spans="7:11">
      <c r="G1191" s="774"/>
      <c r="H1191" s="775"/>
      <c r="I1191" s="775"/>
      <c r="J1191" s="775"/>
      <c r="K1191" s="775"/>
    </row>
    <row r="1192" spans="7:11">
      <c r="G1192" s="774"/>
      <c r="H1192" s="775"/>
      <c r="I1192" s="775"/>
      <c r="J1192" s="775"/>
      <c r="K1192" s="775"/>
    </row>
    <row r="1193" spans="7:11">
      <c r="G1193" s="774"/>
      <c r="H1193" s="775"/>
      <c r="I1193" s="775"/>
      <c r="J1193" s="775"/>
      <c r="K1193" s="775"/>
    </row>
    <row r="1194" spans="7:11">
      <c r="G1194" s="774"/>
      <c r="H1194" s="775"/>
      <c r="I1194" s="775"/>
      <c r="J1194" s="775"/>
      <c r="K1194" s="775"/>
    </row>
    <row r="1195" spans="7:11">
      <c r="G1195" s="774"/>
      <c r="H1195" s="775"/>
      <c r="I1195" s="775"/>
      <c r="J1195" s="775"/>
      <c r="K1195" s="775"/>
    </row>
    <row r="1196" spans="7:11">
      <c r="G1196" s="774"/>
      <c r="H1196" s="775"/>
      <c r="I1196" s="775"/>
      <c r="J1196" s="775"/>
      <c r="K1196" s="775"/>
    </row>
    <row r="1197" spans="7:11">
      <c r="G1197" s="774"/>
      <c r="H1197" s="775"/>
      <c r="I1197" s="775"/>
      <c r="J1197" s="775"/>
      <c r="K1197" s="775"/>
    </row>
    <row r="1198" spans="7:11">
      <c r="G1198" s="774"/>
      <c r="H1198" s="775"/>
      <c r="I1198" s="775"/>
      <c r="J1198" s="775"/>
      <c r="K1198" s="775"/>
    </row>
    <row r="1199" spans="7:11">
      <c r="G1199" s="774"/>
      <c r="H1199" s="775"/>
      <c r="I1199" s="775"/>
      <c r="J1199" s="775"/>
      <c r="K1199" s="775"/>
    </row>
    <row r="1200" spans="7:11">
      <c r="G1200" s="774"/>
      <c r="H1200" s="775"/>
      <c r="I1200" s="775"/>
      <c r="J1200" s="775"/>
      <c r="K1200" s="775"/>
    </row>
    <row r="1201" spans="7:11">
      <c r="G1201" s="774"/>
      <c r="H1201" s="775"/>
      <c r="I1201" s="775"/>
      <c r="J1201" s="775"/>
      <c r="K1201" s="775"/>
    </row>
    <row r="1202" spans="7:11">
      <c r="G1202" s="774"/>
      <c r="H1202" s="775"/>
      <c r="I1202" s="775"/>
      <c r="J1202" s="775"/>
      <c r="K1202" s="775"/>
    </row>
    <row r="1203" spans="7:11">
      <c r="G1203" s="774"/>
      <c r="H1203" s="775"/>
      <c r="I1203" s="775"/>
      <c r="J1203" s="775"/>
      <c r="K1203" s="775"/>
    </row>
    <row r="1204" spans="7:11">
      <c r="G1204" s="774"/>
      <c r="H1204" s="775"/>
      <c r="I1204" s="775"/>
      <c r="J1204" s="775"/>
      <c r="K1204" s="775"/>
    </row>
    <row r="1205" spans="7:11">
      <c r="G1205" s="774"/>
      <c r="H1205" s="775"/>
      <c r="I1205" s="775"/>
      <c r="J1205" s="775"/>
      <c r="K1205" s="775"/>
    </row>
    <row r="1206" spans="7:11">
      <c r="G1206" s="774"/>
      <c r="H1206" s="775"/>
      <c r="I1206" s="775"/>
      <c r="J1206" s="775"/>
      <c r="K1206" s="775"/>
    </row>
    <row r="1207" spans="7:11">
      <c r="G1207" s="774"/>
      <c r="H1207" s="775"/>
      <c r="I1207" s="775"/>
      <c r="J1207" s="775"/>
      <c r="K1207" s="775"/>
    </row>
    <row r="1208" spans="7:11">
      <c r="G1208" s="774"/>
      <c r="H1208" s="775"/>
      <c r="I1208" s="775"/>
      <c r="J1208" s="775"/>
      <c r="K1208" s="775"/>
    </row>
    <row r="1209" spans="7:11">
      <c r="G1209" s="774"/>
      <c r="H1209" s="775"/>
      <c r="I1209" s="775"/>
      <c r="J1209" s="775"/>
      <c r="K1209" s="775"/>
    </row>
    <row r="1210" spans="7:11">
      <c r="G1210" s="774"/>
      <c r="H1210" s="775"/>
      <c r="I1210" s="775"/>
      <c r="J1210" s="775"/>
      <c r="K1210" s="775"/>
    </row>
    <row r="1211" spans="7:11">
      <c r="G1211" s="774"/>
      <c r="H1211" s="775"/>
      <c r="I1211" s="775"/>
      <c r="J1211" s="775"/>
      <c r="K1211" s="775"/>
    </row>
    <row r="1212" spans="7:11">
      <c r="G1212" s="774"/>
      <c r="H1212" s="775"/>
      <c r="I1212" s="775"/>
      <c r="J1212" s="775"/>
      <c r="K1212" s="775"/>
    </row>
    <row r="1213" spans="7:11">
      <c r="G1213" s="774"/>
      <c r="H1213" s="775"/>
      <c r="I1213" s="775"/>
      <c r="J1213" s="775"/>
      <c r="K1213" s="775"/>
    </row>
    <row r="1214" spans="7:11">
      <c r="G1214" s="774"/>
      <c r="H1214" s="775"/>
      <c r="I1214" s="775"/>
      <c r="J1214" s="775"/>
      <c r="K1214" s="775"/>
    </row>
    <row r="1215" spans="7:11">
      <c r="G1215" s="774"/>
      <c r="H1215" s="775"/>
      <c r="I1215" s="775"/>
      <c r="J1215" s="775"/>
      <c r="K1215" s="775"/>
    </row>
    <row r="1216" spans="7:11">
      <c r="G1216" s="774"/>
      <c r="H1216" s="775"/>
      <c r="I1216" s="775"/>
      <c r="J1216" s="775"/>
      <c r="K1216" s="775"/>
    </row>
    <row r="1217" spans="7:11">
      <c r="G1217" s="774"/>
      <c r="H1217" s="775"/>
      <c r="I1217" s="775"/>
      <c r="J1217" s="775"/>
      <c r="K1217" s="775"/>
    </row>
    <row r="1218" spans="7:11">
      <c r="G1218" s="774"/>
      <c r="H1218" s="775"/>
      <c r="I1218" s="775"/>
      <c r="J1218" s="775"/>
      <c r="K1218" s="775"/>
    </row>
    <row r="1219" spans="7:11">
      <c r="G1219" s="774"/>
      <c r="H1219" s="775"/>
      <c r="I1219" s="775"/>
      <c r="J1219" s="775"/>
      <c r="K1219" s="775"/>
    </row>
    <row r="1220" spans="7:11">
      <c r="G1220" s="774"/>
      <c r="H1220" s="775"/>
      <c r="I1220" s="775"/>
      <c r="J1220" s="775"/>
      <c r="K1220" s="775"/>
    </row>
    <row r="1221" spans="7:11">
      <c r="G1221" s="774"/>
      <c r="H1221" s="775"/>
      <c r="I1221" s="775"/>
      <c r="J1221" s="775"/>
      <c r="K1221" s="775"/>
    </row>
    <row r="1222" spans="7:11">
      <c r="G1222" s="774"/>
      <c r="H1222" s="775"/>
      <c r="I1222" s="775"/>
      <c r="J1222" s="775"/>
      <c r="K1222" s="775"/>
    </row>
    <row r="1223" spans="7:11">
      <c r="G1223" s="774"/>
      <c r="H1223" s="775"/>
      <c r="I1223" s="775"/>
      <c r="J1223" s="775"/>
      <c r="K1223" s="775"/>
    </row>
    <row r="1224" spans="7:11">
      <c r="G1224" s="774"/>
      <c r="H1224" s="775"/>
      <c r="I1224" s="775"/>
      <c r="J1224" s="775"/>
      <c r="K1224" s="775"/>
    </row>
    <row r="1225" spans="7:11">
      <c r="G1225" s="774"/>
      <c r="H1225" s="775"/>
      <c r="I1225" s="775"/>
      <c r="J1225" s="775"/>
      <c r="K1225" s="775"/>
    </row>
    <row r="1226" spans="7:11">
      <c r="G1226" s="774"/>
      <c r="H1226" s="775"/>
      <c r="I1226" s="775"/>
      <c r="J1226" s="775"/>
      <c r="K1226" s="775"/>
    </row>
    <row r="1227" spans="7:11">
      <c r="G1227" s="774"/>
      <c r="H1227" s="775"/>
      <c r="I1227" s="775"/>
      <c r="J1227" s="775"/>
      <c r="K1227" s="775"/>
    </row>
    <row r="1228" spans="7:11">
      <c r="G1228" s="774"/>
      <c r="H1228" s="775"/>
      <c r="I1228" s="775"/>
      <c r="J1228" s="775"/>
      <c r="K1228" s="775"/>
    </row>
    <row r="1229" spans="7:11">
      <c r="G1229" s="774"/>
      <c r="H1229" s="775"/>
      <c r="I1229" s="775"/>
      <c r="J1229" s="775"/>
      <c r="K1229" s="775"/>
    </row>
    <row r="1230" spans="7:11">
      <c r="G1230" s="774"/>
      <c r="H1230" s="775"/>
      <c r="I1230" s="775"/>
      <c r="J1230" s="775"/>
      <c r="K1230" s="775"/>
    </row>
    <row r="1231" spans="7:11">
      <c r="G1231" s="774"/>
      <c r="H1231" s="775"/>
      <c r="I1231" s="775"/>
      <c r="J1231" s="775"/>
      <c r="K1231" s="775"/>
    </row>
    <row r="1232" spans="7:11">
      <c r="G1232" s="774"/>
      <c r="H1232" s="775"/>
      <c r="I1232" s="775"/>
      <c r="J1232" s="775"/>
      <c r="K1232" s="775"/>
    </row>
    <row r="1233" spans="7:11">
      <c r="G1233" s="774"/>
      <c r="H1233" s="775"/>
      <c r="I1233" s="775"/>
      <c r="J1233" s="775"/>
      <c r="K1233" s="775"/>
    </row>
    <row r="1234" spans="7:11">
      <c r="G1234" s="774"/>
      <c r="H1234" s="775"/>
      <c r="I1234" s="775"/>
      <c r="J1234" s="775"/>
      <c r="K1234" s="775"/>
    </row>
    <row r="1235" spans="7:11">
      <c r="G1235" s="774"/>
      <c r="H1235" s="775"/>
      <c r="I1235" s="775"/>
      <c r="J1235" s="775"/>
      <c r="K1235" s="775"/>
    </row>
    <row r="1236" spans="7:11">
      <c r="G1236" s="774"/>
      <c r="H1236" s="775"/>
      <c r="I1236" s="775"/>
      <c r="J1236" s="775"/>
      <c r="K1236" s="775"/>
    </row>
    <row r="1237" spans="7:11">
      <c r="G1237" s="774"/>
      <c r="H1237" s="775"/>
      <c r="I1237" s="775"/>
      <c r="J1237" s="775"/>
      <c r="K1237" s="775"/>
    </row>
    <row r="1238" spans="7:11">
      <c r="G1238" s="774"/>
      <c r="H1238" s="775"/>
      <c r="I1238" s="775"/>
      <c r="J1238" s="775"/>
      <c r="K1238" s="775"/>
    </row>
    <row r="1239" spans="7:11">
      <c r="G1239" s="774"/>
      <c r="H1239" s="775"/>
      <c r="I1239" s="775"/>
      <c r="J1239" s="775"/>
      <c r="K1239" s="775"/>
    </row>
    <row r="1240" spans="7:11">
      <c r="G1240" s="774"/>
      <c r="H1240" s="775"/>
      <c r="I1240" s="775"/>
      <c r="J1240" s="775"/>
      <c r="K1240" s="775"/>
    </row>
    <row r="1241" spans="7:11">
      <c r="G1241" s="774"/>
      <c r="H1241" s="775"/>
      <c r="I1241" s="775"/>
      <c r="J1241" s="775"/>
      <c r="K1241" s="775"/>
    </row>
    <row r="1242" spans="7:11">
      <c r="G1242" s="774"/>
      <c r="H1242" s="775"/>
      <c r="I1242" s="775"/>
      <c r="J1242" s="775"/>
      <c r="K1242" s="775"/>
    </row>
    <row r="1243" spans="7:11">
      <c r="G1243" s="774"/>
      <c r="H1243" s="775"/>
      <c r="I1243" s="775"/>
      <c r="J1243" s="775"/>
      <c r="K1243" s="775"/>
    </row>
    <row r="1244" spans="7:11">
      <c r="G1244" s="774"/>
      <c r="H1244" s="775"/>
      <c r="I1244" s="775"/>
      <c r="J1244" s="775"/>
      <c r="K1244" s="775"/>
    </row>
    <row r="1245" spans="7:11">
      <c r="G1245" s="774"/>
      <c r="H1245" s="775"/>
      <c r="I1245" s="775"/>
      <c r="J1245" s="775"/>
      <c r="K1245" s="775"/>
    </row>
    <row r="1246" spans="7:11">
      <c r="G1246" s="774"/>
      <c r="H1246" s="775"/>
      <c r="I1246" s="775"/>
      <c r="J1246" s="775"/>
      <c r="K1246" s="775"/>
    </row>
    <row r="1247" spans="7:11">
      <c r="G1247" s="774"/>
      <c r="H1247" s="775"/>
      <c r="I1247" s="775"/>
      <c r="J1247" s="775"/>
      <c r="K1247" s="775"/>
    </row>
    <row r="1248" spans="7:11">
      <c r="G1248" s="774"/>
      <c r="H1248" s="775"/>
      <c r="I1248" s="775"/>
      <c r="J1248" s="775"/>
      <c r="K1248" s="775"/>
    </row>
    <row r="1249" spans="7:11">
      <c r="G1249" s="774"/>
      <c r="H1249" s="775"/>
      <c r="I1249" s="775"/>
      <c r="J1249" s="775"/>
      <c r="K1249" s="775"/>
    </row>
    <row r="1250" spans="7:11">
      <c r="G1250" s="774"/>
      <c r="H1250" s="775"/>
      <c r="I1250" s="775"/>
      <c r="J1250" s="775"/>
      <c r="K1250" s="775"/>
    </row>
    <row r="1251" spans="7:11">
      <c r="G1251" s="774"/>
      <c r="H1251" s="775"/>
      <c r="I1251" s="775"/>
      <c r="J1251" s="775"/>
      <c r="K1251" s="775"/>
    </row>
    <row r="1252" spans="7:11">
      <c r="G1252" s="774"/>
      <c r="H1252" s="775"/>
      <c r="I1252" s="775"/>
      <c r="J1252" s="775"/>
      <c r="K1252" s="775"/>
    </row>
    <row r="1253" spans="7:11">
      <c r="G1253" s="774"/>
      <c r="H1253" s="775"/>
      <c r="I1253" s="775"/>
      <c r="J1253" s="775"/>
      <c r="K1253" s="775"/>
    </row>
    <row r="1254" spans="7:11">
      <c r="G1254" s="774"/>
      <c r="H1254" s="775"/>
      <c r="I1254" s="775"/>
      <c r="J1254" s="775"/>
      <c r="K1254" s="775"/>
    </row>
    <row r="1255" spans="7:11">
      <c r="G1255" s="774"/>
      <c r="H1255" s="775"/>
      <c r="I1255" s="775"/>
      <c r="J1255" s="775"/>
      <c r="K1255" s="775"/>
    </row>
    <row r="1256" spans="7:11">
      <c r="G1256" s="774"/>
      <c r="H1256" s="775"/>
      <c r="I1256" s="775"/>
      <c r="J1256" s="775"/>
      <c r="K1256" s="775"/>
    </row>
    <row r="1257" spans="7:11">
      <c r="G1257" s="774"/>
      <c r="H1257" s="775"/>
      <c r="I1257" s="775"/>
      <c r="J1257" s="775"/>
      <c r="K1257" s="775"/>
    </row>
    <row r="1258" spans="7:11">
      <c r="G1258" s="774"/>
      <c r="H1258" s="775"/>
      <c r="I1258" s="775"/>
      <c r="J1258" s="775"/>
      <c r="K1258" s="775"/>
    </row>
    <row r="1259" spans="7:11">
      <c r="G1259" s="774"/>
      <c r="H1259" s="775"/>
      <c r="I1259" s="775"/>
      <c r="J1259" s="775"/>
      <c r="K1259" s="775"/>
    </row>
    <row r="1260" spans="7:11">
      <c r="G1260" s="774"/>
      <c r="H1260" s="775"/>
      <c r="I1260" s="775"/>
      <c r="J1260" s="775"/>
      <c r="K1260" s="775"/>
    </row>
    <row r="1261" spans="7:11">
      <c r="G1261" s="774"/>
      <c r="H1261" s="775"/>
      <c r="I1261" s="775"/>
      <c r="J1261" s="775"/>
      <c r="K1261" s="775"/>
    </row>
    <row r="1262" spans="7:11">
      <c r="G1262" s="774"/>
      <c r="H1262" s="775"/>
      <c r="I1262" s="775"/>
      <c r="J1262" s="775"/>
      <c r="K1262" s="775"/>
    </row>
    <row r="1263" spans="7:11">
      <c r="G1263" s="774"/>
      <c r="H1263" s="775"/>
      <c r="I1263" s="775"/>
      <c r="J1263" s="775"/>
      <c r="K1263" s="775"/>
    </row>
    <row r="1264" spans="7:11">
      <c r="G1264" s="774"/>
      <c r="H1264" s="775"/>
      <c r="I1264" s="775"/>
      <c r="J1264" s="775"/>
      <c r="K1264" s="775"/>
    </row>
    <row r="1265" spans="7:11">
      <c r="G1265" s="774"/>
      <c r="H1265" s="775"/>
      <c r="I1265" s="775"/>
      <c r="J1265" s="775"/>
      <c r="K1265" s="775"/>
    </row>
    <row r="1266" spans="7:11">
      <c r="G1266" s="774"/>
      <c r="H1266" s="775"/>
      <c r="I1266" s="775"/>
      <c r="J1266" s="775"/>
      <c r="K1266" s="775"/>
    </row>
    <row r="1267" spans="7:11">
      <c r="G1267" s="774"/>
      <c r="H1267" s="775"/>
      <c r="I1267" s="775"/>
      <c r="J1267" s="775"/>
      <c r="K1267" s="775"/>
    </row>
    <row r="1268" spans="7:11">
      <c r="G1268" s="774"/>
      <c r="H1268" s="775"/>
      <c r="I1268" s="775"/>
      <c r="J1268" s="775"/>
      <c r="K1268" s="775"/>
    </row>
    <row r="1269" spans="7:11">
      <c r="G1269" s="774"/>
      <c r="H1269" s="775"/>
      <c r="I1269" s="775"/>
      <c r="J1269" s="775"/>
      <c r="K1269" s="775"/>
    </row>
    <row r="1270" spans="7:11">
      <c r="G1270" s="774"/>
      <c r="H1270" s="775"/>
      <c r="I1270" s="775"/>
      <c r="J1270" s="775"/>
      <c r="K1270" s="775"/>
    </row>
    <row r="1271" spans="7:11">
      <c r="G1271" s="774"/>
      <c r="H1271" s="775"/>
      <c r="I1271" s="775"/>
      <c r="J1271" s="775"/>
      <c r="K1271" s="775"/>
    </row>
    <row r="1272" spans="7:11">
      <c r="G1272" s="774"/>
      <c r="H1272" s="775"/>
      <c r="I1272" s="775"/>
      <c r="J1272" s="775"/>
      <c r="K1272" s="775"/>
    </row>
    <row r="1273" spans="7:11">
      <c r="G1273" s="774"/>
      <c r="H1273" s="775"/>
      <c r="I1273" s="775"/>
      <c r="J1273" s="775"/>
      <c r="K1273" s="775"/>
    </row>
    <row r="1274" spans="7:11">
      <c r="G1274" s="774"/>
      <c r="H1274" s="775"/>
      <c r="I1274" s="775"/>
      <c r="J1274" s="775"/>
      <c r="K1274" s="775"/>
    </row>
    <row r="1275" spans="7:11">
      <c r="G1275" s="774"/>
      <c r="H1275" s="775"/>
      <c r="I1275" s="775"/>
      <c r="J1275" s="775"/>
      <c r="K1275" s="775"/>
    </row>
    <row r="1276" spans="7:11">
      <c r="G1276" s="774"/>
      <c r="H1276" s="775"/>
      <c r="I1276" s="775"/>
      <c r="J1276" s="775"/>
      <c r="K1276" s="775"/>
    </row>
    <row r="1277" spans="7:11">
      <c r="G1277" s="774"/>
      <c r="H1277" s="775"/>
      <c r="I1277" s="775"/>
      <c r="J1277" s="775"/>
      <c r="K1277" s="775"/>
    </row>
    <row r="1278" spans="7:11">
      <c r="G1278" s="774"/>
      <c r="H1278" s="775"/>
      <c r="I1278" s="775"/>
      <c r="J1278" s="775"/>
      <c r="K1278" s="775"/>
    </row>
    <row r="1279" spans="7:11">
      <c r="G1279" s="774"/>
      <c r="H1279" s="775"/>
      <c r="I1279" s="775"/>
      <c r="J1279" s="775"/>
      <c r="K1279" s="775"/>
    </row>
    <row r="1280" spans="7:11">
      <c r="G1280" s="774"/>
      <c r="H1280" s="775"/>
      <c r="I1280" s="775"/>
      <c r="J1280" s="775"/>
      <c r="K1280" s="775"/>
    </row>
    <row r="1281" spans="7:11">
      <c r="G1281" s="774"/>
      <c r="H1281" s="775"/>
      <c r="I1281" s="775"/>
      <c r="J1281" s="775"/>
      <c r="K1281" s="775"/>
    </row>
    <row r="1282" spans="7:11">
      <c r="G1282" s="774"/>
      <c r="H1282" s="775"/>
      <c r="I1282" s="775"/>
      <c r="J1282" s="775"/>
      <c r="K1282" s="775"/>
    </row>
    <row r="1283" spans="7:11">
      <c r="G1283" s="774"/>
      <c r="H1283" s="775"/>
      <c r="I1283" s="775"/>
      <c r="J1283" s="775"/>
      <c r="K1283" s="775"/>
    </row>
    <row r="1284" spans="7:11">
      <c r="G1284" s="774"/>
      <c r="H1284" s="775"/>
      <c r="I1284" s="775"/>
      <c r="J1284" s="775"/>
      <c r="K1284" s="775"/>
    </row>
    <row r="1285" spans="7:11">
      <c r="G1285" s="774"/>
      <c r="H1285" s="775"/>
      <c r="I1285" s="775"/>
      <c r="J1285" s="775"/>
      <c r="K1285" s="775"/>
    </row>
    <row r="1286" spans="7:11">
      <c r="G1286" s="774"/>
      <c r="H1286" s="775"/>
      <c r="I1286" s="775"/>
      <c r="J1286" s="775"/>
      <c r="K1286" s="775"/>
    </row>
    <row r="1287" spans="7:11">
      <c r="G1287" s="774"/>
      <c r="H1287" s="775"/>
      <c r="I1287" s="775"/>
      <c r="J1287" s="775"/>
      <c r="K1287" s="775"/>
    </row>
    <row r="1288" spans="7:11">
      <c r="G1288" s="774"/>
      <c r="H1288" s="775"/>
      <c r="I1288" s="775"/>
      <c r="J1288" s="775"/>
      <c r="K1288" s="775"/>
    </row>
    <row r="1289" spans="7:11">
      <c r="G1289" s="774"/>
      <c r="H1289" s="775"/>
      <c r="I1289" s="775"/>
      <c r="J1289" s="775"/>
      <c r="K1289" s="775"/>
    </row>
    <row r="1290" spans="7:11">
      <c r="G1290" s="774"/>
      <c r="H1290" s="775"/>
      <c r="I1290" s="775"/>
      <c r="J1290" s="775"/>
      <c r="K1290" s="775"/>
    </row>
    <row r="1291" spans="7:11">
      <c r="G1291" s="774"/>
      <c r="H1291" s="775"/>
      <c r="I1291" s="775"/>
      <c r="J1291" s="775"/>
      <c r="K1291" s="775"/>
    </row>
    <row r="1292" spans="7:11">
      <c r="G1292" s="774"/>
      <c r="H1292" s="775"/>
      <c r="I1292" s="775"/>
      <c r="J1292" s="775"/>
      <c r="K1292" s="775"/>
    </row>
    <row r="1293" spans="7:11">
      <c r="G1293" s="774"/>
      <c r="H1293" s="775"/>
      <c r="I1293" s="775"/>
      <c r="J1293" s="775"/>
      <c r="K1293" s="775"/>
    </row>
    <row r="1294" spans="7:11">
      <c r="G1294" s="774"/>
      <c r="H1294" s="775"/>
      <c r="I1294" s="775"/>
      <c r="J1294" s="775"/>
      <c r="K1294" s="775"/>
    </row>
    <row r="1295" spans="7:11">
      <c r="G1295" s="774"/>
      <c r="H1295" s="775"/>
      <c r="I1295" s="775"/>
      <c r="J1295" s="775"/>
      <c r="K1295" s="775"/>
    </row>
    <row r="1296" spans="7:11">
      <c r="G1296" s="774"/>
      <c r="H1296" s="775"/>
      <c r="I1296" s="775"/>
      <c r="J1296" s="775"/>
      <c r="K1296" s="775"/>
    </row>
    <row r="1297" spans="7:11">
      <c r="G1297" s="774"/>
      <c r="H1297" s="775"/>
      <c r="I1297" s="775"/>
      <c r="J1297" s="775"/>
      <c r="K1297" s="775"/>
    </row>
    <row r="1298" spans="7:11">
      <c r="G1298" s="774"/>
      <c r="H1298" s="775"/>
      <c r="I1298" s="775"/>
      <c r="J1298" s="775"/>
      <c r="K1298" s="775"/>
    </row>
    <row r="1299" spans="7:11">
      <c r="G1299" s="774"/>
      <c r="H1299" s="775"/>
      <c r="I1299" s="775"/>
      <c r="J1299" s="775"/>
      <c r="K1299" s="775"/>
    </row>
    <row r="1300" spans="7:11">
      <c r="G1300" s="774"/>
      <c r="H1300" s="775"/>
      <c r="I1300" s="775"/>
      <c r="J1300" s="775"/>
      <c r="K1300" s="775"/>
    </row>
    <row r="1301" spans="7:11">
      <c r="G1301" s="774"/>
      <c r="H1301" s="775"/>
      <c r="I1301" s="775"/>
      <c r="J1301" s="775"/>
      <c r="K1301" s="775"/>
    </row>
    <row r="1302" spans="7:11">
      <c r="G1302" s="774"/>
      <c r="H1302" s="775"/>
      <c r="I1302" s="775"/>
      <c r="J1302" s="775"/>
      <c r="K1302" s="775"/>
    </row>
    <row r="1303" spans="7:11">
      <c r="G1303" s="774"/>
      <c r="H1303" s="775"/>
      <c r="I1303" s="775"/>
      <c r="J1303" s="775"/>
      <c r="K1303" s="775"/>
    </row>
    <row r="1304" spans="7:11">
      <c r="G1304" s="774"/>
      <c r="H1304" s="775"/>
      <c r="I1304" s="775"/>
      <c r="J1304" s="775"/>
      <c r="K1304" s="775"/>
    </row>
    <row r="1305" spans="7:11">
      <c r="G1305" s="774"/>
      <c r="H1305" s="775"/>
      <c r="I1305" s="775"/>
      <c r="J1305" s="775"/>
      <c r="K1305" s="775"/>
    </row>
    <row r="1306" spans="7:11">
      <c r="G1306" s="774"/>
      <c r="H1306" s="775"/>
      <c r="I1306" s="775"/>
      <c r="J1306" s="775"/>
      <c r="K1306" s="775"/>
    </row>
    <row r="1307" spans="7:11">
      <c r="G1307" s="774"/>
      <c r="H1307" s="775"/>
      <c r="I1307" s="775"/>
      <c r="J1307" s="775"/>
      <c r="K1307" s="775"/>
    </row>
    <row r="1308" spans="7:11">
      <c r="G1308" s="774"/>
      <c r="H1308" s="775"/>
      <c r="I1308" s="775"/>
      <c r="J1308" s="775"/>
      <c r="K1308" s="775"/>
    </row>
    <row r="1309" spans="7:11">
      <c r="G1309" s="774"/>
      <c r="H1309" s="775"/>
      <c r="I1309" s="775"/>
      <c r="J1309" s="775"/>
      <c r="K1309" s="775"/>
    </row>
    <row r="1310" spans="7:11">
      <c r="G1310" s="774"/>
      <c r="H1310" s="775"/>
      <c r="I1310" s="775"/>
      <c r="J1310" s="775"/>
      <c r="K1310" s="775"/>
    </row>
    <row r="1311" spans="7:11">
      <c r="G1311" s="774"/>
      <c r="H1311" s="775"/>
      <c r="I1311" s="775"/>
      <c r="J1311" s="775"/>
      <c r="K1311" s="775"/>
    </row>
    <row r="1312" spans="7:11">
      <c r="G1312" s="774"/>
      <c r="H1312" s="775"/>
      <c r="I1312" s="775"/>
      <c r="J1312" s="775"/>
      <c r="K1312" s="775"/>
    </row>
    <row r="1313" spans="7:11">
      <c r="G1313" s="774"/>
      <c r="H1313" s="775"/>
      <c r="I1313" s="775"/>
      <c r="J1313" s="775"/>
      <c r="K1313" s="775"/>
    </row>
    <row r="1314" spans="7:11">
      <c r="G1314" s="774"/>
      <c r="H1314" s="775"/>
      <c r="I1314" s="775"/>
      <c r="J1314" s="775"/>
      <c r="K1314" s="775"/>
    </row>
    <row r="1315" spans="7:11">
      <c r="G1315" s="774"/>
      <c r="H1315" s="775"/>
      <c r="I1315" s="775"/>
      <c r="J1315" s="775"/>
      <c r="K1315" s="775"/>
    </row>
    <row r="1316" spans="7:11">
      <c r="G1316" s="774"/>
      <c r="H1316" s="775"/>
      <c r="I1316" s="775"/>
      <c r="J1316" s="775"/>
      <c r="K1316" s="775"/>
    </row>
    <row r="1317" spans="7:11">
      <c r="G1317" s="774"/>
      <c r="H1317" s="775"/>
      <c r="I1317" s="775"/>
      <c r="J1317" s="775"/>
      <c r="K1317" s="775"/>
    </row>
    <row r="1318" spans="7:11">
      <c r="G1318" s="774"/>
      <c r="H1318" s="775"/>
      <c r="I1318" s="775"/>
      <c r="J1318" s="775"/>
      <c r="K1318" s="775"/>
    </row>
    <row r="1319" spans="7:11">
      <c r="G1319" s="774"/>
      <c r="H1319" s="775"/>
      <c r="I1319" s="775"/>
      <c r="J1319" s="775"/>
      <c r="K1319" s="775"/>
    </row>
    <row r="1320" spans="7:11">
      <c r="G1320" s="774"/>
      <c r="H1320" s="775"/>
      <c r="I1320" s="775"/>
      <c r="J1320" s="775"/>
      <c r="K1320" s="775"/>
    </row>
    <row r="1321" spans="7:11">
      <c r="G1321" s="774"/>
      <c r="H1321" s="775"/>
      <c r="I1321" s="775"/>
      <c r="J1321" s="775"/>
      <c r="K1321" s="775"/>
    </row>
    <row r="1322" spans="7:11">
      <c r="G1322" s="774"/>
      <c r="H1322" s="775"/>
      <c r="I1322" s="775"/>
      <c r="J1322" s="775"/>
      <c r="K1322" s="775"/>
    </row>
    <row r="1323" spans="7:11">
      <c r="G1323" s="774"/>
      <c r="H1323" s="775"/>
      <c r="I1323" s="775"/>
      <c r="J1323" s="775"/>
      <c r="K1323" s="775"/>
    </row>
    <row r="1324" spans="7:11">
      <c r="G1324" s="774"/>
      <c r="H1324" s="775"/>
      <c r="I1324" s="775"/>
      <c r="J1324" s="775"/>
      <c r="K1324" s="775"/>
    </row>
    <row r="1325" spans="7:11">
      <c r="G1325" s="774"/>
      <c r="H1325" s="775"/>
      <c r="I1325" s="775"/>
      <c r="J1325" s="775"/>
      <c r="K1325" s="775"/>
    </row>
    <row r="1326" spans="7:11">
      <c r="G1326" s="774"/>
      <c r="H1326" s="775"/>
      <c r="I1326" s="775"/>
      <c r="J1326" s="775"/>
      <c r="K1326" s="775"/>
    </row>
    <row r="1327" spans="7:11">
      <c r="G1327" s="774"/>
      <c r="H1327" s="775"/>
      <c r="I1327" s="775"/>
      <c r="J1327" s="775"/>
      <c r="K1327" s="775"/>
    </row>
    <row r="1328" spans="7:11">
      <c r="G1328" s="774"/>
      <c r="H1328" s="775"/>
      <c r="I1328" s="775"/>
      <c r="J1328" s="775"/>
      <c r="K1328" s="775"/>
    </row>
    <row r="1329" spans="7:11">
      <c r="G1329" s="774"/>
      <c r="H1329" s="775"/>
      <c r="I1329" s="775"/>
      <c r="J1329" s="775"/>
      <c r="K1329" s="775"/>
    </row>
    <row r="1330" spans="7:11">
      <c r="G1330" s="774"/>
      <c r="H1330" s="775"/>
      <c r="I1330" s="775"/>
      <c r="J1330" s="775"/>
      <c r="K1330" s="775"/>
    </row>
    <row r="1331" spans="7:11">
      <c r="G1331" s="774"/>
      <c r="H1331" s="775"/>
      <c r="I1331" s="775"/>
      <c r="J1331" s="775"/>
      <c r="K1331" s="775"/>
    </row>
    <row r="1332" spans="7:11">
      <c r="G1332" s="774"/>
      <c r="H1332" s="775"/>
      <c r="I1332" s="775"/>
      <c r="J1332" s="775"/>
      <c r="K1332" s="775"/>
    </row>
    <row r="1333" spans="7:11">
      <c r="G1333" s="774"/>
      <c r="H1333" s="775"/>
      <c r="I1333" s="775"/>
      <c r="J1333" s="775"/>
      <c r="K1333" s="775"/>
    </row>
    <row r="1334" spans="7:11">
      <c r="G1334" s="774"/>
      <c r="H1334" s="775"/>
      <c r="I1334" s="775"/>
      <c r="J1334" s="775"/>
      <c r="K1334" s="775"/>
    </row>
    <row r="1335" spans="7:11">
      <c r="G1335" s="774"/>
      <c r="H1335" s="775"/>
      <c r="I1335" s="775"/>
      <c r="J1335" s="775"/>
      <c r="K1335" s="775"/>
    </row>
    <row r="1336" spans="7:11">
      <c r="G1336" s="774"/>
      <c r="H1336" s="775"/>
      <c r="I1336" s="775"/>
      <c r="J1336" s="775"/>
      <c r="K1336" s="775"/>
    </row>
    <row r="1337" spans="7:11">
      <c r="G1337" s="774"/>
      <c r="H1337" s="775"/>
      <c r="I1337" s="775"/>
      <c r="J1337" s="775"/>
      <c r="K1337" s="775"/>
    </row>
    <row r="1338" spans="7:11">
      <c r="G1338" s="774"/>
      <c r="H1338" s="775"/>
      <c r="I1338" s="775"/>
      <c r="J1338" s="775"/>
      <c r="K1338" s="775"/>
    </row>
    <row r="1339" spans="7:11">
      <c r="G1339" s="774"/>
      <c r="H1339" s="775"/>
      <c r="I1339" s="775"/>
      <c r="J1339" s="775"/>
      <c r="K1339" s="775"/>
    </row>
    <row r="1340" spans="7:11">
      <c r="G1340" s="774"/>
      <c r="H1340" s="775"/>
      <c r="I1340" s="775"/>
      <c r="J1340" s="775"/>
      <c r="K1340" s="775"/>
    </row>
    <row r="1341" spans="7:11">
      <c r="G1341" s="774"/>
      <c r="H1341" s="775"/>
      <c r="I1341" s="775"/>
      <c r="J1341" s="775"/>
      <c r="K1341" s="775"/>
    </row>
    <row r="1342" spans="7:11">
      <c r="G1342" s="774"/>
      <c r="H1342" s="775"/>
      <c r="I1342" s="775"/>
      <c r="J1342" s="775"/>
      <c r="K1342" s="775"/>
    </row>
    <row r="1343" spans="7:11">
      <c r="G1343" s="774"/>
      <c r="H1343" s="775"/>
      <c r="I1343" s="775"/>
      <c r="J1343" s="775"/>
      <c r="K1343" s="775"/>
    </row>
    <row r="1344" spans="7:11">
      <c r="G1344" s="774"/>
      <c r="H1344" s="775"/>
      <c r="I1344" s="775"/>
      <c r="J1344" s="775"/>
      <c r="K1344" s="775"/>
    </row>
    <row r="1345" spans="7:11">
      <c r="G1345" s="774"/>
      <c r="H1345" s="775"/>
      <c r="I1345" s="775"/>
      <c r="J1345" s="775"/>
      <c r="K1345" s="775"/>
    </row>
    <row r="1346" spans="7:11">
      <c r="G1346" s="774"/>
      <c r="H1346" s="775"/>
      <c r="I1346" s="775"/>
      <c r="J1346" s="775"/>
      <c r="K1346" s="775"/>
    </row>
    <row r="1347" spans="7:11">
      <c r="G1347" s="774"/>
      <c r="H1347" s="775"/>
      <c r="I1347" s="775"/>
      <c r="J1347" s="775"/>
      <c r="K1347" s="775"/>
    </row>
    <row r="1348" spans="7:11">
      <c r="G1348" s="774"/>
      <c r="H1348" s="775"/>
      <c r="I1348" s="775"/>
      <c r="J1348" s="775"/>
      <c r="K1348" s="775"/>
    </row>
    <row r="1349" spans="7:11">
      <c r="G1349" s="774"/>
      <c r="H1349" s="775"/>
      <c r="I1349" s="775"/>
      <c r="J1349" s="775"/>
      <c r="K1349" s="775"/>
    </row>
    <row r="1350" spans="7:11">
      <c r="G1350" s="774"/>
      <c r="H1350" s="775"/>
      <c r="I1350" s="775"/>
      <c r="J1350" s="775"/>
      <c r="K1350" s="775"/>
    </row>
    <row r="1351" spans="7:11">
      <c r="G1351" s="774"/>
      <c r="H1351" s="775"/>
      <c r="I1351" s="775"/>
      <c r="J1351" s="775"/>
      <c r="K1351" s="775"/>
    </row>
    <row r="1352" spans="7:11">
      <c r="G1352" s="774"/>
      <c r="H1352" s="775"/>
      <c r="I1352" s="775"/>
      <c r="J1352" s="775"/>
      <c r="K1352" s="775"/>
    </row>
    <row r="1353" spans="7:11">
      <c r="G1353" s="774"/>
      <c r="H1353" s="775"/>
      <c r="I1353" s="775"/>
      <c r="J1353" s="775"/>
      <c r="K1353" s="775"/>
    </row>
    <row r="1354" spans="7:11">
      <c r="G1354" s="774"/>
      <c r="H1354" s="775"/>
      <c r="I1354" s="775"/>
      <c r="J1354" s="775"/>
      <c r="K1354" s="775"/>
    </row>
    <row r="1355" spans="7:11">
      <c r="G1355" s="774"/>
      <c r="H1355" s="775"/>
      <c r="I1355" s="775"/>
      <c r="J1355" s="775"/>
      <c r="K1355" s="775"/>
    </row>
    <row r="1356" spans="7:11">
      <c r="G1356" s="774"/>
      <c r="H1356" s="775"/>
      <c r="I1356" s="775"/>
      <c r="J1356" s="775"/>
      <c r="K1356" s="775"/>
    </row>
    <row r="1357" spans="7:11">
      <c r="G1357" s="774"/>
      <c r="H1357" s="775"/>
      <c r="I1357" s="775"/>
      <c r="J1357" s="775"/>
      <c r="K1357" s="775"/>
    </row>
    <row r="1358" spans="7:11">
      <c r="G1358" s="774"/>
      <c r="H1358" s="775"/>
      <c r="I1358" s="775"/>
      <c r="J1358" s="775"/>
      <c r="K1358" s="775"/>
    </row>
    <row r="1359" spans="7:11">
      <c r="G1359" s="774"/>
      <c r="H1359" s="775"/>
      <c r="I1359" s="775"/>
      <c r="J1359" s="775"/>
      <c r="K1359" s="775"/>
    </row>
    <row r="1360" spans="7:11">
      <c r="G1360" s="774"/>
      <c r="H1360" s="775"/>
      <c r="I1360" s="775"/>
      <c r="J1360" s="775"/>
      <c r="K1360" s="775"/>
    </row>
    <row r="1361" spans="7:11">
      <c r="G1361" s="774"/>
      <c r="H1361" s="775"/>
      <c r="I1361" s="775"/>
      <c r="J1361" s="775"/>
      <c r="K1361" s="775"/>
    </row>
    <row r="1362" spans="7:11">
      <c r="G1362" s="774"/>
      <c r="H1362" s="775"/>
      <c r="I1362" s="775"/>
      <c r="J1362" s="775"/>
      <c r="K1362" s="775"/>
    </row>
    <row r="1363" spans="7:11">
      <c r="G1363" s="774"/>
      <c r="H1363" s="775"/>
      <c r="I1363" s="775"/>
      <c r="J1363" s="775"/>
      <c r="K1363" s="775"/>
    </row>
    <row r="1364" spans="7:11">
      <c r="G1364" s="774"/>
      <c r="H1364" s="775"/>
      <c r="I1364" s="775"/>
      <c r="J1364" s="775"/>
      <c r="K1364" s="775"/>
    </row>
    <row r="1365" spans="7:11">
      <c r="G1365" s="774"/>
      <c r="H1365" s="775"/>
      <c r="I1365" s="775"/>
      <c r="J1365" s="775"/>
      <c r="K1365" s="775"/>
    </row>
    <row r="1366" spans="7:11">
      <c r="G1366" s="774"/>
      <c r="H1366" s="775"/>
      <c r="I1366" s="775"/>
      <c r="J1366" s="775"/>
      <c r="K1366" s="775"/>
    </row>
    <row r="1367" spans="7:11">
      <c r="G1367" s="774"/>
      <c r="H1367" s="775"/>
      <c r="I1367" s="775"/>
      <c r="J1367" s="775"/>
      <c r="K1367" s="775"/>
    </row>
    <row r="1368" spans="7:11">
      <c r="G1368" s="774"/>
      <c r="H1368" s="775"/>
      <c r="I1368" s="775"/>
      <c r="J1368" s="775"/>
      <c r="K1368" s="775"/>
    </row>
    <row r="1369" spans="7:11">
      <c r="G1369" s="774"/>
      <c r="H1369" s="775"/>
      <c r="I1369" s="775"/>
      <c r="J1369" s="775"/>
      <c r="K1369" s="775"/>
    </row>
    <row r="1370" spans="7:11">
      <c r="G1370" s="774"/>
      <c r="H1370" s="775"/>
      <c r="I1370" s="775"/>
      <c r="J1370" s="775"/>
      <c r="K1370" s="775"/>
    </row>
    <row r="1371" spans="7:11">
      <c r="G1371" s="774"/>
      <c r="H1371" s="775"/>
      <c r="I1371" s="775"/>
      <c r="J1371" s="775"/>
      <c r="K1371" s="775"/>
    </row>
    <row r="1372" spans="7:11">
      <c r="G1372" s="774"/>
      <c r="H1372" s="775"/>
      <c r="I1372" s="775"/>
      <c r="J1372" s="775"/>
      <c r="K1372" s="775"/>
    </row>
    <row r="1373" spans="7:11">
      <c r="G1373" s="774"/>
      <c r="H1373" s="775"/>
      <c r="I1373" s="775"/>
      <c r="J1373" s="775"/>
      <c r="K1373" s="775"/>
    </row>
    <row r="1374" spans="7:11">
      <c r="G1374" s="774"/>
      <c r="H1374" s="775"/>
      <c r="I1374" s="775"/>
      <c r="J1374" s="775"/>
      <c r="K1374" s="775"/>
    </row>
    <row r="1375" spans="7:11">
      <c r="G1375" s="774"/>
      <c r="H1375" s="775"/>
      <c r="I1375" s="775"/>
      <c r="J1375" s="775"/>
      <c r="K1375" s="775"/>
    </row>
    <row r="1376" spans="7:11">
      <c r="G1376" s="774"/>
      <c r="H1376" s="775"/>
      <c r="I1376" s="775"/>
      <c r="J1376" s="775"/>
      <c r="K1376" s="775"/>
    </row>
    <row r="1377" spans="7:11">
      <c r="G1377" s="774"/>
      <c r="H1377" s="775"/>
      <c r="I1377" s="775"/>
      <c r="J1377" s="775"/>
      <c r="K1377" s="775"/>
    </row>
    <row r="1378" spans="7:11">
      <c r="G1378" s="774"/>
      <c r="H1378" s="775"/>
      <c r="I1378" s="775"/>
      <c r="J1378" s="775"/>
      <c r="K1378" s="775"/>
    </row>
    <row r="1379" spans="7:11">
      <c r="G1379" s="774"/>
      <c r="H1379" s="775"/>
      <c r="I1379" s="775"/>
      <c r="J1379" s="775"/>
      <c r="K1379" s="775"/>
    </row>
    <row r="1380" spans="7:11">
      <c r="G1380" s="774"/>
      <c r="H1380" s="775"/>
      <c r="I1380" s="775"/>
      <c r="J1380" s="775"/>
      <c r="K1380" s="775"/>
    </row>
    <row r="1381" spans="7:11">
      <c r="G1381" s="774"/>
      <c r="H1381" s="775"/>
      <c r="I1381" s="775"/>
      <c r="J1381" s="775"/>
      <c r="K1381" s="775"/>
    </row>
    <row r="1382" spans="7:11">
      <c r="G1382" s="774"/>
      <c r="H1382" s="775"/>
      <c r="I1382" s="775"/>
      <c r="J1382" s="775"/>
      <c r="K1382" s="775"/>
    </row>
    <row r="1383" spans="7:11">
      <c r="G1383" s="774"/>
      <c r="H1383" s="775"/>
      <c r="I1383" s="775"/>
      <c r="J1383" s="775"/>
      <c r="K1383" s="775"/>
    </row>
    <row r="1384" spans="7:11">
      <c r="G1384" s="774"/>
      <c r="H1384" s="775"/>
      <c r="I1384" s="775"/>
      <c r="J1384" s="775"/>
      <c r="K1384" s="775"/>
    </row>
    <row r="1385" spans="7:11">
      <c r="G1385" s="774"/>
      <c r="H1385" s="775"/>
      <c r="I1385" s="775"/>
      <c r="J1385" s="775"/>
      <c r="K1385" s="775"/>
    </row>
    <row r="1386" spans="7:11">
      <c r="G1386" s="774"/>
      <c r="H1386" s="775"/>
      <c r="I1386" s="775"/>
      <c r="J1386" s="775"/>
      <c r="K1386" s="775"/>
    </row>
    <row r="1387" spans="7:11">
      <c r="G1387" s="774"/>
      <c r="H1387" s="775"/>
      <c r="I1387" s="775"/>
      <c r="J1387" s="775"/>
      <c r="K1387" s="775"/>
    </row>
    <row r="1388" spans="7:11">
      <c r="G1388" s="774"/>
      <c r="H1388" s="775"/>
      <c r="I1388" s="775"/>
      <c r="J1388" s="775"/>
      <c r="K1388" s="775"/>
    </row>
    <row r="1389" spans="7:11">
      <c r="G1389" s="774"/>
      <c r="H1389" s="775"/>
      <c r="I1389" s="775"/>
      <c r="J1389" s="775"/>
      <c r="K1389" s="775"/>
    </row>
    <row r="1390" spans="7:11">
      <c r="G1390" s="774"/>
      <c r="H1390" s="775"/>
      <c r="I1390" s="775"/>
      <c r="J1390" s="775"/>
      <c r="K1390" s="775"/>
    </row>
    <row r="1391" spans="7:11">
      <c r="G1391" s="774"/>
      <c r="H1391" s="775"/>
      <c r="I1391" s="775"/>
      <c r="J1391" s="775"/>
      <c r="K1391" s="775"/>
    </row>
    <row r="1392" spans="7:11">
      <c r="G1392" s="774"/>
      <c r="H1392" s="775"/>
      <c r="I1392" s="775"/>
      <c r="J1392" s="775"/>
      <c r="K1392" s="775"/>
    </row>
    <row r="1393" spans="7:11">
      <c r="G1393" s="774"/>
      <c r="H1393" s="775"/>
      <c r="I1393" s="775"/>
      <c r="J1393" s="775"/>
      <c r="K1393" s="775"/>
    </row>
    <row r="1394" spans="7:11">
      <c r="G1394" s="774"/>
      <c r="H1394" s="775"/>
      <c r="I1394" s="775"/>
      <c r="J1394" s="775"/>
      <c r="K1394" s="775"/>
    </row>
    <row r="1395" spans="7:11">
      <c r="G1395" s="774"/>
      <c r="H1395" s="775"/>
      <c r="I1395" s="775"/>
      <c r="J1395" s="775"/>
      <c r="K1395" s="775"/>
    </row>
    <row r="1396" spans="7:11">
      <c r="G1396" s="774"/>
      <c r="H1396" s="775"/>
      <c r="I1396" s="775"/>
      <c r="J1396" s="775"/>
      <c r="K1396" s="775"/>
    </row>
    <row r="1397" spans="7:11">
      <c r="G1397" s="774"/>
      <c r="H1397" s="775"/>
      <c r="I1397" s="775"/>
      <c r="J1397" s="775"/>
      <c r="K1397" s="775"/>
    </row>
    <row r="1398" spans="7:11">
      <c r="G1398" s="774"/>
      <c r="H1398" s="775"/>
      <c r="I1398" s="775"/>
      <c r="J1398" s="775"/>
      <c r="K1398" s="775"/>
    </row>
    <row r="1399" spans="7:11">
      <c r="G1399" s="774"/>
      <c r="H1399" s="775"/>
      <c r="I1399" s="775"/>
      <c r="J1399" s="775"/>
      <c r="K1399" s="775"/>
    </row>
    <row r="1400" spans="7:11">
      <c r="G1400" s="774"/>
      <c r="H1400" s="775"/>
      <c r="I1400" s="775"/>
      <c r="J1400" s="775"/>
      <c r="K1400" s="775"/>
    </row>
    <row r="1401" spans="7:11">
      <c r="G1401" s="774"/>
      <c r="H1401" s="775"/>
      <c r="I1401" s="775"/>
      <c r="J1401" s="775"/>
      <c r="K1401" s="775"/>
    </row>
    <row r="1402" spans="7:11">
      <c r="G1402" s="774"/>
      <c r="H1402" s="775"/>
      <c r="I1402" s="775"/>
      <c r="J1402" s="775"/>
      <c r="K1402" s="775"/>
    </row>
    <row r="1403" spans="7:11">
      <c r="G1403" s="774"/>
      <c r="H1403" s="775"/>
      <c r="I1403" s="775"/>
      <c r="J1403" s="775"/>
      <c r="K1403" s="775"/>
    </row>
    <row r="1404" spans="7:11">
      <c r="G1404" s="774"/>
      <c r="H1404" s="775"/>
      <c r="I1404" s="775"/>
      <c r="J1404" s="775"/>
      <c r="K1404" s="775"/>
    </row>
    <row r="1405" spans="7:11">
      <c r="G1405" s="774"/>
      <c r="H1405" s="775"/>
      <c r="I1405" s="775"/>
      <c r="J1405" s="775"/>
      <c r="K1405" s="775"/>
    </row>
    <row r="1406" spans="7:11">
      <c r="G1406" s="774"/>
      <c r="H1406" s="775"/>
      <c r="I1406" s="775"/>
      <c r="J1406" s="775"/>
      <c r="K1406" s="775"/>
    </row>
    <row r="1407" spans="7:11">
      <c r="G1407" s="774"/>
      <c r="H1407" s="775"/>
      <c r="I1407" s="775"/>
      <c r="J1407" s="775"/>
      <c r="K1407" s="775"/>
    </row>
    <row r="1408" spans="7:11">
      <c r="G1408" s="774"/>
      <c r="H1408" s="775"/>
      <c r="I1408" s="775"/>
      <c r="J1408" s="775"/>
      <c r="K1408" s="775"/>
    </row>
    <row r="1409" spans="7:11">
      <c r="G1409" s="774"/>
      <c r="H1409" s="775"/>
      <c r="I1409" s="775"/>
      <c r="J1409" s="775"/>
      <c r="K1409" s="775"/>
    </row>
    <row r="1410" spans="7:11">
      <c r="G1410" s="774"/>
      <c r="H1410" s="775"/>
      <c r="I1410" s="775"/>
      <c r="J1410" s="775"/>
      <c r="K1410" s="775"/>
    </row>
    <row r="1411" spans="7:11">
      <c r="G1411" s="774"/>
      <c r="H1411" s="775"/>
      <c r="I1411" s="775"/>
      <c r="J1411" s="775"/>
      <c r="K1411" s="775"/>
    </row>
    <row r="1412" spans="7:11">
      <c r="G1412" s="774"/>
      <c r="H1412" s="775"/>
      <c r="I1412" s="775"/>
      <c r="J1412" s="775"/>
      <c r="K1412" s="775"/>
    </row>
    <row r="1413" spans="7:11">
      <c r="G1413" s="774"/>
      <c r="H1413" s="775"/>
      <c r="I1413" s="775"/>
      <c r="J1413" s="775"/>
      <c r="K1413" s="775"/>
    </row>
    <row r="1414" spans="7:11">
      <c r="G1414" s="774"/>
      <c r="H1414" s="775"/>
      <c r="I1414" s="775"/>
      <c r="J1414" s="775"/>
      <c r="K1414" s="775"/>
    </row>
    <row r="1415" spans="7:11">
      <c r="G1415" s="774"/>
      <c r="H1415" s="775"/>
      <c r="I1415" s="775"/>
      <c r="J1415" s="775"/>
      <c r="K1415" s="775"/>
    </row>
    <row r="1416" spans="7:11">
      <c r="G1416" s="774"/>
      <c r="H1416" s="775"/>
      <c r="I1416" s="775"/>
      <c r="J1416" s="775"/>
      <c r="K1416" s="775"/>
    </row>
    <row r="1417" spans="7:11">
      <c r="G1417" s="774"/>
      <c r="H1417" s="775"/>
      <c r="I1417" s="775"/>
      <c r="J1417" s="775"/>
      <c r="K1417" s="775"/>
    </row>
    <row r="1418" spans="7:11">
      <c r="G1418" s="774"/>
      <c r="H1418" s="775"/>
      <c r="I1418" s="775"/>
      <c r="J1418" s="775"/>
      <c r="K1418" s="775"/>
    </row>
    <row r="1419" spans="7:11">
      <c r="G1419" s="774"/>
      <c r="H1419" s="775"/>
      <c r="I1419" s="775"/>
      <c r="J1419" s="775"/>
      <c r="K1419" s="775"/>
    </row>
    <row r="1420" spans="7:11">
      <c r="G1420" s="774"/>
      <c r="H1420" s="775"/>
      <c r="I1420" s="775"/>
      <c r="J1420" s="775"/>
      <c r="K1420" s="775"/>
    </row>
    <row r="1421" spans="7:11">
      <c r="G1421" s="774"/>
      <c r="H1421" s="775"/>
      <c r="I1421" s="775"/>
      <c r="J1421" s="775"/>
      <c r="K1421" s="775"/>
    </row>
    <row r="1422" spans="7:11">
      <c r="G1422" s="774"/>
      <c r="H1422" s="775"/>
      <c r="I1422" s="775"/>
      <c r="J1422" s="775"/>
      <c r="K1422" s="775"/>
    </row>
    <row r="1423" spans="7:11">
      <c r="G1423" s="774"/>
      <c r="H1423" s="775"/>
      <c r="I1423" s="775"/>
      <c r="J1423" s="775"/>
      <c r="K1423" s="775"/>
    </row>
    <row r="1424" spans="7:11">
      <c r="G1424" s="774"/>
      <c r="H1424" s="775"/>
      <c r="I1424" s="775"/>
      <c r="J1424" s="775"/>
      <c r="K1424" s="775"/>
    </row>
    <row r="1425" spans="7:11">
      <c r="G1425" s="774"/>
      <c r="H1425" s="775"/>
      <c r="I1425" s="775"/>
      <c r="J1425" s="775"/>
      <c r="K1425" s="775"/>
    </row>
    <row r="1426" spans="7:11">
      <c r="G1426" s="774"/>
      <c r="H1426" s="775"/>
      <c r="I1426" s="775"/>
      <c r="J1426" s="775"/>
      <c r="K1426" s="775"/>
    </row>
    <row r="1427" spans="7:11">
      <c r="G1427" s="774"/>
      <c r="H1427" s="775"/>
      <c r="I1427" s="775"/>
      <c r="J1427" s="775"/>
      <c r="K1427" s="775"/>
    </row>
    <row r="1428" spans="7:11">
      <c r="G1428" s="774"/>
      <c r="H1428" s="775"/>
      <c r="I1428" s="775"/>
      <c r="J1428" s="775"/>
      <c r="K1428" s="775"/>
    </row>
    <row r="1429" spans="7:11">
      <c r="G1429" s="774"/>
      <c r="H1429" s="775"/>
      <c r="I1429" s="775"/>
      <c r="J1429" s="775"/>
      <c r="K1429" s="775"/>
    </row>
    <row r="1430" spans="7:11">
      <c r="G1430" s="774"/>
      <c r="H1430" s="775"/>
      <c r="I1430" s="775"/>
      <c r="J1430" s="775"/>
      <c r="K1430" s="775"/>
    </row>
    <row r="1431" spans="7:11">
      <c r="G1431" s="774"/>
      <c r="H1431" s="775"/>
      <c r="I1431" s="775"/>
      <c r="J1431" s="775"/>
      <c r="K1431" s="775"/>
    </row>
    <row r="1432" spans="7:11">
      <c r="G1432" s="774"/>
      <c r="H1432" s="775"/>
      <c r="I1432" s="775"/>
      <c r="J1432" s="775"/>
      <c r="K1432" s="775"/>
    </row>
    <row r="1433" spans="7:11">
      <c r="G1433" s="774"/>
      <c r="H1433" s="775"/>
      <c r="I1433" s="775"/>
      <c r="J1433" s="775"/>
      <c r="K1433" s="775"/>
    </row>
    <row r="1434" spans="7:11">
      <c r="G1434" s="774"/>
      <c r="H1434" s="775"/>
      <c r="I1434" s="775"/>
      <c r="J1434" s="775"/>
      <c r="K1434" s="775"/>
    </row>
    <row r="1435" spans="7:11">
      <c r="G1435" s="774"/>
      <c r="H1435" s="775"/>
      <c r="I1435" s="775"/>
      <c r="J1435" s="775"/>
      <c r="K1435" s="775"/>
    </row>
    <row r="1436" spans="7:11">
      <c r="G1436" s="774"/>
      <c r="H1436" s="775"/>
      <c r="I1436" s="775"/>
      <c r="J1436" s="775"/>
      <c r="K1436" s="775"/>
    </row>
    <row r="1437" spans="7:11">
      <c r="G1437" s="774"/>
      <c r="H1437" s="775"/>
      <c r="I1437" s="775"/>
      <c r="J1437" s="775"/>
      <c r="K1437" s="775"/>
    </row>
    <row r="1438" spans="7:11">
      <c r="G1438" s="774"/>
      <c r="H1438" s="775"/>
      <c r="I1438" s="775"/>
      <c r="J1438" s="775"/>
      <c r="K1438" s="775"/>
    </row>
    <row r="1439" spans="7:11">
      <c r="G1439" s="774"/>
      <c r="H1439" s="775"/>
      <c r="I1439" s="775"/>
      <c r="J1439" s="775"/>
      <c r="K1439" s="775"/>
    </row>
    <row r="1440" spans="7:11">
      <c r="G1440" s="774"/>
      <c r="H1440" s="775"/>
      <c r="I1440" s="775"/>
      <c r="J1440" s="775"/>
      <c r="K1440" s="775"/>
    </row>
    <row r="1441" spans="7:11">
      <c r="G1441" s="774"/>
      <c r="H1441" s="775"/>
      <c r="I1441" s="775"/>
      <c r="J1441" s="775"/>
      <c r="K1441" s="775"/>
    </row>
    <row r="1442" spans="7:11">
      <c r="G1442" s="774"/>
      <c r="H1442" s="775"/>
      <c r="I1442" s="775"/>
      <c r="J1442" s="775"/>
      <c r="K1442" s="775"/>
    </row>
    <row r="1443" spans="7:11">
      <c r="G1443" s="774"/>
      <c r="H1443" s="775"/>
      <c r="I1443" s="775"/>
      <c r="J1443" s="775"/>
      <c r="K1443" s="775"/>
    </row>
    <row r="1444" spans="7:11">
      <c r="G1444" s="774"/>
      <c r="H1444" s="775"/>
      <c r="I1444" s="775"/>
      <c r="J1444" s="775"/>
      <c r="K1444" s="775"/>
    </row>
    <row r="1445" spans="7:11">
      <c r="G1445" s="774"/>
      <c r="H1445" s="775"/>
      <c r="I1445" s="775"/>
      <c r="J1445" s="775"/>
      <c r="K1445" s="775"/>
    </row>
    <row r="1446" spans="7:11">
      <c r="G1446" s="774"/>
      <c r="H1446" s="775"/>
      <c r="I1446" s="775"/>
      <c r="J1446" s="775"/>
      <c r="K1446" s="775"/>
    </row>
    <row r="1447" spans="7:11">
      <c r="G1447" s="774"/>
      <c r="H1447" s="775"/>
      <c r="I1447" s="775"/>
      <c r="J1447" s="775"/>
      <c r="K1447" s="775"/>
    </row>
    <row r="1448" spans="7:11">
      <c r="G1448" s="774"/>
      <c r="H1448" s="775"/>
      <c r="I1448" s="775"/>
      <c r="J1448" s="775"/>
      <c r="K1448" s="775"/>
    </row>
    <row r="1449" spans="7:11">
      <c r="G1449" s="774"/>
      <c r="H1449" s="775"/>
      <c r="I1449" s="775"/>
      <c r="J1449" s="775"/>
      <c r="K1449" s="775"/>
    </row>
    <row r="1450" spans="7:11">
      <c r="G1450" s="774"/>
      <c r="H1450" s="775"/>
      <c r="I1450" s="775"/>
      <c r="J1450" s="775"/>
      <c r="K1450" s="775"/>
    </row>
    <row r="1451" spans="7:11">
      <c r="G1451" s="774"/>
      <c r="H1451" s="775"/>
      <c r="I1451" s="775"/>
      <c r="J1451" s="775"/>
      <c r="K1451" s="775"/>
    </row>
    <row r="1452" spans="7:11">
      <c r="G1452" s="774"/>
      <c r="H1452" s="775"/>
      <c r="I1452" s="775"/>
      <c r="J1452" s="775"/>
      <c r="K1452" s="775"/>
    </row>
    <row r="1453" spans="7:11">
      <c r="G1453" s="774"/>
      <c r="H1453" s="775"/>
      <c r="I1453" s="775"/>
      <c r="J1453" s="775"/>
      <c r="K1453" s="775"/>
    </row>
    <row r="1454" spans="7:11">
      <c r="G1454" s="774"/>
      <c r="H1454" s="775"/>
      <c r="I1454" s="775"/>
      <c r="J1454" s="775"/>
      <c r="K1454" s="775"/>
    </row>
    <row r="1455" spans="7:11">
      <c r="G1455" s="774"/>
      <c r="H1455" s="775"/>
      <c r="I1455" s="775"/>
      <c r="J1455" s="775"/>
      <c r="K1455" s="775"/>
    </row>
    <row r="1456" spans="7:11">
      <c r="G1456" s="774"/>
      <c r="H1456" s="775"/>
      <c r="I1456" s="775"/>
      <c r="J1456" s="775"/>
      <c r="K1456" s="775"/>
    </row>
    <row r="1457" spans="7:11">
      <c r="G1457" s="774"/>
      <c r="H1457" s="775"/>
      <c r="I1457" s="775"/>
      <c r="J1457" s="775"/>
      <c r="K1457" s="775"/>
    </row>
    <row r="1458" spans="7:11">
      <c r="G1458" s="774"/>
      <c r="H1458" s="775"/>
      <c r="I1458" s="775"/>
      <c r="J1458" s="775"/>
      <c r="K1458" s="775"/>
    </row>
    <row r="1459" spans="7:11">
      <c r="G1459" s="774"/>
      <c r="H1459" s="775"/>
      <c r="I1459" s="775"/>
      <c r="J1459" s="775"/>
      <c r="K1459" s="775"/>
    </row>
    <row r="1460" spans="7:11">
      <c r="G1460" s="774"/>
      <c r="H1460" s="775"/>
      <c r="I1460" s="775"/>
      <c r="J1460" s="775"/>
      <c r="K1460" s="775"/>
    </row>
    <row r="1461" spans="7:11">
      <c r="G1461" s="774"/>
      <c r="H1461" s="775"/>
      <c r="I1461" s="775"/>
      <c r="J1461" s="775"/>
      <c r="K1461" s="775"/>
    </row>
    <row r="1462" spans="7:11">
      <c r="G1462" s="774"/>
      <c r="H1462" s="775"/>
      <c r="I1462" s="775"/>
      <c r="J1462" s="775"/>
      <c r="K1462" s="775"/>
    </row>
    <row r="1463" spans="7:11">
      <c r="G1463" s="774"/>
      <c r="H1463" s="775"/>
      <c r="I1463" s="775"/>
      <c r="J1463" s="775"/>
      <c r="K1463" s="775"/>
    </row>
    <row r="1464" spans="7:11">
      <c r="G1464" s="774"/>
      <c r="H1464" s="775"/>
      <c r="I1464" s="775"/>
      <c r="J1464" s="775"/>
      <c r="K1464" s="775"/>
    </row>
    <row r="1465" spans="7:11">
      <c r="G1465" s="774"/>
      <c r="H1465" s="775"/>
      <c r="I1465" s="775"/>
      <c r="J1465" s="775"/>
      <c r="K1465" s="775"/>
    </row>
    <row r="1466" spans="7:11">
      <c r="G1466" s="774"/>
      <c r="H1466" s="775"/>
      <c r="I1466" s="775"/>
      <c r="J1466" s="775"/>
      <c r="K1466" s="775"/>
    </row>
    <row r="1467" spans="7:11">
      <c r="G1467" s="774"/>
      <c r="H1467" s="775"/>
      <c r="I1467" s="775"/>
      <c r="J1467" s="775"/>
      <c r="K1467" s="775"/>
    </row>
    <row r="1468" spans="7:11">
      <c r="G1468" s="774"/>
      <c r="H1468" s="775"/>
      <c r="I1468" s="775"/>
      <c r="J1468" s="775"/>
      <c r="K1468" s="775"/>
    </row>
    <row r="1469" spans="7:11">
      <c r="G1469" s="774"/>
      <c r="H1469" s="775"/>
      <c r="I1469" s="775"/>
      <c r="J1469" s="775"/>
      <c r="K1469" s="775"/>
    </row>
    <row r="1470" spans="7:11">
      <c r="G1470" s="774"/>
      <c r="H1470" s="775"/>
      <c r="I1470" s="775"/>
      <c r="J1470" s="775"/>
      <c r="K1470" s="775"/>
    </row>
    <row r="1471" spans="7:11">
      <c r="G1471" s="774"/>
      <c r="H1471" s="775"/>
      <c r="I1471" s="775"/>
      <c r="J1471" s="775"/>
      <c r="K1471" s="775"/>
    </row>
    <row r="1472" spans="7:11">
      <c r="G1472" s="774"/>
      <c r="H1472" s="775"/>
      <c r="I1472" s="775"/>
      <c r="J1472" s="775"/>
      <c r="K1472" s="775"/>
    </row>
    <row r="1473" spans="7:11">
      <c r="G1473" s="774"/>
      <c r="H1473" s="775"/>
      <c r="I1473" s="775"/>
      <c r="J1473" s="775"/>
      <c r="K1473" s="775"/>
    </row>
    <row r="1474" spans="7:11">
      <c r="G1474" s="774"/>
      <c r="H1474" s="775"/>
      <c r="I1474" s="775"/>
      <c r="J1474" s="775"/>
      <c r="K1474" s="775"/>
    </row>
    <row r="1475" spans="7:11">
      <c r="G1475" s="774"/>
      <c r="H1475" s="775"/>
      <c r="I1475" s="775"/>
      <c r="J1475" s="775"/>
      <c r="K1475" s="775"/>
    </row>
    <row r="1476" spans="7:11">
      <c r="G1476" s="774"/>
      <c r="H1476" s="775"/>
      <c r="I1476" s="775"/>
      <c r="J1476" s="775"/>
      <c r="K1476" s="775"/>
    </row>
    <row r="1477" spans="7:11">
      <c r="G1477" s="774"/>
      <c r="H1477" s="775"/>
      <c r="I1477" s="775"/>
      <c r="J1477" s="775"/>
      <c r="K1477" s="775"/>
    </row>
    <row r="1478" spans="7:11">
      <c r="G1478" s="774"/>
      <c r="H1478" s="775"/>
      <c r="I1478" s="775"/>
      <c r="J1478" s="775"/>
      <c r="K1478" s="775"/>
    </row>
    <row r="1479" spans="7:11">
      <c r="G1479" s="774"/>
      <c r="H1479" s="775"/>
      <c r="I1479" s="775"/>
      <c r="J1479" s="775"/>
      <c r="K1479" s="775"/>
    </row>
    <row r="1480" spans="7:11">
      <c r="G1480" s="774"/>
      <c r="H1480" s="775"/>
      <c r="I1480" s="775"/>
      <c r="J1480" s="775"/>
      <c r="K1480" s="775"/>
    </row>
    <row r="1481" spans="7:11">
      <c r="G1481" s="774"/>
      <c r="H1481" s="775"/>
      <c r="I1481" s="775"/>
      <c r="J1481" s="775"/>
      <c r="K1481" s="775"/>
    </row>
    <row r="1482" spans="7:11">
      <c r="G1482" s="774"/>
      <c r="H1482" s="775"/>
      <c r="I1482" s="775"/>
      <c r="J1482" s="775"/>
      <c r="K1482" s="775"/>
    </row>
    <row r="1483" spans="7:11">
      <c r="G1483" s="774"/>
      <c r="H1483" s="775"/>
      <c r="I1483" s="775"/>
      <c r="J1483" s="775"/>
      <c r="K1483" s="775"/>
    </row>
    <row r="1484" spans="7:11">
      <c r="G1484" s="774"/>
      <c r="H1484" s="775"/>
      <c r="I1484" s="775"/>
      <c r="J1484" s="775"/>
      <c r="K1484" s="775"/>
    </row>
    <row r="1485" spans="7:11">
      <c r="G1485" s="774"/>
      <c r="H1485" s="775"/>
      <c r="I1485" s="775"/>
      <c r="J1485" s="775"/>
      <c r="K1485" s="775"/>
    </row>
    <row r="1486" spans="7:11">
      <c r="G1486" s="774"/>
      <c r="H1486" s="775"/>
      <c r="I1486" s="775"/>
      <c r="J1486" s="775"/>
      <c r="K1486" s="775"/>
    </row>
    <row r="1487" spans="7:11">
      <c r="G1487" s="774"/>
      <c r="H1487" s="775"/>
      <c r="I1487" s="775"/>
      <c r="J1487" s="775"/>
      <c r="K1487" s="775"/>
    </row>
    <row r="1488" spans="7:11">
      <c r="G1488" s="774"/>
      <c r="H1488" s="775"/>
      <c r="I1488" s="775"/>
      <c r="J1488" s="775"/>
      <c r="K1488" s="775"/>
    </row>
    <row r="1489" spans="7:11">
      <c r="G1489" s="774"/>
      <c r="H1489" s="775"/>
      <c r="I1489" s="775"/>
      <c r="J1489" s="775"/>
      <c r="K1489" s="775"/>
    </row>
    <row r="1490" spans="7:11">
      <c r="G1490" s="774"/>
      <c r="H1490" s="775"/>
      <c r="I1490" s="775"/>
      <c r="J1490" s="775"/>
      <c r="K1490" s="775"/>
    </row>
    <row r="1491" spans="7:11">
      <c r="G1491" s="774"/>
      <c r="H1491" s="775"/>
      <c r="I1491" s="775"/>
      <c r="J1491" s="775"/>
      <c r="K1491" s="775"/>
    </row>
    <row r="1492" spans="7:11">
      <c r="G1492" s="774"/>
      <c r="H1492" s="775"/>
      <c r="I1492" s="775"/>
      <c r="J1492" s="775"/>
      <c r="K1492" s="775"/>
    </row>
    <row r="1493" spans="7:11">
      <c r="G1493" s="774"/>
      <c r="H1493" s="775"/>
      <c r="I1493" s="775"/>
      <c r="J1493" s="775"/>
      <c r="K1493" s="775"/>
    </row>
    <row r="1494" spans="7:11">
      <c r="G1494" s="774"/>
      <c r="H1494" s="775"/>
      <c r="I1494" s="775"/>
      <c r="J1494" s="775"/>
      <c r="K1494" s="775"/>
    </row>
    <row r="1495" spans="7:11">
      <c r="G1495" s="774"/>
      <c r="H1495" s="775"/>
      <c r="I1495" s="775"/>
      <c r="J1495" s="775"/>
      <c r="K1495" s="775"/>
    </row>
    <row r="1496" spans="7:11">
      <c r="G1496" s="774"/>
      <c r="H1496" s="775"/>
      <c r="I1496" s="775"/>
      <c r="J1496" s="775"/>
      <c r="K1496" s="775"/>
    </row>
    <row r="1497" spans="7:11">
      <c r="G1497" s="774"/>
      <c r="H1497" s="775"/>
      <c r="I1497" s="775"/>
      <c r="J1497" s="775"/>
      <c r="K1497" s="775"/>
    </row>
    <row r="1498" spans="7:11">
      <c r="G1498" s="774"/>
      <c r="H1498" s="775"/>
      <c r="I1498" s="775"/>
      <c r="J1498" s="775"/>
      <c r="K1498" s="775"/>
    </row>
    <row r="1499" spans="7:11">
      <c r="G1499" s="774"/>
      <c r="H1499" s="775"/>
      <c r="I1499" s="775"/>
      <c r="J1499" s="775"/>
      <c r="K1499" s="775"/>
    </row>
    <row r="1500" spans="7:11">
      <c r="G1500" s="774"/>
      <c r="H1500" s="775"/>
      <c r="I1500" s="775"/>
      <c r="J1500" s="775"/>
      <c r="K1500" s="775"/>
    </row>
    <row r="1501" spans="7:11">
      <c r="G1501" s="774"/>
      <c r="H1501" s="775"/>
      <c r="I1501" s="775"/>
      <c r="J1501" s="775"/>
      <c r="K1501" s="775"/>
    </row>
    <row r="1502" spans="7:11">
      <c r="G1502" s="774"/>
      <c r="H1502" s="775"/>
      <c r="I1502" s="775"/>
      <c r="J1502" s="775"/>
      <c r="K1502" s="775"/>
    </row>
    <row r="1503" spans="7:11">
      <c r="G1503" s="774"/>
      <c r="H1503" s="775"/>
      <c r="I1503" s="775"/>
      <c r="J1503" s="775"/>
      <c r="K1503" s="775"/>
    </row>
    <row r="1504" spans="7:11">
      <c r="G1504" s="774"/>
      <c r="H1504" s="775"/>
      <c r="I1504" s="775"/>
      <c r="J1504" s="775"/>
      <c r="K1504" s="775"/>
    </row>
    <row r="1505" spans="7:11">
      <c r="G1505" s="774"/>
      <c r="H1505" s="775"/>
      <c r="I1505" s="775"/>
      <c r="J1505" s="775"/>
      <c r="K1505" s="775"/>
    </row>
    <row r="1506" spans="7:11">
      <c r="G1506" s="774"/>
      <c r="H1506" s="775"/>
      <c r="I1506" s="775"/>
      <c r="J1506" s="775"/>
      <c r="K1506" s="775"/>
    </row>
    <row r="1507" spans="7:11">
      <c r="G1507" s="774"/>
      <c r="H1507" s="775"/>
      <c r="I1507" s="775"/>
      <c r="J1507" s="775"/>
      <c r="K1507" s="775"/>
    </row>
    <row r="1508" spans="7:11">
      <c r="G1508" s="774"/>
      <c r="H1508" s="775"/>
      <c r="I1508" s="775"/>
      <c r="J1508" s="775"/>
      <c r="K1508" s="775"/>
    </row>
    <row r="1509" spans="7:11">
      <c r="G1509" s="774"/>
      <c r="H1509" s="775"/>
      <c r="I1509" s="775"/>
      <c r="J1509" s="775"/>
      <c r="K1509" s="775"/>
    </row>
    <row r="1510" spans="7:11">
      <c r="G1510" s="774"/>
      <c r="H1510" s="775"/>
      <c r="I1510" s="775"/>
      <c r="J1510" s="775"/>
      <c r="K1510" s="775"/>
    </row>
    <row r="1511" spans="7:11">
      <c r="G1511" s="774"/>
      <c r="H1511" s="775"/>
      <c r="I1511" s="775"/>
      <c r="J1511" s="775"/>
      <c r="K1511" s="775"/>
    </row>
    <row r="1512" spans="7:11">
      <c r="G1512" s="774"/>
      <c r="H1512" s="775"/>
      <c r="I1512" s="775"/>
      <c r="J1512" s="775"/>
      <c r="K1512" s="775"/>
    </row>
    <row r="1513" spans="7:11">
      <c r="G1513" s="774"/>
      <c r="H1513" s="775"/>
      <c r="I1513" s="775"/>
      <c r="J1513" s="775"/>
      <c r="K1513" s="775"/>
    </row>
    <row r="1514" spans="7:11">
      <c r="G1514" s="774"/>
      <c r="H1514" s="775"/>
      <c r="I1514" s="775"/>
      <c r="J1514" s="775"/>
      <c r="K1514" s="775"/>
    </row>
    <row r="1515" spans="7:11">
      <c r="G1515" s="774"/>
      <c r="H1515" s="775"/>
      <c r="I1515" s="775"/>
      <c r="J1515" s="775"/>
      <c r="K1515" s="775"/>
    </row>
    <row r="1516" spans="7:11">
      <c r="G1516" s="774"/>
      <c r="H1516" s="775"/>
      <c r="I1516" s="775"/>
      <c r="J1516" s="775"/>
      <c r="K1516" s="775"/>
    </row>
    <row r="1517" spans="7:11">
      <c r="G1517" s="774"/>
      <c r="H1517" s="775"/>
      <c r="I1517" s="775"/>
      <c r="J1517" s="775"/>
      <c r="K1517" s="775"/>
    </row>
    <row r="1518" spans="7:11">
      <c r="G1518" s="774"/>
      <c r="H1518" s="775"/>
      <c r="I1518" s="775"/>
      <c r="J1518" s="775"/>
      <c r="K1518" s="775"/>
    </row>
  </sheetData>
  <mergeCells count="2270">
    <mergeCell ref="G1515:K1515"/>
    <mergeCell ref="G1516:K1516"/>
    <mergeCell ref="G1517:K1517"/>
    <mergeCell ref="G1518:K1518"/>
    <mergeCell ref="G1509:K1509"/>
    <mergeCell ref="G1510:K1510"/>
    <mergeCell ref="G1511:K1511"/>
    <mergeCell ref="G1512:K1512"/>
    <mergeCell ref="G1513:K1513"/>
    <mergeCell ref="G1514:K1514"/>
    <mergeCell ref="G1503:K1503"/>
    <mergeCell ref="G1504:K1504"/>
    <mergeCell ref="G1505:K1505"/>
    <mergeCell ref="G1506:K1506"/>
    <mergeCell ref="G1507:K1507"/>
    <mergeCell ref="G1508:K1508"/>
    <mergeCell ref="G1497:K1497"/>
    <mergeCell ref="G1498:K1498"/>
    <mergeCell ref="G1499:K1499"/>
    <mergeCell ref="G1500:K1500"/>
    <mergeCell ref="G1501:K1501"/>
    <mergeCell ref="G1502:K1502"/>
    <mergeCell ref="G1491:K1491"/>
    <mergeCell ref="G1492:K1492"/>
    <mergeCell ref="G1493:K1493"/>
    <mergeCell ref="G1494:K1494"/>
    <mergeCell ref="G1495:K1495"/>
    <mergeCell ref="G1496:K1496"/>
    <mergeCell ref="G1485:K1485"/>
    <mergeCell ref="G1486:K1486"/>
    <mergeCell ref="G1487:K1487"/>
    <mergeCell ref="G1488:K1488"/>
    <mergeCell ref="G1489:K1489"/>
    <mergeCell ref="G1490:K1490"/>
    <mergeCell ref="G1479:K1479"/>
    <mergeCell ref="G1480:K1480"/>
    <mergeCell ref="G1481:K1481"/>
    <mergeCell ref="G1482:K1482"/>
    <mergeCell ref="G1483:K1483"/>
    <mergeCell ref="G1484:K1484"/>
    <mergeCell ref="G1473:K1473"/>
    <mergeCell ref="G1474:K1474"/>
    <mergeCell ref="G1475:K1475"/>
    <mergeCell ref="G1476:K1476"/>
    <mergeCell ref="G1477:K1477"/>
    <mergeCell ref="G1478:K1478"/>
    <mergeCell ref="G1467:K1467"/>
    <mergeCell ref="G1468:K1468"/>
    <mergeCell ref="G1469:K1469"/>
    <mergeCell ref="G1470:K1470"/>
    <mergeCell ref="G1471:K1471"/>
    <mergeCell ref="G1472:K1472"/>
    <mergeCell ref="G1461:K1461"/>
    <mergeCell ref="G1462:K1462"/>
    <mergeCell ref="G1463:K1463"/>
    <mergeCell ref="G1464:K1464"/>
    <mergeCell ref="G1465:K1465"/>
    <mergeCell ref="G1466:K1466"/>
    <mergeCell ref="G1455:K1455"/>
    <mergeCell ref="G1456:K1456"/>
    <mergeCell ref="G1457:K1457"/>
    <mergeCell ref="G1458:K1458"/>
    <mergeCell ref="G1459:K1459"/>
    <mergeCell ref="G1460:K1460"/>
    <mergeCell ref="G1449:K1449"/>
    <mergeCell ref="G1450:K1450"/>
    <mergeCell ref="G1451:K1451"/>
    <mergeCell ref="G1452:K1452"/>
    <mergeCell ref="G1453:K1453"/>
    <mergeCell ref="G1454:K1454"/>
    <mergeCell ref="G1443:K1443"/>
    <mergeCell ref="G1444:K1444"/>
    <mergeCell ref="G1445:K1445"/>
    <mergeCell ref="G1446:K1446"/>
    <mergeCell ref="G1447:K1447"/>
    <mergeCell ref="G1448:K1448"/>
    <mergeCell ref="G1437:K1437"/>
    <mergeCell ref="G1438:K1438"/>
    <mergeCell ref="G1439:K1439"/>
    <mergeCell ref="G1440:K1440"/>
    <mergeCell ref="G1441:K1441"/>
    <mergeCell ref="G1442:K1442"/>
    <mergeCell ref="G1431:K1431"/>
    <mergeCell ref="G1432:K1432"/>
    <mergeCell ref="G1433:K1433"/>
    <mergeCell ref="G1434:K1434"/>
    <mergeCell ref="G1435:K1435"/>
    <mergeCell ref="G1436:K1436"/>
    <mergeCell ref="G1425:K1425"/>
    <mergeCell ref="G1426:K1426"/>
    <mergeCell ref="G1427:K1427"/>
    <mergeCell ref="G1428:K1428"/>
    <mergeCell ref="G1429:K1429"/>
    <mergeCell ref="G1430:K1430"/>
    <mergeCell ref="G1419:K1419"/>
    <mergeCell ref="G1420:K1420"/>
    <mergeCell ref="G1421:K1421"/>
    <mergeCell ref="G1422:K1422"/>
    <mergeCell ref="G1423:K1423"/>
    <mergeCell ref="G1424:K1424"/>
    <mergeCell ref="G1413:K1413"/>
    <mergeCell ref="G1414:K1414"/>
    <mergeCell ref="G1415:K1415"/>
    <mergeCell ref="G1416:K1416"/>
    <mergeCell ref="G1417:K1417"/>
    <mergeCell ref="G1418:K1418"/>
    <mergeCell ref="G1407:K1407"/>
    <mergeCell ref="G1408:K1408"/>
    <mergeCell ref="G1409:K1409"/>
    <mergeCell ref="G1410:K1410"/>
    <mergeCell ref="G1411:K1411"/>
    <mergeCell ref="G1412:K1412"/>
    <mergeCell ref="G1401:K1401"/>
    <mergeCell ref="G1402:K1402"/>
    <mergeCell ref="G1403:K1403"/>
    <mergeCell ref="G1404:K1404"/>
    <mergeCell ref="G1405:K1405"/>
    <mergeCell ref="G1406:K1406"/>
    <mergeCell ref="G1395:K1395"/>
    <mergeCell ref="G1396:K1396"/>
    <mergeCell ref="G1397:K1397"/>
    <mergeCell ref="G1398:K1398"/>
    <mergeCell ref="G1399:K1399"/>
    <mergeCell ref="G1400:K1400"/>
    <mergeCell ref="G1389:K1389"/>
    <mergeCell ref="G1390:K1390"/>
    <mergeCell ref="G1391:K1391"/>
    <mergeCell ref="G1392:K1392"/>
    <mergeCell ref="G1393:K1393"/>
    <mergeCell ref="G1394:K1394"/>
    <mergeCell ref="G1383:K1383"/>
    <mergeCell ref="G1384:K1384"/>
    <mergeCell ref="G1385:K1385"/>
    <mergeCell ref="G1386:K1386"/>
    <mergeCell ref="G1387:K1387"/>
    <mergeCell ref="G1388:K1388"/>
    <mergeCell ref="G1377:K1377"/>
    <mergeCell ref="G1378:K1378"/>
    <mergeCell ref="G1379:K1379"/>
    <mergeCell ref="G1380:K1380"/>
    <mergeCell ref="G1381:K1381"/>
    <mergeCell ref="G1382:K1382"/>
    <mergeCell ref="G1371:K1371"/>
    <mergeCell ref="G1372:K1372"/>
    <mergeCell ref="G1373:K1373"/>
    <mergeCell ref="G1374:K1374"/>
    <mergeCell ref="G1375:K1375"/>
    <mergeCell ref="G1376:K1376"/>
    <mergeCell ref="G1365:K1365"/>
    <mergeCell ref="G1366:K1366"/>
    <mergeCell ref="G1367:K1367"/>
    <mergeCell ref="G1368:K1368"/>
    <mergeCell ref="G1369:K1369"/>
    <mergeCell ref="G1370:K1370"/>
    <mergeCell ref="G1359:K1359"/>
    <mergeCell ref="G1360:K1360"/>
    <mergeCell ref="G1361:K1361"/>
    <mergeCell ref="G1362:K1362"/>
    <mergeCell ref="G1363:K1363"/>
    <mergeCell ref="G1364:K1364"/>
    <mergeCell ref="G1353:K1353"/>
    <mergeCell ref="G1354:K1354"/>
    <mergeCell ref="G1355:K1355"/>
    <mergeCell ref="G1356:K1356"/>
    <mergeCell ref="G1357:K1357"/>
    <mergeCell ref="G1358:K1358"/>
    <mergeCell ref="G1347:K1347"/>
    <mergeCell ref="G1348:K1348"/>
    <mergeCell ref="G1349:K1349"/>
    <mergeCell ref="G1350:K1350"/>
    <mergeCell ref="G1351:K1351"/>
    <mergeCell ref="G1352:K1352"/>
    <mergeCell ref="G1341:K1341"/>
    <mergeCell ref="G1342:K1342"/>
    <mergeCell ref="G1343:K1343"/>
    <mergeCell ref="G1344:K1344"/>
    <mergeCell ref="G1345:K1345"/>
    <mergeCell ref="G1346:K1346"/>
    <mergeCell ref="G1335:K1335"/>
    <mergeCell ref="G1336:K1336"/>
    <mergeCell ref="G1337:K1337"/>
    <mergeCell ref="G1338:K1338"/>
    <mergeCell ref="G1339:K1339"/>
    <mergeCell ref="G1340:K1340"/>
    <mergeCell ref="G1329:K1329"/>
    <mergeCell ref="G1330:K1330"/>
    <mergeCell ref="G1331:K1331"/>
    <mergeCell ref="G1332:K1332"/>
    <mergeCell ref="G1333:K1333"/>
    <mergeCell ref="G1334:K1334"/>
    <mergeCell ref="G1323:K1323"/>
    <mergeCell ref="G1324:K1324"/>
    <mergeCell ref="G1325:K1325"/>
    <mergeCell ref="G1326:K1326"/>
    <mergeCell ref="G1327:K1327"/>
    <mergeCell ref="G1328:K1328"/>
    <mergeCell ref="G1317:K1317"/>
    <mergeCell ref="G1318:K1318"/>
    <mergeCell ref="G1319:K1319"/>
    <mergeCell ref="G1320:K1320"/>
    <mergeCell ref="G1321:K1321"/>
    <mergeCell ref="G1322:K1322"/>
    <mergeCell ref="G1311:K1311"/>
    <mergeCell ref="G1312:K1312"/>
    <mergeCell ref="G1313:K1313"/>
    <mergeCell ref="G1314:K1314"/>
    <mergeCell ref="G1315:K1315"/>
    <mergeCell ref="G1316:K1316"/>
    <mergeCell ref="G1305:K1305"/>
    <mergeCell ref="G1306:K1306"/>
    <mergeCell ref="G1307:K1307"/>
    <mergeCell ref="G1308:K1308"/>
    <mergeCell ref="G1309:K1309"/>
    <mergeCell ref="G1310:K1310"/>
    <mergeCell ref="G1299:K1299"/>
    <mergeCell ref="G1300:K1300"/>
    <mergeCell ref="G1301:K1301"/>
    <mergeCell ref="G1302:K1302"/>
    <mergeCell ref="G1303:K1303"/>
    <mergeCell ref="G1304:K1304"/>
    <mergeCell ref="G1293:K1293"/>
    <mergeCell ref="G1294:K1294"/>
    <mergeCell ref="G1295:K1295"/>
    <mergeCell ref="G1296:K1296"/>
    <mergeCell ref="G1297:K1297"/>
    <mergeCell ref="G1298:K1298"/>
    <mergeCell ref="G1287:K1287"/>
    <mergeCell ref="G1288:K1288"/>
    <mergeCell ref="G1289:K1289"/>
    <mergeCell ref="G1290:K1290"/>
    <mergeCell ref="G1291:K1291"/>
    <mergeCell ref="G1292:K1292"/>
    <mergeCell ref="G1281:K1281"/>
    <mergeCell ref="G1282:K1282"/>
    <mergeCell ref="G1283:K1283"/>
    <mergeCell ref="G1284:K1284"/>
    <mergeCell ref="G1285:K1285"/>
    <mergeCell ref="G1286:K1286"/>
    <mergeCell ref="G1275:K1275"/>
    <mergeCell ref="G1276:K1276"/>
    <mergeCell ref="G1277:K1277"/>
    <mergeCell ref="G1278:K1278"/>
    <mergeCell ref="G1279:K1279"/>
    <mergeCell ref="G1280:K1280"/>
    <mergeCell ref="G1269:K1269"/>
    <mergeCell ref="G1270:K1270"/>
    <mergeCell ref="G1271:K1271"/>
    <mergeCell ref="G1272:K1272"/>
    <mergeCell ref="G1273:K1273"/>
    <mergeCell ref="G1274:K1274"/>
    <mergeCell ref="G1263:K1263"/>
    <mergeCell ref="G1264:K1264"/>
    <mergeCell ref="G1265:K1265"/>
    <mergeCell ref="G1266:K1266"/>
    <mergeCell ref="G1267:K1267"/>
    <mergeCell ref="G1268:K1268"/>
    <mergeCell ref="G1257:K1257"/>
    <mergeCell ref="G1258:K1258"/>
    <mergeCell ref="G1259:K1259"/>
    <mergeCell ref="G1260:K1260"/>
    <mergeCell ref="G1261:K1261"/>
    <mergeCell ref="G1262:K1262"/>
    <mergeCell ref="G1251:K1251"/>
    <mergeCell ref="G1252:K1252"/>
    <mergeCell ref="G1253:K1253"/>
    <mergeCell ref="G1254:K1254"/>
    <mergeCell ref="G1255:K1255"/>
    <mergeCell ref="G1256:K1256"/>
    <mergeCell ref="G1245:K1245"/>
    <mergeCell ref="G1246:K1246"/>
    <mergeCell ref="G1247:K1247"/>
    <mergeCell ref="G1248:K1248"/>
    <mergeCell ref="G1249:K1249"/>
    <mergeCell ref="G1250:K1250"/>
    <mergeCell ref="G1239:K1239"/>
    <mergeCell ref="G1240:K1240"/>
    <mergeCell ref="G1241:K1241"/>
    <mergeCell ref="G1242:K1242"/>
    <mergeCell ref="G1243:K1243"/>
    <mergeCell ref="G1244:K1244"/>
    <mergeCell ref="G1233:K1233"/>
    <mergeCell ref="G1234:K1234"/>
    <mergeCell ref="G1235:K1235"/>
    <mergeCell ref="G1236:K1236"/>
    <mergeCell ref="G1237:K1237"/>
    <mergeCell ref="G1238:K1238"/>
    <mergeCell ref="G1227:K1227"/>
    <mergeCell ref="G1228:K1228"/>
    <mergeCell ref="G1229:K1229"/>
    <mergeCell ref="G1230:K1230"/>
    <mergeCell ref="G1231:K1231"/>
    <mergeCell ref="G1232:K1232"/>
    <mergeCell ref="G1221:K1221"/>
    <mergeCell ref="G1222:K1222"/>
    <mergeCell ref="G1223:K1223"/>
    <mergeCell ref="G1224:K1224"/>
    <mergeCell ref="G1225:K1225"/>
    <mergeCell ref="G1226:K1226"/>
    <mergeCell ref="G1215:K1215"/>
    <mergeCell ref="G1216:K1216"/>
    <mergeCell ref="G1217:K1217"/>
    <mergeCell ref="G1218:K1218"/>
    <mergeCell ref="G1219:K1219"/>
    <mergeCell ref="G1220:K1220"/>
    <mergeCell ref="G1209:K1209"/>
    <mergeCell ref="G1210:K1210"/>
    <mergeCell ref="G1211:K1211"/>
    <mergeCell ref="G1212:K1212"/>
    <mergeCell ref="G1213:K1213"/>
    <mergeCell ref="G1214:K1214"/>
    <mergeCell ref="G1203:K1203"/>
    <mergeCell ref="G1204:K1204"/>
    <mergeCell ref="G1205:K1205"/>
    <mergeCell ref="G1206:K1206"/>
    <mergeCell ref="G1207:K1207"/>
    <mergeCell ref="G1208:K1208"/>
    <mergeCell ref="G1197:K1197"/>
    <mergeCell ref="G1198:K1198"/>
    <mergeCell ref="G1199:K1199"/>
    <mergeCell ref="G1200:K1200"/>
    <mergeCell ref="G1201:K1201"/>
    <mergeCell ref="G1202:K1202"/>
    <mergeCell ref="G1191:K1191"/>
    <mergeCell ref="G1192:K1192"/>
    <mergeCell ref="G1193:K1193"/>
    <mergeCell ref="G1194:K1194"/>
    <mergeCell ref="G1195:K1195"/>
    <mergeCell ref="G1196:K1196"/>
    <mergeCell ref="G1185:K1185"/>
    <mergeCell ref="G1186:K1186"/>
    <mergeCell ref="G1187:K1187"/>
    <mergeCell ref="G1188:K1188"/>
    <mergeCell ref="G1189:K1189"/>
    <mergeCell ref="G1190:K1190"/>
    <mergeCell ref="G1179:K1179"/>
    <mergeCell ref="G1180:K1180"/>
    <mergeCell ref="G1181:K1181"/>
    <mergeCell ref="G1182:K1182"/>
    <mergeCell ref="G1183:K1183"/>
    <mergeCell ref="G1184:K1184"/>
    <mergeCell ref="G1173:K1173"/>
    <mergeCell ref="G1174:K1174"/>
    <mergeCell ref="G1175:K1175"/>
    <mergeCell ref="G1176:K1176"/>
    <mergeCell ref="G1177:K1177"/>
    <mergeCell ref="G1178:K1178"/>
    <mergeCell ref="G1167:K1167"/>
    <mergeCell ref="G1168:K1168"/>
    <mergeCell ref="G1169:K1169"/>
    <mergeCell ref="G1170:K1170"/>
    <mergeCell ref="G1171:K1171"/>
    <mergeCell ref="G1172:K1172"/>
    <mergeCell ref="G1161:K1161"/>
    <mergeCell ref="G1162:K1162"/>
    <mergeCell ref="G1163:K1163"/>
    <mergeCell ref="G1164:K1164"/>
    <mergeCell ref="G1165:K1165"/>
    <mergeCell ref="G1166:K1166"/>
    <mergeCell ref="G1155:K1155"/>
    <mergeCell ref="G1156:K1156"/>
    <mergeCell ref="G1157:K1157"/>
    <mergeCell ref="G1158:K1158"/>
    <mergeCell ref="G1159:K1159"/>
    <mergeCell ref="G1160:K1160"/>
    <mergeCell ref="G1149:K1149"/>
    <mergeCell ref="G1150:K1150"/>
    <mergeCell ref="G1151:K1151"/>
    <mergeCell ref="G1152:K1152"/>
    <mergeCell ref="G1153:K1153"/>
    <mergeCell ref="G1154:K1154"/>
    <mergeCell ref="G1143:K1143"/>
    <mergeCell ref="G1144:K1144"/>
    <mergeCell ref="G1145:K1145"/>
    <mergeCell ref="G1146:K1146"/>
    <mergeCell ref="G1147:K1147"/>
    <mergeCell ref="G1148:K1148"/>
    <mergeCell ref="G1137:K1137"/>
    <mergeCell ref="G1138:K1138"/>
    <mergeCell ref="G1139:K1139"/>
    <mergeCell ref="G1140:K1140"/>
    <mergeCell ref="G1141:K1141"/>
    <mergeCell ref="G1142:K1142"/>
    <mergeCell ref="G1131:K1131"/>
    <mergeCell ref="G1132:K1132"/>
    <mergeCell ref="G1133:K1133"/>
    <mergeCell ref="G1134:K1134"/>
    <mergeCell ref="G1135:K1135"/>
    <mergeCell ref="G1136:K1136"/>
    <mergeCell ref="G1125:K1125"/>
    <mergeCell ref="G1126:K1126"/>
    <mergeCell ref="G1127:K1127"/>
    <mergeCell ref="G1128:K1128"/>
    <mergeCell ref="G1129:K1129"/>
    <mergeCell ref="G1130:K1130"/>
    <mergeCell ref="G1119:K1119"/>
    <mergeCell ref="G1120:K1120"/>
    <mergeCell ref="G1121:K1121"/>
    <mergeCell ref="G1122:K1122"/>
    <mergeCell ref="G1123:K1123"/>
    <mergeCell ref="G1124:K1124"/>
    <mergeCell ref="G1113:K1113"/>
    <mergeCell ref="G1114:K1114"/>
    <mergeCell ref="G1115:K1115"/>
    <mergeCell ref="G1116:K1116"/>
    <mergeCell ref="G1117:K1117"/>
    <mergeCell ref="G1118:K1118"/>
    <mergeCell ref="G1107:K1107"/>
    <mergeCell ref="G1108:K1108"/>
    <mergeCell ref="G1109:K1109"/>
    <mergeCell ref="G1110:K1110"/>
    <mergeCell ref="G1111:K1111"/>
    <mergeCell ref="G1112:K1112"/>
    <mergeCell ref="G1101:K1101"/>
    <mergeCell ref="G1102:K1102"/>
    <mergeCell ref="G1103:K1103"/>
    <mergeCell ref="G1104:K1104"/>
    <mergeCell ref="G1105:K1105"/>
    <mergeCell ref="G1106:K1106"/>
    <mergeCell ref="G1095:K1095"/>
    <mergeCell ref="G1096:K1096"/>
    <mergeCell ref="G1097:K1097"/>
    <mergeCell ref="G1098:K1098"/>
    <mergeCell ref="G1099:K1099"/>
    <mergeCell ref="G1100:K1100"/>
    <mergeCell ref="G1089:K1089"/>
    <mergeCell ref="G1090:K1090"/>
    <mergeCell ref="G1091:K1091"/>
    <mergeCell ref="G1092:K1092"/>
    <mergeCell ref="G1093:K1093"/>
    <mergeCell ref="G1094:K1094"/>
    <mergeCell ref="G1083:K1083"/>
    <mergeCell ref="G1084:K1084"/>
    <mergeCell ref="G1085:K1085"/>
    <mergeCell ref="G1086:K1086"/>
    <mergeCell ref="G1087:K1087"/>
    <mergeCell ref="G1088:K1088"/>
    <mergeCell ref="G1077:K1077"/>
    <mergeCell ref="G1078:K1078"/>
    <mergeCell ref="G1079:K1079"/>
    <mergeCell ref="G1080:K1080"/>
    <mergeCell ref="G1081:K1081"/>
    <mergeCell ref="G1082:K1082"/>
    <mergeCell ref="G1071:K1071"/>
    <mergeCell ref="G1072:K1072"/>
    <mergeCell ref="G1073:K1073"/>
    <mergeCell ref="G1074:K1074"/>
    <mergeCell ref="G1075:K1075"/>
    <mergeCell ref="G1076:K1076"/>
    <mergeCell ref="G1065:K1065"/>
    <mergeCell ref="G1066:K1066"/>
    <mergeCell ref="G1067:K1067"/>
    <mergeCell ref="G1068:K1068"/>
    <mergeCell ref="G1069:K1069"/>
    <mergeCell ref="G1070:K1070"/>
    <mergeCell ref="G1059:K1059"/>
    <mergeCell ref="G1060:K1060"/>
    <mergeCell ref="G1061:K1061"/>
    <mergeCell ref="G1062:K1062"/>
    <mergeCell ref="G1063:K1063"/>
    <mergeCell ref="G1064:K1064"/>
    <mergeCell ref="G1053:K1053"/>
    <mergeCell ref="G1054:K1054"/>
    <mergeCell ref="G1055:K1055"/>
    <mergeCell ref="G1056:K1056"/>
    <mergeCell ref="G1057:K1057"/>
    <mergeCell ref="G1058:K1058"/>
    <mergeCell ref="G1047:K1047"/>
    <mergeCell ref="G1048:K1048"/>
    <mergeCell ref="G1049:K1049"/>
    <mergeCell ref="G1050:K1050"/>
    <mergeCell ref="G1051:K1051"/>
    <mergeCell ref="G1052:K1052"/>
    <mergeCell ref="G1041:K1041"/>
    <mergeCell ref="G1042:K1042"/>
    <mergeCell ref="G1043:K1043"/>
    <mergeCell ref="G1044:K1044"/>
    <mergeCell ref="G1045:K1045"/>
    <mergeCell ref="G1046:K1046"/>
    <mergeCell ref="G1035:K1035"/>
    <mergeCell ref="G1036:K1036"/>
    <mergeCell ref="G1037:K1037"/>
    <mergeCell ref="G1038:K1038"/>
    <mergeCell ref="G1039:K1039"/>
    <mergeCell ref="G1040:K1040"/>
    <mergeCell ref="G1029:K1029"/>
    <mergeCell ref="G1030:K1030"/>
    <mergeCell ref="G1031:K1031"/>
    <mergeCell ref="G1032:K1032"/>
    <mergeCell ref="G1033:K1033"/>
    <mergeCell ref="G1034:K1034"/>
    <mergeCell ref="G1023:K1023"/>
    <mergeCell ref="G1024:K1024"/>
    <mergeCell ref="G1025:K1025"/>
    <mergeCell ref="G1026:K1026"/>
    <mergeCell ref="G1027:K1027"/>
    <mergeCell ref="G1028:K1028"/>
    <mergeCell ref="G1017:K1017"/>
    <mergeCell ref="G1018:K1018"/>
    <mergeCell ref="G1019:K1019"/>
    <mergeCell ref="G1020:K1020"/>
    <mergeCell ref="G1021:K1021"/>
    <mergeCell ref="G1022:K1022"/>
    <mergeCell ref="G1011:K1011"/>
    <mergeCell ref="G1012:K1012"/>
    <mergeCell ref="G1013:K1013"/>
    <mergeCell ref="G1014:K1014"/>
    <mergeCell ref="G1015:K1015"/>
    <mergeCell ref="G1016:K1016"/>
    <mergeCell ref="G1005:K1005"/>
    <mergeCell ref="G1006:K1006"/>
    <mergeCell ref="G1007:K1007"/>
    <mergeCell ref="G1008:K1008"/>
    <mergeCell ref="G1009:K1009"/>
    <mergeCell ref="G1010:K1010"/>
    <mergeCell ref="G999:K999"/>
    <mergeCell ref="G1000:K1000"/>
    <mergeCell ref="G1001:K1001"/>
    <mergeCell ref="G1002:K1002"/>
    <mergeCell ref="G1003:K1003"/>
    <mergeCell ref="G1004:K1004"/>
    <mergeCell ref="G993:K993"/>
    <mergeCell ref="G994:K994"/>
    <mergeCell ref="G995:K995"/>
    <mergeCell ref="G996:K996"/>
    <mergeCell ref="G997:K997"/>
    <mergeCell ref="G998:K998"/>
    <mergeCell ref="G987:K987"/>
    <mergeCell ref="G988:K988"/>
    <mergeCell ref="G989:K989"/>
    <mergeCell ref="G990:K990"/>
    <mergeCell ref="G991:K991"/>
    <mergeCell ref="G992:K992"/>
    <mergeCell ref="G981:K981"/>
    <mergeCell ref="G982:K982"/>
    <mergeCell ref="G983:K983"/>
    <mergeCell ref="G984:K984"/>
    <mergeCell ref="G985:K985"/>
    <mergeCell ref="G986:K986"/>
    <mergeCell ref="G975:K975"/>
    <mergeCell ref="G976:K976"/>
    <mergeCell ref="G977:K977"/>
    <mergeCell ref="G978:K978"/>
    <mergeCell ref="G979:K979"/>
    <mergeCell ref="G980:K980"/>
    <mergeCell ref="G969:K969"/>
    <mergeCell ref="G970:K970"/>
    <mergeCell ref="G971:K971"/>
    <mergeCell ref="G972:K972"/>
    <mergeCell ref="G973:K973"/>
    <mergeCell ref="G974:K974"/>
    <mergeCell ref="G963:K963"/>
    <mergeCell ref="G964:K964"/>
    <mergeCell ref="G965:K965"/>
    <mergeCell ref="G966:K966"/>
    <mergeCell ref="G967:K967"/>
    <mergeCell ref="G968:K968"/>
    <mergeCell ref="G957:K957"/>
    <mergeCell ref="G958:K958"/>
    <mergeCell ref="G959:K959"/>
    <mergeCell ref="G960:K960"/>
    <mergeCell ref="G961:K961"/>
    <mergeCell ref="G962:K962"/>
    <mergeCell ref="G951:K951"/>
    <mergeCell ref="G952:K952"/>
    <mergeCell ref="G953:K953"/>
    <mergeCell ref="G954:K954"/>
    <mergeCell ref="G955:K955"/>
    <mergeCell ref="G956:K956"/>
    <mergeCell ref="G945:K945"/>
    <mergeCell ref="G946:K946"/>
    <mergeCell ref="G947:K947"/>
    <mergeCell ref="G948:K948"/>
    <mergeCell ref="G949:K949"/>
    <mergeCell ref="G950:K950"/>
    <mergeCell ref="G939:K939"/>
    <mergeCell ref="G940:K940"/>
    <mergeCell ref="G941:K941"/>
    <mergeCell ref="G942:K942"/>
    <mergeCell ref="G943:K943"/>
    <mergeCell ref="G944:K944"/>
    <mergeCell ref="G933:K933"/>
    <mergeCell ref="G934:K934"/>
    <mergeCell ref="G935:K935"/>
    <mergeCell ref="G936:K936"/>
    <mergeCell ref="G937:K937"/>
    <mergeCell ref="G938:K938"/>
    <mergeCell ref="G927:K927"/>
    <mergeCell ref="G928:K928"/>
    <mergeCell ref="G929:K929"/>
    <mergeCell ref="G930:K930"/>
    <mergeCell ref="G931:K931"/>
    <mergeCell ref="G932:K932"/>
    <mergeCell ref="G921:K921"/>
    <mergeCell ref="G922:K922"/>
    <mergeCell ref="G923:K923"/>
    <mergeCell ref="G924:K924"/>
    <mergeCell ref="G925:K925"/>
    <mergeCell ref="G926:K926"/>
    <mergeCell ref="G915:K915"/>
    <mergeCell ref="G916:K916"/>
    <mergeCell ref="G917:K917"/>
    <mergeCell ref="G918:K918"/>
    <mergeCell ref="G919:K919"/>
    <mergeCell ref="G920:K920"/>
    <mergeCell ref="G909:K909"/>
    <mergeCell ref="G910:K910"/>
    <mergeCell ref="G911:K911"/>
    <mergeCell ref="G912:K912"/>
    <mergeCell ref="G913:K913"/>
    <mergeCell ref="G914:K914"/>
    <mergeCell ref="G903:K903"/>
    <mergeCell ref="G904:K904"/>
    <mergeCell ref="G905:K905"/>
    <mergeCell ref="G906:K906"/>
    <mergeCell ref="G907:K907"/>
    <mergeCell ref="G908:K908"/>
    <mergeCell ref="G897:K897"/>
    <mergeCell ref="G898:K898"/>
    <mergeCell ref="G899:K899"/>
    <mergeCell ref="G900:K900"/>
    <mergeCell ref="G901:K901"/>
    <mergeCell ref="G902:K902"/>
    <mergeCell ref="G891:K891"/>
    <mergeCell ref="G892:K892"/>
    <mergeCell ref="G893:K893"/>
    <mergeCell ref="G894:K894"/>
    <mergeCell ref="G895:K895"/>
    <mergeCell ref="G896:K896"/>
    <mergeCell ref="G885:K885"/>
    <mergeCell ref="G886:K886"/>
    <mergeCell ref="G887:K887"/>
    <mergeCell ref="G888:K888"/>
    <mergeCell ref="G889:K889"/>
    <mergeCell ref="G890:K890"/>
    <mergeCell ref="G879:K879"/>
    <mergeCell ref="G880:K880"/>
    <mergeCell ref="G881:K881"/>
    <mergeCell ref="G882:K882"/>
    <mergeCell ref="G883:K883"/>
    <mergeCell ref="G884:K884"/>
    <mergeCell ref="G873:K873"/>
    <mergeCell ref="G874:K874"/>
    <mergeCell ref="G875:K875"/>
    <mergeCell ref="G876:K876"/>
    <mergeCell ref="G877:K877"/>
    <mergeCell ref="G878:K878"/>
    <mergeCell ref="G867:K867"/>
    <mergeCell ref="G868:K868"/>
    <mergeCell ref="G869:K869"/>
    <mergeCell ref="G870:K870"/>
    <mergeCell ref="G871:K871"/>
    <mergeCell ref="G872:K872"/>
    <mergeCell ref="G861:K861"/>
    <mergeCell ref="G862:K862"/>
    <mergeCell ref="G863:K863"/>
    <mergeCell ref="G864:K864"/>
    <mergeCell ref="G865:K865"/>
    <mergeCell ref="G866:K866"/>
    <mergeCell ref="G855:K855"/>
    <mergeCell ref="G856:K856"/>
    <mergeCell ref="G857:K857"/>
    <mergeCell ref="G858:K858"/>
    <mergeCell ref="G859:K859"/>
    <mergeCell ref="G860:K860"/>
    <mergeCell ref="G849:K849"/>
    <mergeCell ref="G850:K850"/>
    <mergeCell ref="G851:K851"/>
    <mergeCell ref="G852:K852"/>
    <mergeCell ref="G853:K853"/>
    <mergeCell ref="G854:K854"/>
    <mergeCell ref="G843:K843"/>
    <mergeCell ref="G844:K844"/>
    <mergeCell ref="G845:K845"/>
    <mergeCell ref="G846:K846"/>
    <mergeCell ref="G847:K847"/>
    <mergeCell ref="G848:K848"/>
    <mergeCell ref="G837:K837"/>
    <mergeCell ref="G838:K838"/>
    <mergeCell ref="G839:K839"/>
    <mergeCell ref="G840:K840"/>
    <mergeCell ref="G841:K841"/>
    <mergeCell ref="G842:K842"/>
    <mergeCell ref="G831:K831"/>
    <mergeCell ref="G832:K832"/>
    <mergeCell ref="G833:K833"/>
    <mergeCell ref="G834:K834"/>
    <mergeCell ref="G835:K835"/>
    <mergeCell ref="G836:K836"/>
    <mergeCell ref="G825:K825"/>
    <mergeCell ref="G826:K826"/>
    <mergeCell ref="G827:K827"/>
    <mergeCell ref="G828:K828"/>
    <mergeCell ref="G829:K829"/>
    <mergeCell ref="G830:K830"/>
    <mergeCell ref="G819:K819"/>
    <mergeCell ref="G820:K820"/>
    <mergeCell ref="G821:K821"/>
    <mergeCell ref="G822:K822"/>
    <mergeCell ref="G823:K823"/>
    <mergeCell ref="G824:K824"/>
    <mergeCell ref="G813:K813"/>
    <mergeCell ref="G814:K814"/>
    <mergeCell ref="G815:K815"/>
    <mergeCell ref="G816:K816"/>
    <mergeCell ref="G817:K817"/>
    <mergeCell ref="G818:K818"/>
    <mergeCell ref="G807:K807"/>
    <mergeCell ref="G808:K808"/>
    <mergeCell ref="G809:K809"/>
    <mergeCell ref="G810:K810"/>
    <mergeCell ref="G811:K811"/>
    <mergeCell ref="G812:K812"/>
    <mergeCell ref="G801:K801"/>
    <mergeCell ref="G802:K802"/>
    <mergeCell ref="G803:K803"/>
    <mergeCell ref="G804:K804"/>
    <mergeCell ref="G805:K805"/>
    <mergeCell ref="G806:K806"/>
    <mergeCell ref="G795:K795"/>
    <mergeCell ref="G796:K796"/>
    <mergeCell ref="G797:K797"/>
    <mergeCell ref="G798:K798"/>
    <mergeCell ref="G799:K799"/>
    <mergeCell ref="G800:K800"/>
    <mergeCell ref="G789:K789"/>
    <mergeCell ref="G790:K790"/>
    <mergeCell ref="G791:K791"/>
    <mergeCell ref="G792:K792"/>
    <mergeCell ref="G793:K793"/>
    <mergeCell ref="G794:K794"/>
    <mergeCell ref="G783:K783"/>
    <mergeCell ref="G784:K784"/>
    <mergeCell ref="G785:K785"/>
    <mergeCell ref="G786:K786"/>
    <mergeCell ref="G787:K787"/>
    <mergeCell ref="G788:K788"/>
    <mergeCell ref="G777:K777"/>
    <mergeCell ref="G778:K778"/>
    <mergeCell ref="G779:K779"/>
    <mergeCell ref="G780:K780"/>
    <mergeCell ref="G781:K781"/>
    <mergeCell ref="G782:K782"/>
    <mergeCell ref="G771:K771"/>
    <mergeCell ref="G772:K772"/>
    <mergeCell ref="G773:K773"/>
    <mergeCell ref="G774:K774"/>
    <mergeCell ref="G775:K775"/>
    <mergeCell ref="G776:K776"/>
    <mergeCell ref="G765:K765"/>
    <mergeCell ref="G766:K766"/>
    <mergeCell ref="G767:K767"/>
    <mergeCell ref="G768:K768"/>
    <mergeCell ref="G769:K769"/>
    <mergeCell ref="G770:K770"/>
    <mergeCell ref="G759:K759"/>
    <mergeCell ref="G760:K760"/>
    <mergeCell ref="G761:K761"/>
    <mergeCell ref="G762:K762"/>
    <mergeCell ref="G763:K763"/>
    <mergeCell ref="G764:K764"/>
    <mergeCell ref="G753:K753"/>
    <mergeCell ref="G754:K754"/>
    <mergeCell ref="G755:K755"/>
    <mergeCell ref="G756:K756"/>
    <mergeCell ref="G757:K757"/>
    <mergeCell ref="G758:K758"/>
    <mergeCell ref="G747:K747"/>
    <mergeCell ref="G748:K748"/>
    <mergeCell ref="G749:K749"/>
    <mergeCell ref="G750:K750"/>
    <mergeCell ref="G751:K751"/>
    <mergeCell ref="G752:K752"/>
    <mergeCell ref="G741:K741"/>
    <mergeCell ref="G742:K742"/>
    <mergeCell ref="G743:K743"/>
    <mergeCell ref="G744:K744"/>
    <mergeCell ref="G745:K745"/>
    <mergeCell ref="G746:K746"/>
    <mergeCell ref="G735:K735"/>
    <mergeCell ref="G736:K736"/>
    <mergeCell ref="G737:K737"/>
    <mergeCell ref="G738:K738"/>
    <mergeCell ref="G739:K739"/>
    <mergeCell ref="G740:K740"/>
    <mergeCell ref="G729:K729"/>
    <mergeCell ref="G730:K730"/>
    <mergeCell ref="G731:K731"/>
    <mergeCell ref="G732:K732"/>
    <mergeCell ref="G733:K733"/>
    <mergeCell ref="G734:K734"/>
    <mergeCell ref="G723:K723"/>
    <mergeCell ref="G724:K724"/>
    <mergeCell ref="G725:K725"/>
    <mergeCell ref="G726:K726"/>
    <mergeCell ref="G727:K727"/>
    <mergeCell ref="G728:K728"/>
    <mergeCell ref="G717:K717"/>
    <mergeCell ref="G718:K718"/>
    <mergeCell ref="G719:K719"/>
    <mergeCell ref="G720:K720"/>
    <mergeCell ref="G721:K721"/>
    <mergeCell ref="G722:K722"/>
    <mergeCell ref="G711:K711"/>
    <mergeCell ref="G712:K712"/>
    <mergeCell ref="G713:K713"/>
    <mergeCell ref="G714:K714"/>
    <mergeCell ref="G715:K715"/>
    <mergeCell ref="G716:K716"/>
    <mergeCell ref="G705:K705"/>
    <mergeCell ref="G706:K706"/>
    <mergeCell ref="G707:K707"/>
    <mergeCell ref="G708:K708"/>
    <mergeCell ref="G709:K709"/>
    <mergeCell ref="G710:K710"/>
    <mergeCell ref="G699:K699"/>
    <mergeCell ref="G700:K700"/>
    <mergeCell ref="G701:K701"/>
    <mergeCell ref="G702:K702"/>
    <mergeCell ref="G703:K703"/>
    <mergeCell ref="G704:K704"/>
    <mergeCell ref="G693:K693"/>
    <mergeCell ref="G694:K694"/>
    <mergeCell ref="G695:K695"/>
    <mergeCell ref="G696:K696"/>
    <mergeCell ref="G697:K697"/>
    <mergeCell ref="G698:K698"/>
    <mergeCell ref="G687:K687"/>
    <mergeCell ref="G688:K688"/>
    <mergeCell ref="G689:K689"/>
    <mergeCell ref="G690:K690"/>
    <mergeCell ref="G691:K691"/>
    <mergeCell ref="G692:K692"/>
    <mergeCell ref="G681:K681"/>
    <mergeCell ref="G682:K682"/>
    <mergeCell ref="G683:K683"/>
    <mergeCell ref="G684:K684"/>
    <mergeCell ref="G685:K685"/>
    <mergeCell ref="G686:K686"/>
    <mergeCell ref="G675:K675"/>
    <mergeCell ref="G676:K676"/>
    <mergeCell ref="G677:K677"/>
    <mergeCell ref="G678:K678"/>
    <mergeCell ref="G679:K679"/>
    <mergeCell ref="G680:K680"/>
    <mergeCell ref="G669:K669"/>
    <mergeCell ref="G670:K670"/>
    <mergeCell ref="G671:K671"/>
    <mergeCell ref="G672:K672"/>
    <mergeCell ref="G673:K673"/>
    <mergeCell ref="G674:K674"/>
    <mergeCell ref="G663:K663"/>
    <mergeCell ref="G664:K664"/>
    <mergeCell ref="G665:K665"/>
    <mergeCell ref="G666:K666"/>
    <mergeCell ref="G667:K667"/>
    <mergeCell ref="G668:K668"/>
    <mergeCell ref="G657:K657"/>
    <mergeCell ref="G658:K658"/>
    <mergeCell ref="G659:K659"/>
    <mergeCell ref="G660:K660"/>
    <mergeCell ref="G661:K661"/>
    <mergeCell ref="G662:K662"/>
    <mergeCell ref="G651:K651"/>
    <mergeCell ref="G652:K652"/>
    <mergeCell ref="G653:K653"/>
    <mergeCell ref="G654:K654"/>
    <mergeCell ref="G655:K655"/>
    <mergeCell ref="G656:K656"/>
    <mergeCell ref="G645:K645"/>
    <mergeCell ref="G646:K646"/>
    <mergeCell ref="G647:K647"/>
    <mergeCell ref="G648:K648"/>
    <mergeCell ref="G649:K649"/>
    <mergeCell ref="G650:K650"/>
    <mergeCell ref="G639:K639"/>
    <mergeCell ref="G640:K640"/>
    <mergeCell ref="G641:K641"/>
    <mergeCell ref="G642:K642"/>
    <mergeCell ref="G643:K643"/>
    <mergeCell ref="G644:K644"/>
    <mergeCell ref="G633:K633"/>
    <mergeCell ref="G634:K634"/>
    <mergeCell ref="G635:K635"/>
    <mergeCell ref="G636:K636"/>
    <mergeCell ref="G637:K637"/>
    <mergeCell ref="G638:K638"/>
    <mergeCell ref="G627:K627"/>
    <mergeCell ref="G628:K628"/>
    <mergeCell ref="G629:K629"/>
    <mergeCell ref="G630:K630"/>
    <mergeCell ref="G631:K631"/>
    <mergeCell ref="G632:K632"/>
    <mergeCell ref="G621:K621"/>
    <mergeCell ref="G622:K622"/>
    <mergeCell ref="G623:K623"/>
    <mergeCell ref="G624:K624"/>
    <mergeCell ref="G625:K625"/>
    <mergeCell ref="G626:K626"/>
    <mergeCell ref="G615:K615"/>
    <mergeCell ref="G616:K616"/>
    <mergeCell ref="G617:K617"/>
    <mergeCell ref="G618:K618"/>
    <mergeCell ref="G619:K619"/>
    <mergeCell ref="G620:K620"/>
    <mergeCell ref="G609:K609"/>
    <mergeCell ref="G610:K610"/>
    <mergeCell ref="G611:K611"/>
    <mergeCell ref="G612:K612"/>
    <mergeCell ref="G613:K613"/>
    <mergeCell ref="G614:K614"/>
    <mergeCell ref="G603:K603"/>
    <mergeCell ref="G604:K604"/>
    <mergeCell ref="G605:K605"/>
    <mergeCell ref="G606:K606"/>
    <mergeCell ref="G607:K607"/>
    <mergeCell ref="G608:K608"/>
    <mergeCell ref="G597:K597"/>
    <mergeCell ref="G598:K598"/>
    <mergeCell ref="G599:K599"/>
    <mergeCell ref="G600:K600"/>
    <mergeCell ref="G601:K601"/>
    <mergeCell ref="G602:K602"/>
    <mergeCell ref="G591:K591"/>
    <mergeCell ref="G592:K592"/>
    <mergeCell ref="G593:K593"/>
    <mergeCell ref="G594:K594"/>
    <mergeCell ref="G595:K595"/>
    <mergeCell ref="G596:K596"/>
    <mergeCell ref="G585:K585"/>
    <mergeCell ref="G586:K586"/>
    <mergeCell ref="G587:K587"/>
    <mergeCell ref="G588:K588"/>
    <mergeCell ref="G589:K589"/>
    <mergeCell ref="G590:K590"/>
    <mergeCell ref="G579:K579"/>
    <mergeCell ref="G580:K580"/>
    <mergeCell ref="G581:K581"/>
    <mergeCell ref="G582:K582"/>
    <mergeCell ref="G583:K583"/>
    <mergeCell ref="G584:K584"/>
    <mergeCell ref="G573:K573"/>
    <mergeCell ref="G574:K574"/>
    <mergeCell ref="G575:K575"/>
    <mergeCell ref="G576:K576"/>
    <mergeCell ref="G577:K577"/>
    <mergeCell ref="G578:K578"/>
    <mergeCell ref="G567:K567"/>
    <mergeCell ref="G568:K568"/>
    <mergeCell ref="G569:K569"/>
    <mergeCell ref="G570:K570"/>
    <mergeCell ref="G571:K571"/>
    <mergeCell ref="G572:K572"/>
    <mergeCell ref="G561:K561"/>
    <mergeCell ref="G562:K562"/>
    <mergeCell ref="G563:K563"/>
    <mergeCell ref="G564:K564"/>
    <mergeCell ref="G565:K565"/>
    <mergeCell ref="G566:K566"/>
    <mergeCell ref="G555:K555"/>
    <mergeCell ref="G556:K556"/>
    <mergeCell ref="G557:K557"/>
    <mergeCell ref="G558:K558"/>
    <mergeCell ref="G559:K559"/>
    <mergeCell ref="G560:K560"/>
    <mergeCell ref="G549:K549"/>
    <mergeCell ref="G550:K550"/>
    <mergeCell ref="G551:K551"/>
    <mergeCell ref="G552:K552"/>
    <mergeCell ref="G553:K553"/>
    <mergeCell ref="G554:K554"/>
    <mergeCell ref="G543:K543"/>
    <mergeCell ref="G544:K544"/>
    <mergeCell ref="G545:K545"/>
    <mergeCell ref="G546:K546"/>
    <mergeCell ref="G547:K547"/>
    <mergeCell ref="G548:K548"/>
    <mergeCell ref="G537:K537"/>
    <mergeCell ref="G538:K538"/>
    <mergeCell ref="G539:K539"/>
    <mergeCell ref="G540:K540"/>
    <mergeCell ref="G541:K541"/>
    <mergeCell ref="G542:K542"/>
    <mergeCell ref="G531:K531"/>
    <mergeCell ref="G532:K532"/>
    <mergeCell ref="G533:K533"/>
    <mergeCell ref="G534:K534"/>
    <mergeCell ref="G535:K535"/>
    <mergeCell ref="G536:K536"/>
    <mergeCell ref="G525:K525"/>
    <mergeCell ref="G526:K526"/>
    <mergeCell ref="G527:K527"/>
    <mergeCell ref="G528:K528"/>
    <mergeCell ref="G529:K529"/>
    <mergeCell ref="G530:K530"/>
    <mergeCell ref="G519:K519"/>
    <mergeCell ref="G520:K520"/>
    <mergeCell ref="G521:K521"/>
    <mergeCell ref="G522:K522"/>
    <mergeCell ref="G523:K523"/>
    <mergeCell ref="G524:K524"/>
    <mergeCell ref="G513:K513"/>
    <mergeCell ref="G514:K514"/>
    <mergeCell ref="G515:K515"/>
    <mergeCell ref="G516:K516"/>
    <mergeCell ref="G517:K517"/>
    <mergeCell ref="G518:K518"/>
    <mergeCell ref="G507:K507"/>
    <mergeCell ref="G508:K508"/>
    <mergeCell ref="G509:K509"/>
    <mergeCell ref="G510:K510"/>
    <mergeCell ref="G511:K511"/>
    <mergeCell ref="G512:K512"/>
    <mergeCell ref="G501:K501"/>
    <mergeCell ref="G502:K502"/>
    <mergeCell ref="G503:K503"/>
    <mergeCell ref="G504:K504"/>
    <mergeCell ref="G505:K505"/>
    <mergeCell ref="G506:K506"/>
    <mergeCell ref="G495:K495"/>
    <mergeCell ref="G496:K496"/>
    <mergeCell ref="G497:K497"/>
    <mergeCell ref="G498:K498"/>
    <mergeCell ref="G499:K499"/>
    <mergeCell ref="G500:K500"/>
    <mergeCell ref="G489:K489"/>
    <mergeCell ref="G490:K490"/>
    <mergeCell ref="G491:K491"/>
    <mergeCell ref="G492:K492"/>
    <mergeCell ref="G493:K493"/>
    <mergeCell ref="G494:K494"/>
    <mergeCell ref="G483:K483"/>
    <mergeCell ref="G484:K484"/>
    <mergeCell ref="G485:K485"/>
    <mergeCell ref="G486:K486"/>
    <mergeCell ref="G487:K487"/>
    <mergeCell ref="G488:K488"/>
    <mergeCell ref="G477:K477"/>
    <mergeCell ref="G478:K478"/>
    <mergeCell ref="G479:K479"/>
    <mergeCell ref="G480:K480"/>
    <mergeCell ref="G481:K481"/>
    <mergeCell ref="G482:K482"/>
    <mergeCell ref="G471:K471"/>
    <mergeCell ref="G472:K472"/>
    <mergeCell ref="G473:K473"/>
    <mergeCell ref="G474:K474"/>
    <mergeCell ref="G475:K475"/>
    <mergeCell ref="G476:K476"/>
    <mergeCell ref="G465:K465"/>
    <mergeCell ref="G466:K466"/>
    <mergeCell ref="G467:K467"/>
    <mergeCell ref="G468:K468"/>
    <mergeCell ref="G469:K469"/>
    <mergeCell ref="G470:K470"/>
    <mergeCell ref="G459:K459"/>
    <mergeCell ref="G460:K460"/>
    <mergeCell ref="G461:K461"/>
    <mergeCell ref="G462:K462"/>
    <mergeCell ref="G463:K463"/>
    <mergeCell ref="G464:K464"/>
    <mergeCell ref="G453:K453"/>
    <mergeCell ref="G454:K454"/>
    <mergeCell ref="G455:K455"/>
    <mergeCell ref="G456:K456"/>
    <mergeCell ref="G457:K457"/>
    <mergeCell ref="G458:K458"/>
    <mergeCell ref="G447:K447"/>
    <mergeCell ref="G448:K448"/>
    <mergeCell ref="G449:K449"/>
    <mergeCell ref="G450:K450"/>
    <mergeCell ref="G451:K451"/>
    <mergeCell ref="G452:K452"/>
    <mergeCell ref="G441:K441"/>
    <mergeCell ref="G442:K442"/>
    <mergeCell ref="G443:K443"/>
    <mergeCell ref="G444:K444"/>
    <mergeCell ref="G445:K445"/>
    <mergeCell ref="G446:K446"/>
    <mergeCell ref="G435:K435"/>
    <mergeCell ref="G436:K436"/>
    <mergeCell ref="G437:K437"/>
    <mergeCell ref="G438:K438"/>
    <mergeCell ref="G439:K439"/>
    <mergeCell ref="G440:K440"/>
    <mergeCell ref="G429:K429"/>
    <mergeCell ref="G430:K430"/>
    <mergeCell ref="G431:K431"/>
    <mergeCell ref="G432:K432"/>
    <mergeCell ref="G433:K433"/>
    <mergeCell ref="G434:K434"/>
    <mergeCell ref="G423:K423"/>
    <mergeCell ref="G424:K424"/>
    <mergeCell ref="G425:K425"/>
    <mergeCell ref="G426:K426"/>
    <mergeCell ref="G427:K427"/>
    <mergeCell ref="G428:K428"/>
    <mergeCell ref="L332:N332"/>
    <mergeCell ref="L333:N333"/>
    <mergeCell ref="L334:N334"/>
    <mergeCell ref="L335:N335"/>
    <mergeCell ref="L336:N336"/>
    <mergeCell ref="L337:N337"/>
    <mergeCell ref="L326:N326"/>
    <mergeCell ref="L327:N327"/>
    <mergeCell ref="L328:N328"/>
    <mergeCell ref="L329:N329"/>
    <mergeCell ref="L330:N330"/>
    <mergeCell ref="L331:N331"/>
    <mergeCell ref="L320:N320"/>
    <mergeCell ref="L321:N321"/>
    <mergeCell ref="L322:N322"/>
    <mergeCell ref="L323:N323"/>
    <mergeCell ref="L324:N324"/>
    <mergeCell ref="L325:N325"/>
    <mergeCell ref="L314:N314"/>
    <mergeCell ref="L315:N315"/>
    <mergeCell ref="L316:N316"/>
    <mergeCell ref="L317:N317"/>
    <mergeCell ref="L318:N318"/>
    <mergeCell ref="L319:N319"/>
    <mergeCell ref="L308:N308"/>
    <mergeCell ref="L309:N309"/>
    <mergeCell ref="L310:N310"/>
    <mergeCell ref="L311:N311"/>
    <mergeCell ref="L312:N312"/>
    <mergeCell ref="L313:N313"/>
    <mergeCell ref="L304:N304"/>
    <mergeCell ref="U304:W304"/>
    <mergeCell ref="X304:Z304"/>
    <mergeCell ref="L305:N305"/>
    <mergeCell ref="L306:N306"/>
    <mergeCell ref="L307:N307"/>
    <mergeCell ref="L302:N302"/>
    <mergeCell ref="R302:T302"/>
    <mergeCell ref="U302:W302"/>
    <mergeCell ref="X302:Z302"/>
    <mergeCell ref="L303:N303"/>
    <mergeCell ref="R303:T303"/>
    <mergeCell ref="U303:W303"/>
    <mergeCell ref="X303:Z303"/>
    <mergeCell ref="L300:N300"/>
    <mergeCell ref="R300:T300"/>
    <mergeCell ref="U300:W300"/>
    <mergeCell ref="X300:Z300"/>
    <mergeCell ref="L301:N301"/>
    <mergeCell ref="R301:T301"/>
    <mergeCell ref="U301:W301"/>
    <mergeCell ref="X301:Z301"/>
    <mergeCell ref="L298:N298"/>
    <mergeCell ref="R298:T298"/>
    <mergeCell ref="U298:W298"/>
    <mergeCell ref="X298:Z298"/>
    <mergeCell ref="L299:N299"/>
    <mergeCell ref="R299:T299"/>
    <mergeCell ref="U299:W299"/>
    <mergeCell ref="X299:Z299"/>
    <mergeCell ref="L296:N296"/>
    <mergeCell ref="R296:T296"/>
    <mergeCell ref="U296:W296"/>
    <mergeCell ref="X296:Z296"/>
    <mergeCell ref="L297:N297"/>
    <mergeCell ref="R297:T297"/>
    <mergeCell ref="U297:W297"/>
    <mergeCell ref="X297:Z297"/>
    <mergeCell ref="L294:N294"/>
    <mergeCell ref="R294:T294"/>
    <mergeCell ref="U294:W294"/>
    <mergeCell ref="X294:Z294"/>
    <mergeCell ref="L295:N295"/>
    <mergeCell ref="R295:T295"/>
    <mergeCell ref="U295:W295"/>
    <mergeCell ref="X295:Z295"/>
    <mergeCell ref="L292:N292"/>
    <mergeCell ref="R292:T292"/>
    <mergeCell ref="U292:W292"/>
    <mergeCell ref="X292:Z292"/>
    <mergeCell ref="L293:N293"/>
    <mergeCell ref="R293:T293"/>
    <mergeCell ref="U293:W293"/>
    <mergeCell ref="X293:Z293"/>
    <mergeCell ref="L290:N290"/>
    <mergeCell ref="R290:T290"/>
    <mergeCell ref="U290:W290"/>
    <mergeCell ref="X290:Z290"/>
    <mergeCell ref="L291:N291"/>
    <mergeCell ref="R291:T291"/>
    <mergeCell ref="U291:W291"/>
    <mergeCell ref="X291:Z291"/>
    <mergeCell ref="L288:N288"/>
    <mergeCell ref="R288:T288"/>
    <mergeCell ref="U288:W288"/>
    <mergeCell ref="X288:Z288"/>
    <mergeCell ref="L289:N289"/>
    <mergeCell ref="R289:T289"/>
    <mergeCell ref="U289:W289"/>
    <mergeCell ref="X289:Z289"/>
    <mergeCell ref="L286:N286"/>
    <mergeCell ref="R286:T286"/>
    <mergeCell ref="U286:W286"/>
    <mergeCell ref="X286:Z286"/>
    <mergeCell ref="L287:N287"/>
    <mergeCell ref="R287:T287"/>
    <mergeCell ref="U287:W287"/>
    <mergeCell ref="X287:Z287"/>
    <mergeCell ref="L284:N284"/>
    <mergeCell ref="R284:T284"/>
    <mergeCell ref="U284:W284"/>
    <mergeCell ref="X284:Z284"/>
    <mergeCell ref="L285:N285"/>
    <mergeCell ref="R285:T285"/>
    <mergeCell ref="U285:W285"/>
    <mergeCell ref="X285:Z285"/>
    <mergeCell ref="L283:N283"/>
    <mergeCell ref="R283:T283"/>
    <mergeCell ref="U283:W283"/>
    <mergeCell ref="X283:Z283"/>
    <mergeCell ref="L280:N280"/>
    <mergeCell ref="R280:T280"/>
    <mergeCell ref="U280:W280"/>
    <mergeCell ref="X280:Z280"/>
    <mergeCell ref="L281:N281"/>
    <mergeCell ref="R281:T281"/>
    <mergeCell ref="U281:W281"/>
    <mergeCell ref="X281:Z281"/>
    <mergeCell ref="G278:K278"/>
    <mergeCell ref="L278:N278"/>
    <mergeCell ref="R278:T278"/>
    <mergeCell ref="U278:W278"/>
    <mergeCell ref="X278:Z278"/>
    <mergeCell ref="G279:K279"/>
    <mergeCell ref="L279:N279"/>
    <mergeCell ref="R279:T279"/>
    <mergeCell ref="U279:W279"/>
    <mergeCell ref="X279:Z279"/>
    <mergeCell ref="G277:K277"/>
    <mergeCell ref="L277:N277"/>
    <mergeCell ref="R277:T277"/>
    <mergeCell ref="U277:W277"/>
    <mergeCell ref="X277:Z277"/>
    <mergeCell ref="G274:K274"/>
    <mergeCell ref="L274:N274"/>
    <mergeCell ref="R274:T274"/>
    <mergeCell ref="U274:W274"/>
    <mergeCell ref="X274:Z274"/>
    <mergeCell ref="G275:K275"/>
    <mergeCell ref="L275:N275"/>
    <mergeCell ref="R275:T275"/>
    <mergeCell ref="U275:W275"/>
    <mergeCell ref="X275:Z275"/>
    <mergeCell ref="L282:N282"/>
    <mergeCell ref="R282:T282"/>
    <mergeCell ref="U282:W282"/>
    <mergeCell ref="X282:Z282"/>
    <mergeCell ref="G273:K273"/>
    <mergeCell ref="L273:N273"/>
    <mergeCell ref="R273:T273"/>
    <mergeCell ref="U273:W273"/>
    <mergeCell ref="X273:Z273"/>
    <mergeCell ref="G270:K270"/>
    <mergeCell ref="L270:N270"/>
    <mergeCell ref="R270:T270"/>
    <mergeCell ref="U270:W270"/>
    <mergeCell ref="X270:Z270"/>
    <mergeCell ref="G271:K271"/>
    <mergeCell ref="L271:N271"/>
    <mergeCell ref="R271:T271"/>
    <mergeCell ref="U271:W271"/>
    <mergeCell ref="X271:Z271"/>
    <mergeCell ref="G276:K276"/>
    <mergeCell ref="L276:N276"/>
    <mergeCell ref="R276:T276"/>
    <mergeCell ref="U276:W276"/>
    <mergeCell ref="X276:Z276"/>
    <mergeCell ref="G269:K269"/>
    <mergeCell ref="L269:N269"/>
    <mergeCell ref="R269:T269"/>
    <mergeCell ref="U269:W269"/>
    <mergeCell ref="X269:Z269"/>
    <mergeCell ref="G266:K266"/>
    <mergeCell ref="L266:N266"/>
    <mergeCell ref="R266:T266"/>
    <mergeCell ref="U266:W266"/>
    <mergeCell ref="X266:Z266"/>
    <mergeCell ref="G267:K267"/>
    <mergeCell ref="L267:N267"/>
    <mergeCell ref="R267:T267"/>
    <mergeCell ref="U267:W267"/>
    <mergeCell ref="X267:Z267"/>
    <mergeCell ref="G272:K272"/>
    <mergeCell ref="L272:N272"/>
    <mergeCell ref="R272:T272"/>
    <mergeCell ref="U272:W272"/>
    <mergeCell ref="X272:Z272"/>
    <mergeCell ref="G265:K265"/>
    <mergeCell ref="L265:N265"/>
    <mergeCell ref="R265:T265"/>
    <mergeCell ref="U265:W265"/>
    <mergeCell ref="X265:Z265"/>
    <mergeCell ref="G262:J262"/>
    <mergeCell ref="K262:M262"/>
    <mergeCell ref="Q262:S262"/>
    <mergeCell ref="T262:V262"/>
    <mergeCell ref="W262:Y262"/>
    <mergeCell ref="G263:J263"/>
    <mergeCell ref="K263:M263"/>
    <mergeCell ref="Q263:S263"/>
    <mergeCell ref="T263:V263"/>
    <mergeCell ref="W263:Y263"/>
    <mergeCell ref="G268:K268"/>
    <mergeCell ref="L268:N268"/>
    <mergeCell ref="R268:T268"/>
    <mergeCell ref="U268:W268"/>
    <mergeCell ref="X268:Z268"/>
    <mergeCell ref="G261:J261"/>
    <mergeCell ref="K261:M261"/>
    <mergeCell ref="Q261:S261"/>
    <mergeCell ref="T261:V261"/>
    <mergeCell ref="W261:Y261"/>
    <mergeCell ref="G258:J258"/>
    <mergeCell ref="Q258:S258"/>
    <mergeCell ref="T258:V258"/>
    <mergeCell ref="W258:Y258"/>
    <mergeCell ref="G259:J259"/>
    <mergeCell ref="K259:M259"/>
    <mergeCell ref="Q259:S259"/>
    <mergeCell ref="T259:V259"/>
    <mergeCell ref="W259:Y259"/>
    <mergeCell ref="G264:K264"/>
    <mergeCell ref="L264:N264"/>
    <mergeCell ref="R264:T264"/>
    <mergeCell ref="U264:W264"/>
    <mergeCell ref="X264:Z264"/>
    <mergeCell ref="G257:J257"/>
    <mergeCell ref="Q257:S257"/>
    <mergeCell ref="T257:V257"/>
    <mergeCell ref="W257:Y257"/>
    <mergeCell ref="G254:J254"/>
    <mergeCell ref="K254:M254"/>
    <mergeCell ref="Q254:S254"/>
    <mergeCell ref="T254:V254"/>
    <mergeCell ref="W254:Y254"/>
    <mergeCell ref="G255:J255"/>
    <mergeCell ref="K255:M255"/>
    <mergeCell ref="Q255:S255"/>
    <mergeCell ref="T255:V255"/>
    <mergeCell ref="W255:Y255"/>
    <mergeCell ref="K260:M260"/>
    <mergeCell ref="Q260:S260"/>
    <mergeCell ref="T260:V260"/>
    <mergeCell ref="W260:Y260"/>
    <mergeCell ref="G253:J253"/>
    <mergeCell ref="Q253:S253"/>
    <mergeCell ref="T253:V253"/>
    <mergeCell ref="W253:Y253"/>
    <mergeCell ref="G250:J250"/>
    <mergeCell ref="Q250:S250"/>
    <mergeCell ref="T250:V250"/>
    <mergeCell ref="W250:Y250"/>
    <mergeCell ref="G251:J251"/>
    <mergeCell ref="K251:M251"/>
    <mergeCell ref="Q251:S251"/>
    <mergeCell ref="T251:V251"/>
    <mergeCell ref="W251:Y251"/>
    <mergeCell ref="G256:J256"/>
    <mergeCell ref="K256:M256"/>
    <mergeCell ref="Q256:S256"/>
    <mergeCell ref="T256:V256"/>
    <mergeCell ref="W256:Y256"/>
    <mergeCell ref="K249:M249"/>
    <mergeCell ref="Q249:S249"/>
    <mergeCell ref="T249:V249"/>
    <mergeCell ref="W249:Y249"/>
    <mergeCell ref="G246:J246"/>
    <mergeCell ref="K246:M246"/>
    <mergeCell ref="Q246:S246"/>
    <mergeCell ref="T246:V246"/>
    <mergeCell ref="W246:Y246"/>
    <mergeCell ref="G247:J247"/>
    <mergeCell ref="Q247:S247"/>
    <mergeCell ref="T247:V247"/>
    <mergeCell ref="W247:Y247"/>
    <mergeCell ref="G252:J252"/>
    <mergeCell ref="K252:M252"/>
    <mergeCell ref="Q252:S252"/>
    <mergeCell ref="T252:V252"/>
    <mergeCell ref="W252:Y252"/>
    <mergeCell ref="G245:J245"/>
    <mergeCell ref="Q245:S245"/>
    <mergeCell ref="T245:V245"/>
    <mergeCell ref="W245:Y245"/>
    <mergeCell ref="G242:J242"/>
    <mergeCell ref="K242:M242"/>
    <mergeCell ref="Q242:S242"/>
    <mergeCell ref="T242:V242"/>
    <mergeCell ref="W242:Y242"/>
    <mergeCell ref="G243:J243"/>
    <mergeCell ref="K243:M243"/>
    <mergeCell ref="Q243:S243"/>
    <mergeCell ref="T243:V243"/>
    <mergeCell ref="W243:Y243"/>
    <mergeCell ref="G248:J248"/>
    <mergeCell ref="K248:M248"/>
    <mergeCell ref="Q248:S248"/>
    <mergeCell ref="T248:V248"/>
    <mergeCell ref="W248:Y248"/>
    <mergeCell ref="G241:J241"/>
    <mergeCell ref="K241:M241"/>
    <mergeCell ref="Q241:S241"/>
    <mergeCell ref="T241:V241"/>
    <mergeCell ref="W241:Y241"/>
    <mergeCell ref="G238:J238"/>
    <mergeCell ref="K238:M238"/>
    <mergeCell ref="Q238:S238"/>
    <mergeCell ref="T238:V238"/>
    <mergeCell ref="W238:Y238"/>
    <mergeCell ref="K239:M239"/>
    <mergeCell ref="Q239:S239"/>
    <mergeCell ref="T239:V239"/>
    <mergeCell ref="W239:Y239"/>
    <mergeCell ref="G244:J244"/>
    <mergeCell ref="K244:M244"/>
    <mergeCell ref="Q244:S244"/>
    <mergeCell ref="T244:V244"/>
    <mergeCell ref="W244:Y244"/>
    <mergeCell ref="G237:J237"/>
    <mergeCell ref="K237:M237"/>
    <mergeCell ref="Q237:S237"/>
    <mergeCell ref="T237:V237"/>
    <mergeCell ref="W237:Y237"/>
    <mergeCell ref="G234:J234"/>
    <mergeCell ref="Q234:S234"/>
    <mergeCell ref="T234:V234"/>
    <mergeCell ref="W234:Y234"/>
    <mergeCell ref="G235:J235"/>
    <mergeCell ref="K235:M235"/>
    <mergeCell ref="Q235:S235"/>
    <mergeCell ref="T235:V235"/>
    <mergeCell ref="W235:Y235"/>
    <mergeCell ref="G240:J240"/>
    <mergeCell ref="K240:M240"/>
    <mergeCell ref="Q240:S240"/>
    <mergeCell ref="T240:V240"/>
    <mergeCell ref="W240:Y240"/>
    <mergeCell ref="K233:M233"/>
    <mergeCell ref="Q233:S233"/>
    <mergeCell ref="T233:V233"/>
    <mergeCell ref="W233:Y233"/>
    <mergeCell ref="G230:J230"/>
    <mergeCell ref="K230:M230"/>
    <mergeCell ref="Q230:S230"/>
    <mergeCell ref="T230:V230"/>
    <mergeCell ref="W230:Y230"/>
    <mergeCell ref="G231:J231"/>
    <mergeCell ref="K231:M231"/>
    <mergeCell ref="Q231:S231"/>
    <mergeCell ref="T231:V231"/>
    <mergeCell ref="W231:Y231"/>
    <mergeCell ref="K236:M236"/>
    <mergeCell ref="Q236:S236"/>
    <mergeCell ref="T236:V236"/>
    <mergeCell ref="W236:Y236"/>
    <mergeCell ref="G229:J229"/>
    <mergeCell ref="K229:M229"/>
    <mergeCell ref="Q229:S229"/>
    <mergeCell ref="T229:V229"/>
    <mergeCell ref="W229:Y229"/>
    <mergeCell ref="G226:J226"/>
    <mergeCell ref="K226:M226"/>
    <mergeCell ref="Q226:S226"/>
    <mergeCell ref="T226:V226"/>
    <mergeCell ref="W226:Y226"/>
    <mergeCell ref="G227:J227"/>
    <mergeCell ref="K227:M227"/>
    <mergeCell ref="Q227:S227"/>
    <mergeCell ref="T227:V227"/>
    <mergeCell ref="W227:Y227"/>
    <mergeCell ref="G232:J232"/>
    <mergeCell ref="K232:M232"/>
    <mergeCell ref="Q232:S232"/>
    <mergeCell ref="T232:V232"/>
    <mergeCell ref="W232:Y232"/>
    <mergeCell ref="G225:J225"/>
    <mergeCell ref="Q225:S225"/>
    <mergeCell ref="T225:V225"/>
    <mergeCell ref="W225:Y225"/>
    <mergeCell ref="K222:M222"/>
    <mergeCell ref="Q222:S222"/>
    <mergeCell ref="T222:V222"/>
    <mergeCell ref="W222:Y222"/>
    <mergeCell ref="G223:J223"/>
    <mergeCell ref="K223:M223"/>
    <mergeCell ref="Q223:S223"/>
    <mergeCell ref="T223:V223"/>
    <mergeCell ref="W223:Y223"/>
    <mergeCell ref="G228:J228"/>
    <mergeCell ref="K228:M228"/>
    <mergeCell ref="Q228:S228"/>
    <mergeCell ref="T228:V228"/>
    <mergeCell ref="W228:Y228"/>
    <mergeCell ref="G221:J221"/>
    <mergeCell ref="K221:M221"/>
    <mergeCell ref="Q221:S221"/>
    <mergeCell ref="T221:V221"/>
    <mergeCell ref="W221:Y221"/>
    <mergeCell ref="G218:J218"/>
    <mergeCell ref="K218:M218"/>
    <mergeCell ref="Q218:S218"/>
    <mergeCell ref="T218:V218"/>
    <mergeCell ref="W218:Y218"/>
    <mergeCell ref="G219:J219"/>
    <mergeCell ref="K219:M219"/>
    <mergeCell ref="Q219:S219"/>
    <mergeCell ref="T219:V219"/>
    <mergeCell ref="W219:Y219"/>
    <mergeCell ref="G224:J224"/>
    <mergeCell ref="K224:M224"/>
    <mergeCell ref="Q224:S224"/>
    <mergeCell ref="T224:V224"/>
    <mergeCell ref="W224:Y224"/>
    <mergeCell ref="G217:J217"/>
    <mergeCell ref="Q217:S217"/>
    <mergeCell ref="T217:V217"/>
    <mergeCell ref="W217:Y217"/>
    <mergeCell ref="G214:J214"/>
    <mergeCell ref="K214:M214"/>
    <mergeCell ref="Q214:S214"/>
    <mergeCell ref="T214:V214"/>
    <mergeCell ref="W214:Y214"/>
    <mergeCell ref="G215:J215"/>
    <mergeCell ref="K215:M215"/>
    <mergeCell ref="Q215:S215"/>
    <mergeCell ref="T215:V215"/>
    <mergeCell ref="W215:Y215"/>
    <mergeCell ref="G220:J220"/>
    <mergeCell ref="K220:M220"/>
    <mergeCell ref="Q220:S220"/>
    <mergeCell ref="T220:V220"/>
    <mergeCell ref="W220:Y220"/>
    <mergeCell ref="G213:J213"/>
    <mergeCell ref="K213:M213"/>
    <mergeCell ref="Q213:S213"/>
    <mergeCell ref="T213:V213"/>
    <mergeCell ref="W213:Y213"/>
    <mergeCell ref="G210:J210"/>
    <mergeCell ref="K210:M210"/>
    <mergeCell ref="Q210:S210"/>
    <mergeCell ref="T210:V210"/>
    <mergeCell ref="W210:Y210"/>
    <mergeCell ref="G211:J211"/>
    <mergeCell ref="K211:M211"/>
    <mergeCell ref="Q211:S211"/>
    <mergeCell ref="T211:V211"/>
    <mergeCell ref="W211:Y211"/>
    <mergeCell ref="K216:M216"/>
    <mergeCell ref="Q216:S216"/>
    <mergeCell ref="T216:V216"/>
    <mergeCell ref="W216:Y216"/>
    <mergeCell ref="G209:J209"/>
    <mergeCell ref="Q209:S209"/>
    <mergeCell ref="T209:V209"/>
    <mergeCell ref="W209:Y209"/>
    <mergeCell ref="G206:J206"/>
    <mergeCell ref="K206:M206"/>
    <mergeCell ref="Q206:S206"/>
    <mergeCell ref="T206:V206"/>
    <mergeCell ref="W206:Y206"/>
    <mergeCell ref="G207:J207"/>
    <mergeCell ref="K207:M207"/>
    <mergeCell ref="Q207:S207"/>
    <mergeCell ref="T207:V207"/>
    <mergeCell ref="W207:Y207"/>
    <mergeCell ref="G212:J212"/>
    <mergeCell ref="K212:M212"/>
    <mergeCell ref="Q212:S212"/>
    <mergeCell ref="T212:V212"/>
    <mergeCell ref="W212:Y212"/>
    <mergeCell ref="G205:J205"/>
    <mergeCell ref="K205:M205"/>
    <mergeCell ref="Q205:S205"/>
    <mergeCell ref="T205:V205"/>
    <mergeCell ref="W205:Y205"/>
    <mergeCell ref="G202:J202"/>
    <mergeCell ref="Q202:S202"/>
    <mergeCell ref="T202:V202"/>
    <mergeCell ref="W202:Y202"/>
    <mergeCell ref="G203:J203"/>
    <mergeCell ref="K203:M203"/>
    <mergeCell ref="Q203:S203"/>
    <mergeCell ref="T203:V203"/>
    <mergeCell ref="W203:Y203"/>
    <mergeCell ref="G208:J208"/>
    <mergeCell ref="K208:M208"/>
    <mergeCell ref="Q208:S208"/>
    <mergeCell ref="T208:V208"/>
    <mergeCell ref="W208:Y208"/>
    <mergeCell ref="K201:M201"/>
    <mergeCell ref="Q201:S201"/>
    <mergeCell ref="T201:V201"/>
    <mergeCell ref="W201:Y201"/>
    <mergeCell ref="G198:J198"/>
    <mergeCell ref="K198:M198"/>
    <mergeCell ref="Q198:S198"/>
    <mergeCell ref="T198:V198"/>
    <mergeCell ref="W198:Y198"/>
    <mergeCell ref="G199:J199"/>
    <mergeCell ref="K199:M199"/>
    <mergeCell ref="Q199:S199"/>
    <mergeCell ref="T199:V199"/>
    <mergeCell ref="W199:Y199"/>
    <mergeCell ref="G204:J204"/>
    <mergeCell ref="K204:M204"/>
    <mergeCell ref="Q204:S204"/>
    <mergeCell ref="T204:V204"/>
    <mergeCell ref="W204:Y204"/>
    <mergeCell ref="G197:J197"/>
    <mergeCell ref="Q197:S197"/>
    <mergeCell ref="T197:V197"/>
    <mergeCell ref="W197:Y197"/>
    <mergeCell ref="G194:J194"/>
    <mergeCell ref="K194:M194"/>
    <mergeCell ref="Q194:S194"/>
    <mergeCell ref="T194:V194"/>
    <mergeCell ref="W194:Y194"/>
    <mergeCell ref="G195:J195"/>
    <mergeCell ref="K195:M195"/>
    <mergeCell ref="Q195:S195"/>
    <mergeCell ref="T195:V195"/>
    <mergeCell ref="W195:Y195"/>
    <mergeCell ref="G200:J200"/>
    <mergeCell ref="K200:M200"/>
    <mergeCell ref="Q200:S200"/>
    <mergeCell ref="T200:V200"/>
    <mergeCell ref="W200:Y200"/>
    <mergeCell ref="G193:J193"/>
    <mergeCell ref="K193:M193"/>
    <mergeCell ref="Q193:S193"/>
    <mergeCell ref="T193:V193"/>
    <mergeCell ref="W193:Y193"/>
    <mergeCell ref="G190:J190"/>
    <mergeCell ref="K190:M190"/>
    <mergeCell ref="Q190:S190"/>
    <mergeCell ref="T190:V190"/>
    <mergeCell ref="W190:Y190"/>
    <mergeCell ref="K191:M191"/>
    <mergeCell ref="Q191:S191"/>
    <mergeCell ref="T191:V191"/>
    <mergeCell ref="W191:Y191"/>
    <mergeCell ref="G196:J196"/>
    <mergeCell ref="K196:M196"/>
    <mergeCell ref="Q196:S196"/>
    <mergeCell ref="T196:V196"/>
    <mergeCell ref="W196:Y196"/>
    <mergeCell ref="G189:J189"/>
    <mergeCell ref="K189:M189"/>
    <mergeCell ref="Q189:S189"/>
    <mergeCell ref="T189:V189"/>
    <mergeCell ref="W189:Y189"/>
    <mergeCell ref="G186:J186"/>
    <mergeCell ref="Q186:S186"/>
    <mergeCell ref="T186:V186"/>
    <mergeCell ref="W186:Y186"/>
    <mergeCell ref="G187:J187"/>
    <mergeCell ref="K187:M187"/>
    <mergeCell ref="Q187:S187"/>
    <mergeCell ref="T187:V187"/>
    <mergeCell ref="W187:Y187"/>
    <mergeCell ref="G192:J192"/>
    <mergeCell ref="K192:M192"/>
    <mergeCell ref="Q192:S192"/>
    <mergeCell ref="T192:V192"/>
    <mergeCell ref="W192:Y192"/>
    <mergeCell ref="G185:J185"/>
    <mergeCell ref="K185:M185"/>
    <mergeCell ref="Q185:S185"/>
    <mergeCell ref="T185:V185"/>
    <mergeCell ref="W185:Y185"/>
    <mergeCell ref="G182:J182"/>
    <mergeCell ref="K182:M182"/>
    <mergeCell ref="Q182:S182"/>
    <mergeCell ref="T182:V182"/>
    <mergeCell ref="W182:Y182"/>
    <mergeCell ref="K183:M183"/>
    <mergeCell ref="Q183:S183"/>
    <mergeCell ref="T183:V183"/>
    <mergeCell ref="W183:Y183"/>
    <mergeCell ref="G188:J188"/>
    <mergeCell ref="K188:M188"/>
    <mergeCell ref="Q188:S188"/>
    <mergeCell ref="T188:V188"/>
    <mergeCell ref="W188:Y188"/>
    <mergeCell ref="G181:J181"/>
    <mergeCell ref="K181:M181"/>
    <mergeCell ref="Q181:S181"/>
    <mergeCell ref="T181:V181"/>
    <mergeCell ref="W181:Y181"/>
    <mergeCell ref="G178:J178"/>
    <mergeCell ref="K178:M178"/>
    <mergeCell ref="Q178:S178"/>
    <mergeCell ref="T178:V178"/>
    <mergeCell ref="W178:Y178"/>
    <mergeCell ref="K179:M179"/>
    <mergeCell ref="Q179:S179"/>
    <mergeCell ref="T179:V179"/>
    <mergeCell ref="W179:Y179"/>
    <mergeCell ref="G184:J184"/>
    <mergeCell ref="K184:M184"/>
    <mergeCell ref="Q184:S184"/>
    <mergeCell ref="T184:V184"/>
    <mergeCell ref="W184:Y184"/>
    <mergeCell ref="G177:J177"/>
    <mergeCell ref="Q177:S177"/>
    <mergeCell ref="T177:V177"/>
    <mergeCell ref="W177:Y177"/>
    <mergeCell ref="G174:J174"/>
    <mergeCell ref="K174:M174"/>
    <mergeCell ref="Q174:S174"/>
    <mergeCell ref="T174:V174"/>
    <mergeCell ref="W174:Y174"/>
    <mergeCell ref="K175:M175"/>
    <mergeCell ref="Q175:S175"/>
    <mergeCell ref="T175:V175"/>
    <mergeCell ref="W175:Y175"/>
    <mergeCell ref="G180:J180"/>
    <mergeCell ref="K180:M180"/>
    <mergeCell ref="Q180:S180"/>
    <mergeCell ref="T180:V180"/>
    <mergeCell ref="W180:Y180"/>
    <mergeCell ref="G173:J173"/>
    <mergeCell ref="K173:M173"/>
    <mergeCell ref="Q173:S173"/>
    <mergeCell ref="T173:V173"/>
    <mergeCell ref="W173:Y173"/>
    <mergeCell ref="G170:J170"/>
    <mergeCell ref="K170:M170"/>
    <mergeCell ref="Q170:S170"/>
    <mergeCell ref="T170:V170"/>
    <mergeCell ref="W170:Y170"/>
    <mergeCell ref="G171:J171"/>
    <mergeCell ref="K171:M171"/>
    <mergeCell ref="Q171:S171"/>
    <mergeCell ref="T171:V171"/>
    <mergeCell ref="W171:Y171"/>
    <mergeCell ref="G176:J176"/>
    <mergeCell ref="K176:M176"/>
    <mergeCell ref="Q176:S176"/>
    <mergeCell ref="T176:V176"/>
    <mergeCell ref="W176:Y176"/>
    <mergeCell ref="G169:J169"/>
    <mergeCell ref="K169:M169"/>
    <mergeCell ref="Q169:S169"/>
    <mergeCell ref="T169:V169"/>
    <mergeCell ref="W169:Y169"/>
    <mergeCell ref="G166:J166"/>
    <mergeCell ref="K166:M166"/>
    <mergeCell ref="Q166:S166"/>
    <mergeCell ref="T166:V166"/>
    <mergeCell ref="W166:Y166"/>
    <mergeCell ref="G167:J167"/>
    <mergeCell ref="K167:M167"/>
    <mergeCell ref="Q167:S167"/>
    <mergeCell ref="T167:V167"/>
    <mergeCell ref="W167:Y167"/>
    <mergeCell ref="G172:J172"/>
    <mergeCell ref="K172:M172"/>
    <mergeCell ref="Q172:S172"/>
    <mergeCell ref="T172:V172"/>
    <mergeCell ref="W172:Y172"/>
    <mergeCell ref="G165:J165"/>
    <mergeCell ref="K165:M165"/>
    <mergeCell ref="Q165:S165"/>
    <mergeCell ref="T165:V165"/>
    <mergeCell ref="W165:Y165"/>
    <mergeCell ref="G162:J162"/>
    <mergeCell ref="K162:M162"/>
    <mergeCell ref="Q162:S162"/>
    <mergeCell ref="T162:V162"/>
    <mergeCell ref="W162:Y162"/>
    <mergeCell ref="G163:J163"/>
    <mergeCell ref="K163:M163"/>
    <mergeCell ref="Q163:S163"/>
    <mergeCell ref="T163:V163"/>
    <mergeCell ref="W163:Y163"/>
    <mergeCell ref="K168:M168"/>
    <mergeCell ref="Q168:S168"/>
    <mergeCell ref="T168:V168"/>
    <mergeCell ref="W168:Y168"/>
    <mergeCell ref="G161:J161"/>
    <mergeCell ref="K161:M161"/>
    <mergeCell ref="Q161:S161"/>
    <mergeCell ref="T161:V161"/>
    <mergeCell ref="W161:Y161"/>
    <mergeCell ref="G158:J158"/>
    <mergeCell ref="K158:M158"/>
    <mergeCell ref="Q158:S158"/>
    <mergeCell ref="T158:V158"/>
    <mergeCell ref="W158:Y158"/>
    <mergeCell ref="G159:J159"/>
    <mergeCell ref="K159:M159"/>
    <mergeCell ref="Q159:S159"/>
    <mergeCell ref="T159:V159"/>
    <mergeCell ref="W159:Y159"/>
    <mergeCell ref="K164:M164"/>
    <mergeCell ref="Q164:S164"/>
    <mergeCell ref="T164:V164"/>
    <mergeCell ref="W164:Y164"/>
    <mergeCell ref="G157:J157"/>
    <mergeCell ref="K157:M157"/>
    <mergeCell ref="Q157:S157"/>
    <mergeCell ref="T157:V157"/>
    <mergeCell ref="W157:Y157"/>
    <mergeCell ref="G154:J154"/>
    <mergeCell ref="K154:M154"/>
    <mergeCell ref="Q154:S154"/>
    <mergeCell ref="T154:V154"/>
    <mergeCell ref="W154:Y154"/>
    <mergeCell ref="G155:J155"/>
    <mergeCell ref="K155:M155"/>
    <mergeCell ref="Q155:S155"/>
    <mergeCell ref="T155:V155"/>
    <mergeCell ref="W155:Y155"/>
    <mergeCell ref="G160:J160"/>
    <mergeCell ref="K160:M160"/>
    <mergeCell ref="Q160:S160"/>
    <mergeCell ref="T160:V160"/>
    <mergeCell ref="W160:Y160"/>
    <mergeCell ref="G153:J153"/>
    <mergeCell ref="K153:M153"/>
    <mergeCell ref="Q153:S153"/>
    <mergeCell ref="T153:V153"/>
    <mergeCell ref="W153:Y153"/>
    <mergeCell ref="G150:J150"/>
    <mergeCell ref="K150:M150"/>
    <mergeCell ref="Q150:S150"/>
    <mergeCell ref="T150:V150"/>
    <mergeCell ref="W150:Y150"/>
    <mergeCell ref="G151:J151"/>
    <mergeCell ref="K151:M151"/>
    <mergeCell ref="Q151:S151"/>
    <mergeCell ref="T151:V151"/>
    <mergeCell ref="W151:Y151"/>
    <mergeCell ref="G156:J156"/>
    <mergeCell ref="K156:M156"/>
    <mergeCell ref="Q156:S156"/>
    <mergeCell ref="T156:V156"/>
    <mergeCell ref="W156:Y156"/>
    <mergeCell ref="G149:J149"/>
    <mergeCell ref="K149:M149"/>
    <mergeCell ref="Q149:S149"/>
    <mergeCell ref="T149:V149"/>
    <mergeCell ref="W149:Y149"/>
    <mergeCell ref="G146:J146"/>
    <mergeCell ref="K146:M146"/>
    <mergeCell ref="Q146:S146"/>
    <mergeCell ref="T146:V146"/>
    <mergeCell ref="W146:Y146"/>
    <mergeCell ref="G147:J147"/>
    <mergeCell ref="K147:M147"/>
    <mergeCell ref="Q147:S147"/>
    <mergeCell ref="T147:V147"/>
    <mergeCell ref="W147:Y147"/>
    <mergeCell ref="G152:J152"/>
    <mergeCell ref="K152:M152"/>
    <mergeCell ref="Q152:S152"/>
    <mergeCell ref="T152:V152"/>
    <mergeCell ref="W152:Y152"/>
    <mergeCell ref="G145:J145"/>
    <mergeCell ref="K145:M145"/>
    <mergeCell ref="Q145:S145"/>
    <mergeCell ref="T145:V145"/>
    <mergeCell ref="W145:Y145"/>
    <mergeCell ref="G142:J142"/>
    <mergeCell ref="K142:M142"/>
    <mergeCell ref="Q142:S142"/>
    <mergeCell ref="T142:V142"/>
    <mergeCell ref="W142:Y142"/>
    <mergeCell ref="G143:J143"/>
    <mergeCell ref="K143:M143"/>
    <mergeCell ref="Q143:S143"/>
    <mergeCell ref="T143:V143"/>
    <mergeCell ref="W143:Y143"/>
    <mergeCell ref="G148:J148"/>
    <mergeCell ref="K148:M148"/>
    <mergeCell ref="Q148:S148"/>
    <mergeCell ref="T148:V148"/>
    <mergeCell ref="W148:Y148"/>
    <mergeCell ref="G141:J141"/>
    <mergeCell ref="K141:M141"/>
    <mergeCell ref="Q141:S141"/>
    <mergeCell ref="T141:V141"/>
    <mergeCell ref="W141:Y141"/>
    <mergeCell ref="G138:J138"/>
    <mergeCell ref="K138:M138"/>
    <mergeCell ref="Q138:S138"/>
    <mergeCell ref="T138:V138"/>
    <mergeCell ref="W138:Y138"/>
    <mergeCell ref="G139:J139"/>
    <mergeCell ref="K139:M139"/>
    <mergeCell ref="Q139:S139"/>
    <mergeCell ref="T139:V139"/>
    <mergeCell ref="W139:Y139"/>
    <mergeCell ref="G144:J144"/>
    <mergeCell ref="K144:M144"/>
    <mergeCell ref="Q144:S144"/>
    <mergeCell ref="T144:V144"/>
    <mergeCell ref="W144:Y144"/>
    <mergeCell ref="G137:J137"/>
    <mergeCell ref="K137:M137"/>
    <mergeCell ref="Q137:S137"/>
    <mergeCell ref="T137:V137"/>
    <mergeCell ref="W137:Y137"/>
    <mergeCell ref="G134:J134"/>
    <mergeCell ref="K134:M134"/>
    <mergeCell ref="Q134:S134"/>
    <mergeCell ref="T134:V134"/>
    <mergeCell ref="W134:Y134"/>
    <mergeCell ref="G135:J135"/>
    <mergeCell ref="K135:M135"/>
    <mergeCell ref="Q135:S135"/>
    <mergeCell ref="T135:V135"/>
    <mergeCell ref="W135:Y135"/>
    <mergeCell ref="G140:J140"/>
    <mergeCell ref="K140:M140"/>
    <mergeCell ref="Q140:S140"/>
    <mergeCell ref="T140:V140"/>
    <mergeCell ref="W140:Y140"/>
    <mergeCell ref="G133:J133"/>
    <mergeCell ref="K133:M133"/>
    <mergeCell ref="Q133:S133"/>
    <mergeCell ref="T133:V133"/>
    <mergeCell ref="W133:Y133"/>
    <mergeCell ref="G130:J130"/>
    <mergeCell ref="K130:M130"/>
    <mergeCell ref="Q130:S130"/>
    <mergeCell ref="T130:V130"/>
    <mergeCell ref="W130:Y130"/>
    <mergeCell ref="G131:J131"/>
    <mergeCell ref="K131:M131"/>
    <mergeCell ref="Q131:S131"/>
    <mergeCell ref="T131:V131"/>
    <mergeCell ref="W131:Y131"/>
    <mergeCell ref="G136:J136"/>
    <mergeCell ref="K136:M136"/>
    <mergeCell ref="Q136:S136"/>
    <mergeCell ref="T136:V136"/>
    <mergeCell ref="W136:Y136"/>
    <mergeCell ref="G129:J129"/>
    <mergeCell ref="K129:M129"/>
    <mergeCell ref="Q129:S129"/>
    <mergeCell ref="T129:V129"/>
    <mergeCell ref="W129:Y129"/>
    <mergeCell ref="G126:J126"/>
    <mergeCell ref="K126:M126"/>
    <mergeCell ref="Q126:S126"/>
    <mergeCell ref="T126:V126"/>
    <mergeCell ref="W126:Y126"/>
    <mergeCell ref="G127:J127"/>
    <mergeCell ref="K127:M127"/>
    <mergeCell ref="Q127:S127"/>
    <mergeCell ref="T127:V127"/>
    <mergeCell ref="W127:Y127"/>
    <mergeCell ref="G132:J132"/>
    <mergeCell ref="K132:M132"/>
    <mergeCell ref="Q132:S132"/>
    <mergeCell ref="T132:V132"/>
    <mergeCell ref="W132:Y132"/>
    <mergeCell ref="G125:J125"/>
    <mergeCell ref="K125:M125"/>
    <mergeCell ref="Q125:S125"/>
    <mergeCell ref="T125:V125"/>
    <mergeCell ref="W125:Y125"/>
    <mergeCell ref="G122:J122"/>
    <mergeCell ref="K122:M122"/>
    <mergeCell ref="Q122:S122"/>
    <mergeCell ref="T122:V122"/>
    <mergeCell ref="W122:Y122"/>
    <mergeCell ref="G123:J123"/>
    <mergeCell ref="K123:M123"/>
    <mergeCell ref="Q123:S123"/>
    <mergeCell ref="T123:V123"/>
    <mergeCell ref="W123:Y123"/>
    <mergeCell ref="G128:J128"/>
    <mergeCell ref="K128:M128"/>
    <mergeCell ref="Q128:S128"/>
    <mergeCell ref="T128:V128"/>
    <mergeCell ref="W128:Y128"/>
    <mergeCell ref="G121:J121"/>
    <mergeCell ref="K121:M121"/>
    <mergeCell ref="Q121:S121"/>
    <mergeCell ref="T121:V121"/>
    <mergeCell ref="W121:Y121"/>
    <mergeCell ref="G118:J118"/>
    <mergeCell ref="K118:M118"/>
    <mergeCell ref="Q118:S118"/>
    <mergeCell ref="T118:V118"/>
    <mergeCell ref="W118:Y118"/>
    <mergeCell ref="G119:J119"/>
    <mergeCell ref="K119:M119"/>
    <mergeCell ref="Q119:S119"/>
    <mergeCell ref="T119:V119"/>
    <mergeCell ref="W119:Y119"/>
    <mergeCell ref="G124:J124"/>
    <mergeCell ref="K124:M124"/>
    <mergeCell ref="Q124:S124"/>
    <mergeCell ref="T124:V124"/>
    <mergeCell ref="W124:Y124"/>
    <mergeCell ref="G117:J117"/>
    <mergeCell ref="K117:M117"/>
    <mergeCell ref="Q117:S117"/>
    <mergeCell ref="T117:V117"/>
    <mergeCell ref="W117:Y117"/>
    <mergeCell ref="G114:J114"/>
    <mergeCell ref="K114:M114"/>
    <mergeCell ref="Q114:S114"/>
    <mergeCell ref="T114:V114"/>
    <mergeCell ref="W114:Y114"/>
    <mergeCell ref="G115:J115"/>
    <mergeCell ref="K115:M115"/>
    <mergeCell ref="Q115:S115"/>
    <mergeCell ref="T115:V115"/>
    <mergeCell ref="W115:Y115"/>
    <mergeCell ref="G120:J120"/>
    <mergeCell ref="K120:M120"/>
    <mergeCell ref="Q120:S120"/>
    <mergeCell ref="T120:V120"/>
    <mergeCell ref="W120:Y120"/>
    <mergeCell ref="G113:J113"/>
    <mergeCell ref="K113:M113"/>
    <mergeCell ref="Q113:S113"/>
    <mergeCell ref="T113:V113"/>
    <mergeCell ref="W113:Y113"/>
    <mergeCell ref="G110:J110"/>
    <mergeCell ref="K110:M110"/>
    <mergeCell ref="Q110:S110"/>
    <mergeCell ref="T110:V110"/>
    <mergeCell ref="W110:Y110"/>
    <mergeCell ref="G111:J111"/>
    <mergeCell ref="K111:M111"/>
    <mergeCell ref="Q111:S111"/>
    <mergeCell ref="T111:V111"/>
    <mergeCell ref="W111:Y111"/>
    <mergeCell ref="G116:J116"/>
    <mergeCell ref="K116:M116"/>
    <mergeCell ref="Q116:S116"/>
    <mergeCell ref="T116:V116"/>
    <mergeCell ref="W116:Y116"/>
    <mergeCell ref="G109:J109"/>
    <mergeCell ref="K109:M109"/>
    <mergeCell ref="Q109:S109"/>
    <mergeCell ref="T109:V109"/>
    <mergeCell ref="W109:Y109"/>
    <mergeCell ref="G106:J106"/>
    <mergeCell ref="K106:M106"/>
    <mergeCell ref="Q106:S106"/>
    <mergeCell ref="T106:V106"/>
    <mergeCell ref="W106:Y106"/>
    <mergeCell ref="G107:J107"/>
    <mergeCell ref="K107:M107"/>
    <mergeCell ref="Q107:S107"/>
    <mergeCell ref="T107:V107"/>
    <mergeCell ref="W107:Y107"/>
    <mergeCell ref="G112:J112"/>
    <mergeCell ref="K112:M112"/>
    <mergeCell ref="Q112:S112"/>
    <mergeCell ref="T112:V112"/>
    <mergeCell ref="W112:Y112"/>
    <mergeCell ref="G105:J105"/>
    <mergeCell ref="K105:M105"/>
    <mergeCell ref="Q105:S105"/>
    <mergeCell ref="T105:V105"/>
    <mergeCell ref="W105:Y105"/>
    <mergeCell ref="G102:J102"/>
    <mergeCell ref="K102:M102"/>
    <mergeCell ref="Q102:S102"/>
    <mergeCell ref="T102:V102"/>
    <mergeCell ref="W102:Y102"/>
    <mergeCell ref="G103:J103"/>
    <mergeCell ref="K103:M103"/>
    <mergeCell ref="Q103:S103"/>
    <mergeCell ref="T103:V103"/>
    <mergeCell ref="W103:Y103"/>
    <mergeCell ref="G108:J108"/>
    <mergeCell ref="K108:M108"/>
    <mergeCell ref="Q108:S108"/>
    <mergeCell ref="T108:V108"/>
    <mergeCell ref="W108:Y108"/>
    <mergeCell ref="G101:J101"/>
    <mergeCell ref="K101:M101"/>
    <mergeCell ref="Q101:S101"/>
    <mergeCell ref="T101:V101"/>
    <mergeCell ref="W101:Y101"/>
    <mergeCell ref="G98:J98"/>
    <mergeCell ref="K98:M98"/>
    <mergeCell ref="Q98:S98"/>
    <mergeCell ref="T98:V98"/>
    <mergeCell ref="W98:Y98"/>
    <mergeCell ref="G99:J99"/>
    <mergeCell ref="K99:M99"/>
    <mergeCell ref="Q99:S99"/>
    <mergeCell ref="T99:V99"/>
    <mergeCell ref="W99:Y99"/>
    <mergeCell ref="G104:J104"/>
    <mergeCell ref="K104:M104"/>
    <mergeCell ref="Q104:S104"/>
    <mergeCell ref="T104:V104"/>
    <mergeCell ref="W104:Y104"/>
    <mergeCell ref="G97:J97"/>
    <mergeCell ref="K97:M97"/>
    <mergeCell ref="Q97:S97"/>
    <mergeCell ref="T97:V97"/>
    <mergeCell ref="W97:Y97"/>
    <mergeCell ref="G94:J94"/>
    <mergeCell ref="K94:M94"/>
    <mergeCell ref="Q94:S94"/>
    <mergeCell ref="T94:V94"/>
    <mergeCell ref="W94:Y94"/>
    <mergeCell ref="G95:J95"/>
    <mergeCell ref="K95:M95"/>
    <mergeCell ref="Q95:S95"/>
    <mergeCell ref="T95:V95"/>
    <mergeCell ref="W95:Y95"/>
    <mergeCell ref="G100:J100"/>
    <mergeCell ref="K100:M100"/>
    <mergeCell ref="Q100:S100"/>
    <mergeCell ref="T100:V100"/>
    <mergeCell ref="W100:Y100"/>
    <mergeCell ref="G93:J93"/>
    <mergeCell ref="K93:M93"/>
    <mergeCell ref="Q93:S93"/>
    <mergeCell ref="T93:V93"/>
    <mergeCell ref="W93:Y93"/>
    <mergeCell ref="G90:J90"/>
    <mergeCell ref="K90:M90"/>
    <mergeCell ref="Q90:S90"/>
    <mergeCell ref="T90:V90"/>
    <mergeCell ref="W90:Y90"/>
    <mergeCell ref="G91:J91"/>
    <mergeCell ref="K91:M91"/>
    <mergeCell ref="Q91:S91"/>
    <mergeCell ref="T91:V91"/>
    <mergeCell ref="W91:Y91"/>
    <mergeCell ref="G96:J96"/>
    <mergeCell ref="K96:M96"/>
    <mergeCell ref="Q96:S96"/>
    <mergeCell ref="T96:V96"/>
    <mergeCell ref="W96:Y96"/>
    <mergeCell ref="G89:J89"/>
    <mergeCell ref="K89:M89"/>
    <mergeCell ref="Q89:S89"/>
    <mergeCell ref="T89:V89"/>
    <mergeCell ref="W89:Y89"/>
    <mergeCell ref="G86:J86"/>
    <mergeCell ref="K86:M86"/>
    <mergeCell ref="Q86:S86"/>
    <mergeCell ref="T86:V86"/>
    <mergeCell ref="W86:Y86"/>
    <mergeCell ref="G87:J87"/>
    <mergeCell ref="K87:M87"/>
    <mergeCell ref="Q87:S87"/>
    <mergeCell ref="T87:V87"/>
    <mergeCell ref="W87:Y87"/>
    <mergeCell ref="G92:J92"/>
    <mergeCell ref="K92:M92"/>
    <mergeCell ref="Q92:S92"/>
    <mergeCell ref="T92:V92"/>
    <mergeCell ref="W92:Y92"/>
    <mergeCell ref="G85:J85"/>
    <mergeCell ref="K85:M85"/>
    <mergeCell ref="Q85:S85"/>
    <mergeCell ref="T85:V85"/>
    <mergeCell ref="W85:Y85"/>
    <mergeCell ref="G82:J82"/>
    <mergeCell ref="K82:M82"/>
    <mergeCell ref="Q82:S82"/>
    <mergeCell ref="T82:V82"/>
    <mergeCell ref="W82:Y82"/>
    <mergeCell ref="G83:J83"/>
    <mergeCell ref="K83:M83"/>
    <mergeCell ref="Q83:S83"/>
    <mergeCell ref="T83:V83"/>
    <mergeCell ref="W83:Y83"/>
    <mergeCell ref="G88:J88"/>
    <mergeCell ref="K88:M88"/>
    <mergeCell ref="Q88:S88"/>
    <mergeCell ref="T88:V88"/>
    <mergeCell ref="W88:Y88"/>
    <mergeCell ref="G81:J81"/>
    <mergeCell ref="K81:M81"/>
    <mergeCell ref="Q81:S81"/>
    <mergeCell ref="T81:V81"/>
    <mergeCell ref="W81:Y81"/>
    <mergeCell ref="G78:J78"/>
    <mergeCell ref="K78:M78"/>
    <mergeCell ref="Q78:S78"/>
    <mergeCell ref="T78:V78"/>
    <mergeCell ref="W78:Y78"/>
    <mergeCell ref="G79:J79"/>
    <mergeCell ref="K79:M79"/>
    <mergeCell ref="Q79:S79"/>
    <mergeCell ref="T79:V79"/>
    <mergeCell ref="G84:J84"/>
    <mergeCell ref="K84:M84"/>
    <mergeCell ref="Q84:S84"/>
    <mergeCell ref="T84:V84"/>
    <mergeCell ref="W84:Y84"/>
    <mergeCell ref="K77:M77"/>
    <mergeCell ref="Q77:S77"/>
    <mergeCell ref="T77:V77"/>
    <mergeCell ref="W77:Y77"/>
    <mergeCell ref="G74:J74"/>
    <mergeCell ref="K74:M74"/>
    <mergeCell ref="Q74:S74"/>
    <mergeCell ref="T74:V74"/>
    <mergeCell ref="W74:Y74"/>
    <mergeCell ref="G75:J75"/>
    <mergeCell ref="K75:M75"/>
    <mergeCell ref="Q75:S75"/>
    <mergeCell ref="T75:V75"/>
    <mergeCell ref="G80:J80"/>
    <mergeCell ref="K80:M80"/>
    <mergeCell ref="Q80:S80"/>
    <mergeCell ref="T80:V80"/>
    <mergeCell ref="G69:J69"/>
    <mergeCell ref="K69:M69"/>
    <mergeCell ref="Q69:S69"/>
    <mergeCell ref="T69:V69"/>
    <mergeCell ref="W69:Y69"/>
    <mergeCell ref="Z68:AC68"/>
    <mergeCell ref="G72:J72"/>
    <mergeCell ref="K72:M72"/>
    <mergeCell ref="Q72:S72"/>
    <mergeCell ref="T72:V72"/>
    <mergeCell ref="W72:Y72"/>
    <mergeCell ref="G73:J73"/>
    <mergeCell ref="K73:M73"/>
    <mergeCell ref="Q73:S73"/>
    <mergeCell ref="T73:V73"/>
    <mergeCell ref="D81:F81"/>
    <mergeCell ref="G70:J70"/>
    <mergeCell ref="K70:M70"/>
    <mergeCell ref="Q70:S70"/>
    <mergeCell ref="T70:V70"/>
    <mergeCell ref="W70:Y70"/>
    <mergeCell ref="G71:J71"/>
    <mergeCell ref="K71:M71"/>
    <mergeCell ref="Q71:S71"/>
    <mergeCell ref="T71:V71"/>
    <mergeCell ref="W71:Y71"/>
    <mergeCell ref="G76:J76"/>
    <mergeCell ref="K76:M76"/>
    <mergeCell ref="Q76:S76"/>
    <mergeCell ref="T76:V76"/>
    <mergeCell ref="W76:Y76"/>
    <mergeCell ref="G77:J77"/>
    <mergeCell ref="Z82:AA85"/>
    <mergeCell ref="AB4:AC4"/>
    <mergeCell ref="AB26:AC26"/>
    <mergeCell ref="Z80:AA80"/>
    <mergeCell ref="Z81:AA81"/>
    <mergeCell ref="Z74:AA74"/>
    <mergeCell ref="Z75:AA75"/>
    <mergeCell ref="AD68:AJ68"/>
    <mergeCell ref="Z69:AA69"/>
    <mergeCell ref="Z70:AA73"/>
    <mergeCell ref="Z76:AA79"/>
    <mergeCell ref="N1:P1"/>
    <mergeCell ref="Q1:S1"/>
    <mergeCell ref="N2:P2"/>
    <mergeCell ref="Q2:S2"/>
    <mergeCell ref="AB45:AC45"/>
    <mergeCell ref="AB65:AC65"/>
  </mergeCells>
  <phoneticPr fontId="55"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AE82E-B8E7-4E40-B2BA-FCFA5721F480}">
  <sheetPr>
    <tabColor theme="1"/>
  </sheetPr>
  <dimension ref="A1:N34"/>
  <sheetViews>
    <sheetView zoomScale="90" zoomScaleNormal="90" workbookViewId="0">
      <selection activeCell="M6" sqref="M5:N13"/>
    </sheetView>
  </sheetViews>
  <sheetFormatPr defaultRowHeight="12.75"/>
  <cols>
    <col min="1" max="1" width="12.7109375" style="651" customWidth="1"/>
    <col min="2" max="2" width="18.140625" style="494" customWidth="1"/>
    <col min="3" max="3" width="20.140625" customWidth="1"/>
    <col min="4" max="4" width="23.7109375" customWidth="1"/>
    <col min="5" max="5" width="21.85546875" customWidth="1"/>
    <col min="6" max="6" width="23.42578125" customWidth="1"/>
  </cols>
  <sheetData>
    <row r="1" spans="1:14">
      <c r="A1" s="654"/>
      <c r="B1" s="639" t="s">
        <v>488</v>
      </c>
      <c r="C1" s="640" t="s">
        <v>161</v>
      </c>
      <c r="D1" s="640" t="s">
        <v>527</v>
      </c>
      <c r="E1" s="640" t="s">
        <v>489</v>
      </c>
      <c r="F1" s="641"/>
      <c r="G1" s="641"/>
      <c r="H1" s="641"/>
      <c r="I1" s="641"/>
      <c r="J1" s="641"/>
      <c r="K1" s="641"/>
      <c r="L1" s="641"/>
      <c r="M1" s="641"/>
    </row>
    <row r="2" spans="1:14">
      <c r="B2" s="653" t="s">
        <v>543</v>
      </c>
    </row>
    <row r="3" spans="1:14">
      <c r="B3" s="628" t="s">
        <v>526</v>
      </c>
      <c r="C3" s="19" t="s">
        <v>7</v>
      </c>
      <c r="D3" s="19" t="s">
        <v>529</v>
      </c>
      <c r="E3" s="19" t="s">
        <v>530</v>
      </c>
      <c r="F3" s="19" t="s">
        <v>531</v>
      </c>
    </row>
    <row r="4" spans="1:14">
      <c r="B4" s="681" t="s">
        <v>580</v>
      </c>
      <c r="C4" s="678" t="s">
        <v>7</v>
      </c>
      <c r="D4" s="691" t="s">
        <v>197</v>
      </c>
      <c r="E4" s="692" t="s">
        <v>588</v>
      </c>
      <c r="F4" s="678" t="s">
        <v>586</v>
      </c>
    </row>
    <row r="5" spans="1:14">
      <c r="B5" s="681" t="s">
        <v>580</v>
      </c>
      <c r="C5" s="678" t="s">
        <v>7</v>
      </c>
      <c r="D5" s="691" t="s">
        <v>200</v>
      </c>
      <c r="E5" s="692" t="s">
        <v>589</v>
      </c>
      <c r="F5" s="678" t="s">
        <v>587</v>
      </c>
    </row>
    <row r="7" spans="1:14">
      <c r="B7" s="653" t="s">
        <v>544</v>
      </c>
      <c r="M7" s="702"/>
      <c r="N7" s="702"/>
    </row>
    <row r="8" spans="1:14">
      <c r="B8" s="628" t="s">
        <v>526</v>
      </c>
      <c r="C8" s="19" t="s">
        <v>10</v>
      </c>
      <c r="D8" s="19" t="s">
        <v>225</v>
      </c>
      <c r="E8" s="19" t="s">
        <v>525</v>
      </c>
      <c r="F8" s="19" t="s">
        <v>528</v>
      </c>
      <c r="M8" s="702"/>
      <c r="N8" s="702"/>
    </row>
    <row r="9" spans="1:14">
      <c r="B9" s="494" t="s">
        <v>580</v>
      </c>
      <c r="C9" t="s">
        <v>10</v>
      </c>
      <c r="D9" s="689" t="s">
        <v>581</v>
      </c>
      <c r="E9" s="689" t="s">
        <v>582</v>
      </c>
      <c r="F9" s="678" t="s">
        <v>584</v>
      </c>
      <c r="M9" s="702"/>
      <c r="N9" s="702"/>
    </row>
    <row r="10" spans="1:14">
      <c r="D10" s="690" t="s">
        <v>248</v>
      </c>
      <c r="E10" s="690" t="s">
        <v>583</v>
      </c>
      <c r="F10" s="678" t="s">
        <v>585</v>
      </c>
      <c r="M10" s="702"/>
      <c r="N10" s="702"/>
    </row>
    <row r="11" spans="1:14">
      <c r="M11" s="702"/>
      <c r="N11" s="702"/>
    </row>
    <row r="12" spans="1:14">
      <c r="B12" s="653" t="s">
        <v>545</v>
      </c>
      <c r="M12" s="702"/>
      <c r="N12" s="702"/>
    </row>
    <row r="13" spans="1:14">
      <c r="B13" s="492" t="s">
        <v>497</v>
      </c>
      <c r="C13" s="19" t="s">
        <v>23</v>
      </c>
      <c r="D13" s="19" t="s">
        <v>264</v>
      </c>
      <c r="E13" s="19" t="s">
        <v>492</v>
      </c>
      <c r="F13" s="19" t="s">
        <v>493</v>
      </c>
      <c r="M13" s="702"/>
      <c r="N13" s="702"/>
    </row>
    <row r="14" spans="1:14">
      <c r="B14" s="494" t="s">
        <v>561</v>
      </c>
      <c r="C14" t="s">
        <v>23</v>
      </c>
      <c r="D14" t="s">
        <v>280</v>
      </c>
      <c r="E14" t="s">
        <v>562</v>
      </c>
      <c r="F14" t="s">
        <v>563</v>
      </c>
    </row>
    <row r="17" spans="2:6">
      <c r="B17" s="653" t="s">
        <v>547</v>
      </c>
    </row>
    <row r="23" spans="2:6">
      <c r="B23" s="653" t="s">
        <v>546</v>
      </c>
    </row>
    <row r="24" spans="2:6">
      <c r="B24" s="492" t="s">
        <v>496</v>
      </c>
      <c r="C24" s="19" t="s">
        <v>8</v>
      </c>
      <c r="D24" s="19" t="s">
        <v>320</v>
      </c>
      <c r="E24" s="19" t="s">
        <v>490</v>
      </c>
      <c r="F24" s="19" t="s">
        <v>491</v>
      </c>
    </row>
    <row r="26" spans="2:6" s="651" customFormat="1">
      <c r="B26" s="650"/>
    </row>
    <row r="27" spans="2:6" s="651" customFormat="1">
      <c r="B27" s="650"/>
    </row>
    <row r="30" spans="2:6">
      <c r="B30" s="653" t="s">
        <v>548</v>
      </c>
    </row>
    <row r="31" spans="2:6">
      <c r="B31" s="492" t="s">
        <v>495</v>
      </c>
      <c r="C31" s="19" t="s">
        <v>24</v>
      </c>
      <c r="D31" s="19" t="s">
        <v>346</v>
      </c>
      <c r="E31" s="19" t="s">
        <v>494</v>
      </c>
      <c r="F31" s="19" t="s">
        <v>498</v>
      </c>
    </row>
    <row r="32" spans="2:6">
      <c r="B32" s="643" t="s">
        <v>571</v>
      </c>
      <c r="C32" s="647" t="s">
        <v>24</v>
      </c>
      <c r="D32" s="647" t="s">
        <v>358</v>
      </c>
      <c r="E32" s="652" t="s">
        <v>549</v>
      </c>
      <c r="F32" s="652" t="s">
        <v>550</v>
      </c>
    </row>
    <row r="33" spans="2:6">
      <c r="B33" s="494" t="s">
        <v>571</v>
      </c>
      <c r="C33" t="s">
        <v>24</v>
      </c>
      <c r="D33" t="s">
        <v>354</v>
      </c>
      <c r="E33" t="s">
        <v>552</v>
      </c>
      <c r="F33" t="s">
        <v>551</v>
      </c>
    </row>
    <row r="34" spans="2:6">
      <c r="B34" s="494" t="s">
        <v>561</v>
      </c>
      <c r="C34" t="s">
        <v>24</v>
      </c>
      <c r="D34" t="s">
        <v>549</v>
      </c>
      <c r="E34" t="s">
        <v>358</v>
      </c>
      <c r="F34" t="s">
        <v>572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0A528-3380-4D58-B7EF-2166AD5C4C18}">
  <sheetPr>
    <tabColor theme="1"/>
  </sheetPr>
  <dimension ref="A1:Y2194"/>
  <sheetViews>
    <sheetView topLeftCell="A69" zoomScale="90" zoomScaleNormal="90" workbookViewId="0">
      <selection activeCell="F93" sqref="F93"/>
    </sheetView>
  </sheetViews>
  <sheetFormatPr defaultColWidth="10.28515625" defaultRowHeight="14.25"/>
  <cols>
    <col min="1" max="1" width="6.42578125" style="487" customWidth="1"/>
    <col min="2" max="2" width="26.28515625" style="381" customWidth="1"/>
    <col min="3" max="3" width="26.28515625" style="398" customWidth="1"/>
    <col min="4" max="4" width="5.7109375" style="381" customWidth="1"/>
    <col min="5" max="5" width="24.140625" style="399" customWidth="1"/>
    <col min="6" max="6" width="5.85546875" style="380" customWidth="1"/>
    <col min="7" max="7" width="7.5703125" style="400" customWidth="1"/>
    <col min="8" max="8" width="24.85546875" style="387" customWidth="1"/>
    <col min="9" max="9" width="6.140625" style="388" customWidth="1"/>
    <col min="10" max="10" width="6.140625" style="389" customWidth="1"/>
    <col min="11" max="11" width="7.140625" style="389" customWidth="1"/>
    <col min="12" max="14" width="6.28515625" style="389" customWidth="1"/>
    <col min="15" max="15" width="6.140625" style="383" customWidth="1"/>
    <col min="16" max="16" width="10" style="383" customWidth="1"/>
    <col min="17" max="17" width="7.5703125" style="383" customWidth="1"/>
    <col min="18" max="18" width="8.85546875" style="383" customWidth="1"/>
    <col min="19" max="19" width="8.5703125" style="383" customWidth="1"/>
    <col min="20" max="20" width="12.28515625" style="383" customWidth="1"/>
    <col min="21" max="21" width="9.5703125" style="383" customWidth="1"/>
    <col min="22" max="16384" width="10.28515625" style="383"/>
  </cols>
  <sheetData>
    <row r="1" spans="1:25" ht="15.75" customHeight="1">
      <c r="A1" s="483" t="s">
        <v>403</v>
      </c>
      <c r="B1" s="401"/>
      <c r="C1" s="401"/>
      <c r="D1" s="401"/>
      <c r="E1" s="401"/>
      <c r="F1" s="401"/>
      <c r="G1" s="401"/>
      <c r="H1" s="401"/>
      <c r="I1" s="401"/>
      <c r="J1" s="401"/>
      <c r="K1" s="401"/>
      <c r="L1" s="401"/>
      <c r="M1" s="401"/>
      <c r="N1" s="401"/>
      <c r="O1" s="401"/>
      <c r="P1" s="401"/>
      <c r="Q1" s="401"/>
      <c r="R1" s="46"/>
      <c r="S1" s="46"/>
      <c r="T1" s="46"/>
      <c r="U1"/>
      <c r="V1"/>
      <c r="W1"/>
      <c r="X1" s="384"/>
      <c r="Y1" s="384"/>
    </row>
    <row r="2" spans="1:25" ht="15.75" customHeight="1">
      <c r="A2" s="484" t="s">
        <v>404</v>
      </c>
      <c r="B2"/>
      <c r="C2"/>
      <c r="D2"/>
      <c r="E2"/>
      <c r="F2"/>
      <c r="G2"/>
      <c r="H2"/>
      <c r="I2"/>
      <c r="J2"/>
      <c r="K2"/>
      <c r="L2"/>
      <c r="M2"/>
      <c r="N2"/>
      <c r="O2"/>
      <c r="P2"/>
      <c r="Q2"/>
      <c r="R2"/>
      <c r="S2"/>
      <c r="T2"/>
      <c r="U2"/>
      <c r="V2"/>
      <c r="W2"/>
      <c r="X2" s="384"/>
      <c r="Y2" s="384"/>
    </row>
    <row r="3" spans="1:25" ht="15">
      <c r="A3" s="482" t="s">
        <v>405</v>
      </c>
      <c r="B3"/>
      <c r="C3"/>
      <c r="D3"/>
      <c r="E3"/>
      <c r="F3"/>
      <c r="G3"/>
      <c r="H3"/>
      <c r="I3"/>
      <c r="J3"/>
      <c r="K3"/>
      <c r="L3"/>
      <c r="M3"/>
      <c r="N3"/>
      <c r="O3"/>
      <c r="P3"/>
      <c r="Q3"/>
      <c r="R3"/>
      <c r="S3"/>
      <c r="T3"/>
      <c r="U3"/>
      <c r="V3"/>
      <c r="W3"/>
      <c r="X3" s="384"/>
      <c r="Y3" s="384"/>
    </row>
    <row r="4" spans="1:25" s="386" customFormat="1" ht="15.75">
      <c r="A4" s="484" t="s">
        <v>406</v>
      </c>
      <c r="B4"/>
      <c r="C4"/>
      <c r="D4"/>
      <c r="E4"/>
      <c r="F4"/>
      <c r="G4"/>
      <c r="H4"/>
      <c r="I4"/>
      <c r="J4"/>
      <c r="K4"/>
      <c r="L4"/>
      <c r="M4"/>
      <c r="N4"/>
      <c r="O4"/>
      <c r="P4"/>
      <c r="Q4"/>
      <c r="R4"/>
      <c r="S4"/>
      <c r="T4"/>
      <c r="U4"/>
      <c r="V4"/>
      <c r="W4"/>
      <c r="X4" s="384"/>
      <c r="Y4" s="384"/>
    </row>
    <row r="5" spans="1:25" ht="15">
      <c r="A5" s="482" t="s">
        <v>407</v>
      </c>
      <c r="B5"/>
      <c r="C5"/>
      <c r="D5"/>
      <c r="E5"/>
      <c r="F5"/>
      <c r="G5"/>
      <c r="H5"/>
      <c r="I5"/>
      <c r="J5"/>
      <c r="K5"/>
      <c r="L5"/>
      <c r="M5"/>
      <c r="N5"/>
      <c r="O5"/>
      <c r="P5"/>
      <c r="Q5"/>
      <c r="R5"/>
      <c r="S5"/>
      <c r="T5"/>
      <c r="U5"/>
      <c r="V5"/>
      <c r="W5"/>
      <c r="X5" s="384"/>
      <c r="Y5" s="384"/>
    </row>
    <row r="6" spans="1:25" ht="15.75">
      <c r="A6" s="484" t="s">
        <v>408</v>
      </c>
      <c r="B6"/>
      <c r="C6"/>
      <c r="D6"/>
      <c r="E6"/>
      <c r="F6"/>
      <c r="G6"/>
      <c r="H6"/>
      <c r="I6"/>
      <c r="J6"/>
      <c r="K6"/>
      <c r="L6"/>
      <c r="M6"/>
      <c r="N6"/>
      <c r="O6"/>
      <c r="P6"/>
      <c r="Q6"/>
      <c r="R6"/>
      <c r="S6"/>
      <c r="T6"/>
      <c r="U6"/>
      <c r="V6"/>
      <c r="W6"/>
      <c r="X6" s="384"/>
      <c r="Y6" s="384"/>
    </row>
    <row r="7" spans="1:25" ht="15">
      <c r="A7" s="482" t="s">
        <v>409</v>
      </c>
      <c r="B7"/>
      <c r="C7"/>
      <c r="D7"/>
      <c r="E7"/>
      <c r="F7"/>
      <c r="G7"/>
      <c r="H7"/>
      <c r="I7"/>
      <c r="J7"/>
      <c r="K7"/>
      <c r="L7"/>
      <c r="M7"/>
      <c r="N7"/>
      <c r="O7"/>
      <c r="P7"/>
      <c r="Q7"/>
      <c r="R7"/>
      <c r="S7"/>
      <c r="T7"/>
      <c r="U7"/>
      <c r="V7"/>
      <c r="W7"/>
      <c r="X7" s="384"/>
      <c r="Y7" s="384"/>
    </row>
    <row r="8" spans="1:25" ht="15">
      <c r="A8" s="482"/>
      <c r="B8"/>
      <c r="C8"/>
      <c r="D8"/>
      <c r="E8"/>
      <c r="F8"/>
      <c r="G8"/>
      <c r="H8"/>
      <c r="I8"/>
      <c r="J8"/>
      <c r="K8"/>
      <c r="L8"/>
      <c r="M8"/>
      <c r="N8"/>
      <c r="O8"/>
      <c r="P8"/>
      <c r="Q8"/>
      <c r="R8"/>
      <c r="S8"/>
      <c r="T8"/>
      <c r="U8"/>
      <c r="V8"/>
      <c r="W8"/>
      <c r="X8" s="384"/>
      <c r="Y8" s="384"/>
    </row>
    <row r="9" spans="1:25" ht="15.75">
      <c r="A9" s="483" t="s">
        <v>410</v>
      </c>
      <c r="B9" s="401"/>
      <c r="C9" s="401"/>
      <c r="D9" s="401"/>
      <c r="E9" s="401"/>
      <c r="F9" s="401"/>
      <c r="G9" s="401"/>
      <c r="H9" s="401"/>
      <c r="I9" s="401"/>
      <c r="J9" s="401"/>
      <c r="K9" s="401"/>
      <c r="L9" s="401"/>
      <c r="M9" s="401"/>
      <c r="N9" s="401"/>
      <c r="O9" s="401"/>
      <c r="P9" s="401"/>
      <c r="Q9" s="401"/>
      <c r="R9" s="46"/>
      <c r="S9" s="46"/>
      <c r="T9" s="46"/>
      <c r="U9"/>
      <c r="V9"/>
      <c r="W9"/>
      <c r="X9" s="384"/>
      <c r="Y9" s="384"/>
    </row>
    <row r="10" spans="1:25" ht="15.75">
      <c r="A10" s="484" t="s">
        <v>411</v>
      </c>
      <c r="B10"/>
      <c r="C10"/>
      <c r="D10"/>
      <c r="E10"/>
      <c r="F10"/>
      <c r="G10"/>
      <c r="H10"/>
      <c r="I10"/>
      <c r="J10"/>
      <c r="K10"/>
      <c r="L10"/>
      <c r="M10"/>
      <c r="N10"/>
      <c r="O10"/>
      <c r="P10"/>
      <c r="Q10"/>
      <c r="R10"/>
      <c r="S10"/>
      <c r="T10"/>
      <c r="U10"/>
      <c r="V10"/>
      <c r="W10"/>
      <c r="X10" s="384"/>
      <c r="Y10" s="384"/>
    </row>
    <row r="11" spans="1:25" ht="15">
      <c r="A11" s="482" t="s">
        <v>412</v>
      </c>
      <c r="B11"/>
      <c r="C11"/>
      <c r="D11"/>
      <c r="E11"/>
      <c r="F11"/>
      <c r="G11"/>
      <c r="H11"/>
      <c r="I11"/>
      <c r="J11"/>
      <c r="K11"/>
      <c r="L11"/>
      <c r="M11"/>
      <c r="N11"/>
      <c r="O11"/>
      <c r="P11"/>
      <c r="Q11"/>
      <c r="R11"/>
      <c r="S11"/>
      <c r="T11"/>
      <c r="U11"/>
      <c r="V11"/>
      <c r="W11"/>
      <c r="X11" s="384"/>
      <c r="Y11" s="384"/>
    </row>
    <row r="12" spans="1:25" ht="15">
      <c r="A12" s="484" t="s">
        <v>413</v>
      </c>
      <c r="B12"/>
      <c r="C12"/>
      <c r="D12"/>
      <c r="E12"/>
      <c r="F12"/>
      <c r="G12"/>
      <c r="H12"/>
      <c r="I12"/>
      <c r="J12"/>
      <c r="K12"/>
      <c r="L12"/>
      <c r="M12"/>
      <c r="N12"/>
      <c r="O12"/>
      <c r="P12"/>
      <c r="Q12"/>
      <c r="R12"/>
      <c r="S12"/>
      <c r="T12"/>
      <c r="U12"/>
      <c r="V12"/>
      <c r="W12"/>
    </row>
    <row r="13" spans="1:25" ht="12.75">
      <c r="A13" s="482" t="s">
        <v>414</v>
      </c>
      <c r="B13"/>
      <c r="C13"/>
      <c r="D13"/>
      <c r="E13"/>
      <c r="F13"/>
      <c r="G13"/>
      <c r="H13"/>
      <c r="I13"/>
      <c r="J13"/>
      <c r="K13"/>
      <c r="L13"/>
      <c r="M13"/>
      <c r="N13"/>
      <c r="O13"/>
      <c r="P13"/>
      <c r="Q13"/>
      <c r="R13"/>
      <c r="S13"/>
      <c r="T13"/>
      <c r="U13"/>
      <c r="V13"/>
      <c r="W13"/>
    </row>
    <row r="14" spans="1:25" ht="15.75">
      <c r="A14" s="484" t="s">
        <v>415</v>
      </c>
      <c r="B14"/>
      <c r="C14"/>
      <c r="D14"/>
      <c r="E14"/>
      <c r="F14"/>
      <c r="G14"/>
      <c r="H14"/>
      <c r="I14"/>
      <c r="J14"/>
      <c r="K14"/>
      <c r="L14"/>
      <c r="M14"/>
      <c r="N14"/>
      <c r="O14"/>
      <c r="P14"/>
      <c r="Q14"/>
      <c r="R14"/>
      <c r="S14"/>
      <c r="T14"/>
      <c r="U14"/>
      <c r="V14"/>
      <c r="W14"/>
      <c r="X14" s="384"/>
    </row>
    <row r="15" spans="1:25" ht="15">
      <c r="A15" s="482" t="s">
        <v>416</v>
      </c>
      <c r="B15"/>
      <c r="C15"/>
      <c r="D15"/>
      <c r="E15"/>
      <c r="F15"/>
      <c r="G15"/>
      <c r="H15"/>
      <c r="I15"/>
      <c r="J15"/>
      <c r="K15"/>
      <c r="L15"/>
      <c r="M15"/>
      <c r="N15"/>
      <c r="O15"/>
      <c r="P15"/>
      <c r="Q15"/>
      <c r="R15"/>
      <c r="S15"/>
      <c r="T15"/>
      <c r="U15"/>
      <c r="V15"/>
      <c r="W15"/>
      <c r="X15" s="384"/>
    </row>
    <row r="16" spans="1:25" ht="15" customHeight="1">
      <c r="A16" s="482"/>
      <c r="B16"/>
      <c r="C16"/>
      <c r="D16"/>
      <c r="E16"/>
      <c r="F16"/>
      <c r="G16"/>
      <c r="H16"/>
      <c r="I16"/>
      <c r="J16"/>
      <c r="K16"/>
      <c r="L16"/>
      <c r="M16"/>
      <c r="N16"/>
      <c r="O16"/>
      <c r="P16"/>
      <c r="Q16"/>
      <c r="R16"/>
      <c r="S16"/>
      <c r="T16"/>
      <c r="U16"/>
      <c r="V16"/>
      <c r="W16"/>
      <c r="X16" s="384"/>
    </row>
    <row r="17" spans="1:24" ht="16.5" customHeight="1">
      <c r="A17" s="483" t="s">
        <v>417</v>
      </c>
      <c r="B17" s="401"/>
      <c r="C17" s="401"/>
      <c r="D17" s="401"/>
      <c r="E17" s="401"/>
      <c r="F17" s="401"/>
      <c r="G17" s="401"/>
      <c r="H17" s="401"/>
      <c r="I17" s="401"/>
      <c r="J17" s="401"/>
      <c r="K17" s="401"/>
      <c r="L17" s="401"/>
      <c r="M17" s="401"/>
      <c r="N17" s="401"/>
      <c r="O17" s="401"/>
      <c r="P17" s="401"/>
      <c r="Q17" s="401"/>
      <c r="R17" s="46"/>
      <c r="S17" s="46"/>
      <c r="T17" s="46"/>
      <c r="U17"/>
      <c r="V17"/>
      <c r="W17"/>
      <c r="X17" s="384"/>
    </row>
    <row r="18" spans="1:24" ht="15">
      <c r="A18" s="484" t="s">
        <v>418</v>
      </c>
      <c r="B18"/>
      <c r="C18"/>
      <c r="D18"/>
      <c r="E18"/>
      <c r="F18"/>
      <c r="G18"/>
      <c r="H18"/>
      <c r="I18"/>
      <c r="J18"/>
      <c r="K18"/>
      <c r="L18"/>
      <c r="M18"/>
      <c r="N18"/>
      <c r="O18"/>
      <c r="P18"/>
      <c r="Q18"/>
      <c r="R18"/>
      <c r="S18"/>
      <c r="T18"/>
      <c r="U18"/>
      <c r="V18"/>
      <c r="W18"/>
    </row>
    <row r="19" spans="1:24" ht="12.75">
      <c r="A19" s="482" t="s">
        <v>419</v>
      </c>
      <c r="B19"/>
      <c r="C19"/>
      <c r="D19"/>
      <c r="E19"/>
      <c r="F19"/>
      <c r="G19"/>
      <c r="H19"/>
      <c r="I19"/>
      <c r="J19"/>
      <c r="K19"/>
      <c r="L19"/>
      <c r="M19"/>
      <c r="N19"/>
      <c r="O19"/>
      <c r="P19"/>
      <c r="Q19"/>
      <c r="R19"/>
      <c r="S19"/>
      <c r="T19"/>
      <c r="U19"/>
      <c r="V19"/>
      <c r="W19"/>
    </row>
    <row r="20" spans="1:24" ht="15" customHeight="1">
      <c r="A20" s="485" t="s">
        <v>420</v>
      </c>
      <c r="B20"/>
      <c r="C20"/>
      <c r="D20"/>
      <c r="E20"/>
      <c r="F20"/>
      <c r="G20"/>
      <c r="H20"/>
      <c r="I20"/>
      <c r="J20"/>
      <c r="K20"/>
      <c r="L20"/>
      <c r="M20"/>
      <c r="N20"/>
      <c r="O20"/>
      <c r="P20"/>
      <c r="Q20"/>
      <c r="R20"/>
      <c r="S20"/>
      <c r="T20"/>
      <c r="U20"/>
      <c r="V20"/>
      <c r="W20"/>
    </row>
    <row r="21" spans="1:24" ht="15.75" customHeight="1">
      <c r="A21" s="482" t="s">
        <v>421</v>
      </c>
      <c r="B21"/>
      <c r="C21"/>
      <c r="D21"/>
      <c r="E21"/>
      <c r="F21"/>
      <c r="G21"/>
      <c r="H21"/>
      <c r="I21"/>
      <c r="J21"/>
      <c r="K21"/>
      <c r="L21"/>
      <c r="M21"/>
      <c r="N21"/>
      <c r="O21"/>
      <c r="P21"/>
      <c r="Q21"/>
      <c r="R21"/>
      <c r="S21"/>
      <c r="T21"/>
      <c r="U21"/>
      <c r="V21"/>
      <c r="W21"/>
    </row>
    <row r="22" spans="1:24" ht="15.75" customHeight="1">
      <c r="A22" s="485" t="s">
        <v>472</v>
      </c>
      <c r="B22"/>
      <c r="C22"/>
      <c r="D22"/>
      <c r="E22"/>
      <c r="F22"/>
      <c r="G22"/>
      <c r="H22"/>
      <c r="I22"/>
      <c r="J22"/>
      <c r="K22"/>
      <c r="L22"/>
      <c r="M22"/>
      <c r="N22"/>
      <c r="O22"/>
      <c r="P22"/>
      <c r="Q22"/>
      <c r="R22"/>
      <c r="S22"/>
      <c r="T22"/>
      <c r="U22"/>
      <c r="V22"/>
      <c r="W22"/>
    </row>
    <row r="23" spans="1:24" ht="12.75">
      <c r="A23" s="482"/>
      <c r="B23"/>
      <c r="C23"/>
      <c r="D23"/>
      <c r="E23"/>
      <c r="F23"/>
      <c r="G23"/>
      <c r="H23"/>
      <c r="I23"/>
      <c r="J23"/>
      <c r="K23"/>
      <c r="L23"/>
      <c r="M23"/>
      <c r="N23"/>
      <c r="O23"/>
      <c r="P23"/>
      <c r="Q23"/>
      <c r="R23"/>
      <c r="S23"/>
      <c r="T23"/>
      <c r="U23"/>
      <c r="V23"/>
      <c r="W23"/>
    </row>
    <row r="24" spans="1:24" ht="15">
      <c r="A24" s="739" t="s">
        <v>422</v>
      </c>
      <c r="B24" s="739"/>
      <c r="C24" s="739"/>
      <c r="D24" s="739"/>
      <c r="E24" s="739"/>
      <c r="F24" s="739"/>
      <c r="G24" s="739"/>
      <c r="H24" s="739"/>
      <c r="I24" s="739"/>
      <c r="J24" s="739"/>
      <c r="K24" s="739"/>
      <c r="L24" s="739"/>
      <c r="M24" s="739"/>
      <c r="N24" s="739"/>
      <c r="O24" s="739"/>
      <c r="P24" s="739"/>
      <c r="Q24" s="739"/>
      <c r="R24" s="739"/>
      <c r="S24" s="739"/>
      <c r="T24" s="739"/>
      <c r="U24"/>
      <c r="V24"/>
      <c r="W24"/>
    </row>
    <row r="25" spans="1:24" ht="15">
      <c r="A25" s="485" t="s">
        <v>423</v>
      </c>
      <c r="B25"/>
      <c r="C25"/>
      <c r="D25"/>
      <c r="E25"/>
      <c r="F25"/>
      <c r="G25"/>
      <c r="H25"/>
      <c r="I25"/>
      <c r="J25"/>
      <c r="K25"/>
      <c r="L25"/>
      <c r="M25"/>
      <c r="N25"/>
      <c r="O25"/>
      <c r="P25"/>
      <c r="Q25"/>
      <c r="R25"/>
      <c r="S25"/>
      <c r="T25"/>
      <c r="U25"/>
      <c r="V25"/>
      <c r="W25"/>
    </row>
    <row r="26" spans="1:24" ht="12.75">
      <c r="A26" s="482" t="s">
        <v>431</v>
      </c>
      <c r="B26"/>
      <c r="C26"/>
      <c r="D26"/>
      <c r="E26"/>
      <c r="F26"/>
      <c r="G26"/>
      <c r="H26"/>
      <c r="I26"/>
      <c r="J26"/>
      <c r="K26"/>
      <c r="L26"/>
      <c r="M26"/>
      <c r="N26"/>
      <c r="O26"/>
      <c r="P26"/>
      <c r="Q26"/>
      <c r="R26"/>
      <c r="S26"/>
      <c r="T26"/>
      <c r="U26"/>
      <c r="V26"/>
      <c r="W26"/>
    </row>
    <row r="27" spans="1:24" ht="15">
      <c r="A27" s="484" t="s">
        <v>424</v>
      </c>
      <c r="B27"/>
      <c r="C27"/>
      <c r="D27"/>
      <c r="E27"/>
      <c r="F27"/>
      <c r="G27"/>
      <c r="H27"/>
      <c r="I27"/>
      <c r="J27"/>
      <c r="K27"/>
      <c r="L27"/>
      <c r="M27"/>
      <c r="N27"/>
      <c r="O27"/>
      <c r="P27"/>
      <c r="Q27"/>
      <c r="R27"/>
      <c r="S27"/>
      <c r="T27"/>
      <c r="U27"/>
      <c r="V27"/>
      <c r="W27"/>
    </row>
    <row r="28" spans="1:24" ht="12.75">
      <c r="A28" s="482" t="s">
        <v>434</v>
      </c>
      <c r="B28"/>
      <c r="C28"/>
      <c r="D28"/>
      <c r="E28"/>
      <c r="F28"/>
      <c r="G28"/>
      <c r="H28"/>
      <c r="I28"/>
      <c r="J28"/>
      <c r="K28"/>
      <c r="L28"/>
      <c r="M28"/>
      <c r="N28"/>
      <c r="O28"/>
      <c r="P28"/>
      <c r="Q28"/>
      <c r="R28"/>
      <c r="S28"/>
      <c r="T28"/>
      <c r="U28"/>
      <c r="V28"/>
      <c r="W28"/>
    </row>
    <row r="29" spans="1:24" ht="15">
      <c r="A29" s="485" t="s">
        <v>435</v>
      </c>
      <c r="B29" s="280"/>
      <c r="C29" s="280"/>
      <c r="D29"/>
      <c r="E29"/>
      <c r="F29"/>
      <c r="G29"/>
      <c r="H29"/>
      <c r="I29"/>
      <c r="J29"/>
      <c r="K29"/>
      <c r="L29"/>
      <c r="M29"/>
      <c r="N29"/>
      <c r="O29"/>
      <c r="P29"/>
      <c r="Q29"/>
      <c r="R29"/>
      <c r="S29"/>
      <c r="T29"/>
      <c r="U29"/>
      <c r="V29"/>
      <c r="W29"/>
    </row>
    <row r="30" spans="1:24">
      <c r="A30" s="469" t="s">
        <v>445</v>
      </c>
      <c r="B30" s="385"/>
      <c r="C30" s="379"/>
      <c r="D30" s="380"/>
      <c r="E30" s="378"/>
      <c r="F30" s="381"/>
      <c r="G30" s="382"/>
    </row>
    <row r="31" spans="1:24" ht="15">
      <c r="A31" s="460"/>
      <c r="B31" s="385"/>
      <c r="C31" s="379"/>
      <c r="D31" s="380"/>
      <c r="E31" s="378"/>
      <c r="F31" s="381"/>
      <c r="G31" s="382"/>
      <c r="H31" s="383"/>
      <c r="I31" s="383"/>
      <c r="J31" s="383"/>
      <c r="K31" s="383"/>
      <c r="L31" s="383"/>
      <c r="M31" s="383"/>
      <c r="N31" s="383"/>
    </row>
    <row r="32" spans="1:24" ht="15">
      <c r="A32" s="739" t="s">
        <v>437</v>
      </c>
      <c r="B32" s="739"/>
      <c r="C32" s="739"/>
      <c r="D32" s="739"/>
      <c r="E32" s="739"/>
      <c r="F32" s="739"/>
      <c r="G32" s="739"/>
      <c r="H32" s="739"/>
      <c r="I32" s="739"/>
      <c r="J32" s="739"/>
      <c r="K32" s="739"/>
      <c r="L32" s="739"/>
      <c r="M32" s="739"/>
      <c r="N32" s="739"/>
      <c r="O32" s="739"/>
      <c r="P32" s="739"/>
      <c r="Q32" s="739"/>
      <c r="R32" s="739"/>
      <c r="S32" s="739"/>
      <c r="T32" s="739"/>
    </row>
    <row r="33" spans="1:20" ht="15">
      <c r="A33" s="489" t="s">
        <v>438</v>
      </c>
      <c r="B33"/>
      <c r="C33"/>
      <c r="D33"/>
      <c r="E33"/>
      <c r="F33"/>
      <c r="G33"/>
      <c r="H33"/>
      <c r="I33"/>
      <c r="J33"/>
      <c r="K33"/>
      <c r="L33"/>
      <c r="M33"/>
      <c r="N33"/>
      <c r="O33"/>
      <c r="P33"/>
      <c r="Q33"/>
      <c r="R33"/>
      <c r="S33"/>
      <c r="T33"/>
    </row>
    <row r="34" spans="1:20">
      <c r="A34" s="486" t="s">
        <v>451</v>
      </c>
      <c r="B34" s="385"/>
      <c r="C34" s="379"/>
      <c r="D34" s="380"/>
      <c r="E34" s="378"/>
      <c r="F34" s="381"/>
      <c r="G34" s="382"/>
      <c r="H34" s="391"/>
      <c r="I34" s="391"/>
      <c r="J34" s="391"/>
      <c r="K34" s="392"/>
      <c r="L34" s="392"/>
      <c r="M34" s="392"/>
      <c r="N34" s="392"/>
      <c r="O34" s="392"/>
      <c r="P34" s="392"/>
      <c r="Q34" s="392"/>
      <c r="R34" s="392"/>
    </row>
    <row r="35" spans="1:20" ht="14.25" customHeight="1">
      <c r="A35" s="485" t="s">
        <v>452</v>
      </c>
      <c r="B35" s="385"/>
      <c r="C35" s="379"/>
      <c r="D35" s="380"/>
      <c r="E35" s="378"/>
      <c r="F35" s="381"/>
      <c r="G35" s="382"/>
      <c r="H35" s="391"/>
      <c r="I35" s="391"/>
      <c r="J35" s="391"/>
      <c r="K35" s="392"/>
      <c r="L35" s="392"/>
      <c r="M35" s="392"/>
      <c r="N35" s="392"/>
      <c r="O35" s="392"/>
      <c r="P35" s="392"/>
      <c r="Q35" s="392"/>
      <c r="R35" s="392"/>
      <c r="S35" s="393"/>
    </row>
    <row r="36" spans="1:20" ht="14.25" customHeight="1">
      <c r="A36" s="464" t="s">
        <v>461</v>
      </c>
      <c r="C36" s="379"/>
      <c r="D36" s="380"/>
      <c r="E36" s="378"/>
      <c r="F36" s="381"/>
      <c r="G36" s="382"/>
      <c r="H36" s="391"/>
      <c r="I36" s="392"/>
      <c r="J36" s="392"/>
      <c r="K36" s="392"/>
      <c r="L36" s="392"/>
      <c r="M36" s="392"/>
      <c r="N36" s="392"/>
      <c r="O36" s="392"/>
      <c r="P36" s="392"/>
      <c r="S36" s="393"/>
    </row>
    <row r="37" spans="1:20" ht="14.25" customHeight="1">
      <c r="A37" s="485" t="s">
        <v>455</v>
      </c>
      <c r="B37"/>
      <c r="C37" s="379"/>
      <c r="D37" s="380"/>
      <c r="E37" s="378"/>
      <c r="F37" s="381"/>
      <c r="G37" s="382"/>
      <c r="H37" s="391"/>
      <c r="I37" s="391"/>
      <c r="J37" s="391"/>
      <c r="K37" s="392"/>
      <c r="L37" s="392"/>
      <c r="M37" s="392"/>
      <c r="N37" s="392"/>
      <c r="O37" s="392"/>
      <c r="P37" s="392"/>
      <c r="Q37" s="392"/>
      <c r="R37" s="392"/>
      <c r="S37" s="393"/>
    </row>
    <row r="38" spans="1:20" ht="14.25" customHeight="1">
      <c r="A38" s="469" t="s">
        <v>467</v>
      </c>
      <c r="B38" s="385"/>
      <c r="C38" s="379"/>
      <c r="D38" s="380"/>
      <c r="E38" s="378"/>
      <c r="F38" s="381"/>
      <c r="G38" s="382"/>
      <c r="H38" s="391"/>
      <c r="I38" s="391"/>
      <c r="J38" s="391"/>
      <c r="K38" s="392"/>
      <c r="L38" s="392"/>
      <c r="M38" s="392"/>
      <c r="N38" s="392"/>
      <c r="O38" s="392"/>
      <c r="P38" s="392"/>
      <c r="Q38" s="392"/>
      <c r="R38" s="392"/>
      <c r="S38" s="393"/>
    </row>
    <row r="39" spans="1:20" ht="14.25" customHeight="1">
      <c r="A39" s="460"/>
      <c r="B39" s="385"/>
      <c r="C39" s="379"/>
      <c r="D39" s="380"/>
      <c r="E39" s="378"/>
      <c r="F39" s="381"/>
      <c r="G39" s="382"/>
      <c r="H39" s="391"/>
      <c r="I39" s="392"/>
      <c r="J39" s="392"/>
      <c r="K39" s="392"/>
      <c r="L39" s="392"/>
      <c r="M39" s="392"/>
      <c r="N39" s="392"/>
      <c r="O39" s="392"/>
      <c r="P39" s="392"/>
      <c r="S39" s="393"/>
    </row>
    <row r="40" spans="1:20" ht="14.25" customHeight="1">
      <c r="A40" s="739" t="s">
        <v>454</v>
      </c>
      <c r="B40" s="739"/>
      <c r="C40" s="739"/>
      <c r="D40" s="739"/>
      <c r="E40" s="739"/>
      <c r="F40" s="739"/>
      <c r="G40" s="739"/>
      <c r="H40" s="739"/>
      <c r="I40" s="739"/>
      <c r="J40" s="739"/>
      <c r="K40" s="739"/>
      <c r="L40" s="739"/>
      <c r="M40" s="739"/>
      <c r="N40" s="739"/>
      <c r="O40" s="739"/>
      <c r="P40" s="739"/>
      <c r="Q40" s="739"/>
      <c r="R40" s="739"/>
      <c r="S40" s="739"/>
      <c r="T40" s="739"/>
    </row>
    <row r="41" spans="1:20" ht="14.25" customHeight="1">
      <c r="A41" s="485" t="s">
        <v>456</v>
      </c>
      <c r="B41" s="385"/>
      <c r="C41" s="379"/>
      <c r="D41" s="380"/>
      <c r="E41" s="378"/>
      <c r="F41" s="381"/>
      <c r="G41" s="382"/>
      <c r="H41" s="391"/>
      <c r="I41" s="391"/>
      <c r="J41" s="391"/>
      <c r="K41" s="392"/>
      <c r="L41" s="392"/>
      <c r="M41" s="392"/>
      <c r="N41" s="392"/>
      <c r="O41" s="392"/>
      <c r="P41" s="392"/>
      <c r="Q41" s="392"/>
      <c r="R41" s="392"/>
      <c r="T41" s="392"/>
    </row>
    <row r="42" spans="1:20" ht="14.25" customHeight="1">
      <c r="A42" s="469" t="s">
        <v>474</v>
      </c>
      <c r="B42" s="385"/>
      <c r="C42" s="379"/>
      <c r="D42" s="380"/>
      <c r="E42" s="378"/>
      <c r="F42" s="381"/>
      <c r="G42" s="382"/>
      <c r="H42" s="391"/>
      <c r="I42" s="392"/>
      <c r="J42" s="392"/>
      <c r="K42" s="392"/>
      <c r="L42" s="392"/>
      <c r="M42" s="392"/>
      <c r="N42" s="392"/>
      <c r="O42" s="392"/>
      <c r="P42" s="392"/>
      <c r="S42" s="392"/>
    </row>
    <row r="43" spans="1:20" ht="14.25" customHeight="1">
      <c r="A43" s="460" t="s">
        <v>457</v>
      </c>
      <c r="B43" s="461"/>
      <c r="C43" s="462"/>
      <c r="D43" s="463"/>
      <c r="E43" s="464"/>
      <c r="F43" s="462"/>
      <c r="G43" s="465"/>
      <c r="H43" s="391"/>
      <c r="I43" s="391"/>
      <c r="J43" s="391"/>
      <c r="K43" s="392"/>
      <c r="L43" s="392"/>
      <c r="M43" s="392"/>
      <c r="N43" s="392"/>
      <c r="O43" s="392"/>
      <c r="P43" s="392"/>
      <c r="Q43" s="392"/>
      <c r="R43" s="392"/>
      <c r="S43" s="459"/>
    </row>
    <row r="44" spans="1:20" ht="14.25" customHeight="1">
      <c r="A44" s="469" t="s">
        <v>475</v>
      </c>
      <c r="B44" s="461"/>
      <c r="C44" s="462"/>
      <c r="D44" s="463"/>
      <c r="E44" s="464"/>
      <c r="F44" s="462"/>
      <c r="G44" s="465"/>
      <c r="H44" s="391"/>
      <c r="I44" s="391"/>
      <c r="J44" s="391"/>
      <c r="K44" s="392"/>
      <c r="L44" s="392"/>
      <c r="M44" s="392"/>
      <c r="N44" s="392"/>
      <c r="O44" s="392"/>
      <c r="P44" s="392"/>
      <c r="Q44" s="392"/>
      <c r="R44" s="392"/>
      <c r="S44" s="459"/>
    </row>
    <row r="45" spans="1:20" ht="14.25" customHeight="1">
      <c r="A45" s="460" t="s">
        <v>458</v>
      </c>
      <c r="B45" s="461"/>
      <c r="C45" s="462"/>
      <c r="D45" s="463"/>
      <c r="E45" s="464"/>
      <c r="F45" s="462"/>
      <c r="G45" s="465"/>
      <c r="H45" s="391"/>
      <c r="I45" s="392"/>
      <c r="J45" s="392"/>
      <c r="K45" s="392"/>
      <c r="L45" s="392"/>
      <c r="M45" s="392"/>
      <c r="N45" s="392"/>
      <c r="O45" s="392"/>
      <c r="P45" s="392"/>
      <c r="S45" s="459"/>
    </row>
    <row r="46" spans="1:20" ht="14.25" customHeight="1">
      <c r="A46" s="469" t="s">
        <v>503</v>
      </c>
      <c r="B46" s="461"/>
      <c r="C46" s="462"/>
      <c r="D46" s="463"/>
      <c r="E46" s="464"/>
      <c r="F46" s="462"/>
      <c r="G46" s="465"/>
      <c r="H46" s="391"/>
      <c r="I46" s="391"/>
      <c r="J46" s="391"/>
      <c r="K46" s="392"/>
      <c r="L46" s="392"/>
      <c r="M46" s="392"/>
      <c r="N46" s="392"/>
      <c r="O46" s="392"/>
      <c r="P46" s="392"/>
      <c r="Q46" s="392"/>
      <c r="R46" s="392"/>
      <c r="S46" s="459"/>
    </row>
    <row r="47" spans="1:20" ht="14.25" customHeight="1">
      <c r="A47" s="460"/>
      <c r="B47" s="461"/>
      <c r="C47" s="462"/>
      <c r="D47" s="463"/>
      <c r="E47" s="464"/>
      <c r="F47" s="462"/>
      <c r="G47" s="465"/>
      <c r="H47" s="391"/>
      <c r="I47" s="391"/>
      <c r="J47" s="391"/>
      <c r="K47" s="392"/>
      <c r="L47" s="392"/>
      <c r="M47" s="392"/>
      <c r="N47" s="392"/>
      <c r="O47" s="392"/>
      <c r="P47" s="392"/>
      <c r="Q47" s="392"/>
      <c r="R47" s="392"/>
    </row>
    <row r="48" spans="1:20" ht="14.25" customHeight="1">
      <c r="A48" s="739" t="s">
        <v>463</v>
      </c>
      <c r="B48" s="739"/>
      <c r="C48" s="739"/>
      <c r="D48" s="739"/>
      <c r="E48" s="739"/>
      <c r="F48" s="739"/>
      <c r="G48" s="739"/>
      <c r="H48" s="739"/>
      <c r="I48" s="739"/>
      <c r="J48" s="739"/>
      <c r="K48" s="739"/>
      <c r="L48" s="739"/>
      <c r="M48" s="739"/>
      <c r="N48" s="739"/>
      <c r="O48" s="739"/>
      <c r="P48" s="739"/>
      <c r="Q48" s="739"/>
      <c r="R48" s="739"/>
      <c r="S48" s="739"/>
      <c r="T48" s="739"/>
    </row>
    <row r="49" spans="1:20" ht="14.25" customHeight="1">
      <c r="A49" s="460" t="s">
        <v>464</v>
      </c>
      <c r="B49" s="461"/>
      <c r="C49" s="462"/>
      <c r="D49" s="463"/>
      <c r="E49" s="464"/>
      <c r="F49" s="462"/>
      <c r="G49" s="465"/>
      <c r="H49" s="391"/>
      <c r="I49" s="391"/>
      <c r="J49" s="391"/>
      <c r="K49" s="392"/>
      <c r="L49" s="392"/>
      <c r="M49" s="392"/>
      <c r="N49" s="392"/>
      <c r="O49" s="392"/>
      <c r="P49" s="392"/>
      <c r="Q49" s="392"/>
      <c r="R49" s="392"/>
    </row>
    <row r="50" spans="1:20" ht="14.25" customHeight="1">
      <c r="A50" s="469" t="s">
        <v>512</v>
      </c>
      <c r="B50" s="461"/>
      <c r="C50" s="462"/>
      <c r="D50" s="463"/>
      <c r="E50" s="464"/>
      <c r="F50" s="462"/>
      <c r="G50" s="465"/>
      <c r="H50" s="391"/>
      <c r="I50" s="391"/>
      <c r="J50" s="391"/>
      <c r="K50" s="392"/>
      <c r="L50" s="392"/>
      <c r="M50" s="392"/>
      <c r="N50" s="392"/>
      <c r="O50" s="392"/>
      <c r="P50" s="392"/>
      <c r="Q50" s="392"/>
      <c r="R50" s="392"/>
    </row>
    <row r="51" spans="1:20" ht="14.25" customHeight="1">
      <c r="A51" s="460" t="s">
        <v>465</v>
      </c>
      <c r="B51" s="461"/>
      <c r="C51" s="462"/>
      <c r="D51" s="463"/>
      <c r="E51" s="464"/>
      <c r="F51" s="462"/>
      <c r="G51" s="465"/>
      <c r="H51" s="391"/>
      <c r="I51" s="392"/>
      <c r="J51" s="392"/>
      <c r="K51" s="392"/>
      <c r="L51" s="392"/>
      <c r="M51" s="392"/>
      <c r="N51" s="392"/>
      <c r="O51" s="392"/>
      <c r="P51" s="392"/>
    </row>
    <row r="52" spans="1:20" ht="14.25" customHeight="1">
      <c r="A52" s="469" t="s">
        <v>473</v>
      </c>
      <c r="B52" s="461"/>
      <c r="C52" s="462"/>
      <c r="D52" s="463"/>
      <c r="E52" s="464"/>
      <c r="F52" s="462"/>
      <c r="G52" s="465"/>
      <c r="H52" s="391"/>
      <c r="I52" s="392"/>
      <c r="J52" s="392"/>
      <c r="K52" s="392"/>
      <c r="L52" s="392"/>
      <c r="M52" s="392"/>
      <c r="N52" s="392"/>
      <c r="O52" s="392"/>
      <c r="P52" s="392"/>
    </row>
    <row r="53" spans="1:20" ht="14.25" customHeight="1">
      <c r="A53" s="460" t="s">
        <v>466</v>
      </c>
      <c r="B53" s="461"/>
      <c r="C53" s="462"/>
      <c r="D53" s="463"/>
      <c r="E53" s="464"/>
      <c r="F53" s="462"/>
      <c r="G53" s="465"/>
      <c r="H53" s="391"/>
      <c r="I53" s="392"/>
      <c r="J53" s="392"/>
      <c r="K53" s="392"/>
      <c r="L53" s="392"/>
      <c r="M53" s="392"/>
      <c r="N53" s="392"/>
      <c r="O53" s="392"/>
      <c r="P53" s="392"/>
    </row>
    <row r="54" spans="1:20" ht="14.25" customHeight="1">
      <c r="A54" s="469" t="s">
        <v>515</v>
      </c>
      <c r="B54" s="461"/>
      <c r="C54" s="462"/>
      <c r="D54" s="463"/>
      <c r="E54" s="464"/>
      <c r="F54" s="462"/>
      <c r="G54" s="465"/>
      <c r="H54" s="391"/>
      <c r="I54" s="391"/>
      <c r="J54" s="391"/>
      <c r="K54" s="392"/>
      <c r="L54" s="392"/>
      <c r="M54" s="392"/>
      <c r="N54" s="392"/>
      <c r="O54" s="392"/>
      <c r="P54" s="392"/>
      <c r="Q54" s="392"/>
      <c r="R54" s="392"/>
    </row>
    <row r="55" spans="1:20" ht="14.25" customHeight="1">
      <c r="A55" s="419"/>
      <c r="B55" s="385"/>
      <c r="C55" s="462"/>
      <c r="D55" s="463"/>
      <c r="E55" s="464"/>
      <c r="F55" s="462"/>
      <c r="G55" s="465"/>
      <c r="H55" s="391"/>
      <c r="I55" s="391"/>
      <c r="J55" s="391"/>
      <c r="K55" s="392"/>
      <c r="L55" s="392"/>
      <c r="M55" s="392"/>
      <c r="N55" s="392"/>
      <c r="O55" s="392"/>
      <c r="P55" s="392"/>
      <c r="Q55" s="392"/>
      <c r="R55" s="392"/>
    </row>
    <row r="56" spans="1:20" ht="14.25" customHeight="1">
      <c r="A56" s="739" t="s">
        <v>476</v>
      </c>
      <c r="B56" s="739"/>
      <c r="C56" s="739"/>
      <c r="D56" s="739"/>
      <c r="E56" s="739"/>
      <c r="F56" s="739"/>
      <c r="G56" s="739"/>
      <c r="H56" s="739"/>
      <c r="I56" s="739"/>
      <c r="J56" s="739"/>
      <c r="K56" s="739"/>
      <c r="L56" s="739"/>
      <c r="M56" s="739"/>
      <c r="N56" s="739"/>
      <c r="O56" s="739"/>
      <c r="P56" s="739"/>
      <c r="Q56" s="739"/>
      <c r="R56" s="739"/>
      <c r="S56" s="739"/>
      <c r="T56" s="739"/>
    </row>
    <row r="57" spans="1:20" ht="14.25" customHeight="1">
      <c r="A57" s="460" t="s">
        <v>477</v>
      </c>
      <c r="B57" s="461"/>
      <c r="C57" s="462"/>
      <c r="D57" s="463"/>
      <c r="E57" s="464"/>
      <c r="F57" s="462"/>
      <c r="G57" s="465"/>
      <c r="H57" s="391"/>
      <c r="I57" s="391"/>
      <c r="J57" s="391"/>
      <c r="K57" s="392"/>
      <c r="L57" s="392"/>
      <c r="M57" s="392"/>
      <c r="N57" s="392"/>
      <c r="O57" s="392"/>
      <c r="P57" s="392"/>
      <c r="Q57" s="392"/>
      <c r="R57" s="392"/>
    </row>
    <row r="58" spans="1:20" ht="14.25" customHeight="1">
      <c r="A58" s="469" t="s">
        <v>519</v>
      </c>
      <c r="B58" s="461"/>
      <c r="C58" s="462"/>
      <c r="D58" s="463"/>
      <c r="E58" s="464"/>
      <c r="F58" s="462"/>
      <c r="G58" s="465"/>
      <c r="H58" s="391"/>
      <c r="I58" s="391"/>
      <c r="J58" s="391"/>
      <c r="K58" s="392"/>
      <c r="L58" s="392"/>
      <c r="M58" s="392"/>
      <c r="N58" s="392"/>
      <c r="O58" s="392"/>
      <c r="P58" s="392"/>
      <c r="Q58" s="392"/>
      <c r="R58" s="392"/>
    </row>
    <row r="59" spans="1:20" ht="14.25" customHeight="1">
      <c r="A59" s="460" t="s">
        <v>478</v>
      </c>
      <c r="B59" s="461"/>
      <c r="C59" s="462"/>
      <c r="D59" s="463"/>
      <c r="E59" s="464"/>
      <c r="F59" s="462"/>
      <c r="G59" s="465"/>
      <c r="H59" s="391"/>
      <c r="I59" s="392"/>
      <c r="J59" s="392"/>
      <c r="K59" s="392"/>
      <c r="L59" s="392"/>
      <c r="M59" s="392"/>
      <c r="N59" s="392"/>
      <c r="O59" s="392"/>
      <c r="P59" s="392"/>
    </row>
    <row r="60" spans="1:20" ht="14.25" customHeight="1">
      <c r="A60" s="469" t="s">
        <v>502</v>
      </c>
      <c r="B60" s="461"/>
      <c r="C60" s="462"/>
      <c r="D60" s="463"/>
      <c r="E60" s="464"/>
      <c r="F60" s="462"/>
      <c r="G60" s="465"/>
      <c r="H60" s="391"/>
      <c r="I60" s="392"/>
      <c r="J60" s="392"/>
      <c r="K60" s="392"/>
      <c r="L60" s="392"/>
      <c r="M60" s="392"/>
      <c r="N60" s="392"/>
      <c r="O60" s="392"/>
      <c r="P60" s="392"/>
    </row>
    <row r="61" spans="1:20" ht="14.25" customHeight="1">
      <c r="A61" s="460" t="s">
        <v>479</v>
      </c>
      <c r="B61" s="461"/>
      <c r="C61" s="462"/>
      <c r="D61" s="463"/>
      <c r="E61" s="464"/>
      <c r="F61" s="462"/>
      <c r="G61" s="465"/>
      <c r="H61" s="391"/>
      <c r="I61" s="392"/>
      <c r="J61" s="392"/>
      <c r="K61" s="392"/>
      <c r="L61" s="392"/>
      <c r="M61" s="392"/>
      <c r="N61" s="392"/>
      <c r="O61" s="392"/>
      <c r="P61" s="392"/>
    </row>
    <row r="62" spans="1:20" ht="14.25" customHeight="1">
      <c r="A62" s="469" t="s">
        <v>535</v>
      </c>
      <c r="B62" s="461"/>
      <c r="C62" s="462"/>
      <c r="D62" s="463"/>
      <c r="E62" s="464"/>
      <c r="F62" s="462"/>
      <c r="G62" s="465"/>
      <c r="H62" s="391"/>
      <c r="I62" s="391"/>
      <c r="J62" s="391"/>
      <c r="K62" s="392"/>
      <c r="L62" s="392"/>
      <c r="M62" s="392"/>
      <c r="N62" s="392"/>
      <c r="O62" s="392"/>
      <c r="P62" s="392"/>
      <c r="Q62" s="392"/>
      <c r="R62" s="392"/>
    </row>
    <row r="63" spans="1:20" ht="14.25" customHeight="1"/>
    <row r="64" spans="1:20" ht="14.25" customHeight="1">
      <c r="A64" s="739" t="s">
        <v>480</v>
      </c>
      <c r="B64" s="739"/>
      <c r="C64" s="739"/>
      <c r="D64" s="739"/>
      <c r="E64" s="739"/>
      <c r="F64" s="739"/>
      <c r="G64" s="739"/>
      <c r="H64" s="739"/>
      <c r="I64" s="739"/>
      <c r="J64" s="739"/>
      <c r="K64" s="739"/>
      <c r="L64" s="739"/>
      <c r="M64" s="739"/>
      <c r="N64" s="739"/>
      <c r="O64" s="739"/>
      <c r="P64" s="739"/>
      <c r="Q64" s="739"/>
      <c r="R64" s="739"/>
      <c r="S64" s="739"/>
      <c r="T64" s="739"/>
    </row>
    <row r="65" spans="1:20" ht="14.25" customHeight="1">
      <c r="A65" s="460" t="s">
        <v>481</v>
      </c>
      <c r="B65" s="461"/>
      <c r="C65" s="462"/>
      <c r="D65" s="463"/>
      <c r="E65" s="464"/>
      <c r="F65" s="462"/>
      <c r="G65" s="465"/>
      <c r="H65" s="391"/>
      <c r="I65" s="391"/>
      <c r="J65" s="391"/>
      <c r="K65" s="392"/>
      <c r="L65" s="392"/>
      <c r="M65" s="392"/>
      <c r="N65" s="392"/>
      <c r="O65" s="392"/>
      <c r="P65" s="392"/>
      <c r="Q65" s="392"/>
      <c r="R65" s="392"/>
    </row>
    <row r="66" spans="1:20" ht="14.25" customHeight="1">
      <c r="A66" s="469" t="s">
        <v>511</v>
      </c>
      <c r="B66" s="461"/>
      <c r="C66" s="462"/>
      <c r="D66" s="463"/>
      <c r="E66" s="464"/>
      <c r="F66" s="462"/>
      <c r="G66" s="465"/>
      <c r="H66" s="391"/>
      <c r="I66" s="391"/>
      <c r="J66" s="391"/>
      <c r="K66" s="392"/>
      <c r="L66" s="392"/>
      <c r="M66" s="392"/>
      <c r="N66" s="392"/>
      <c r="O66" s="392"/>
      <c r="P66" s="392"/>
      <c r="Q66" s="392"/>
      <c r="R66" s="392"/>
    </row>
    <row r="67" spans="1:20" ht="14.25" customHeight="1">
      <c r="A67" s="460" t="s">
        <v>482</v>
      </c>
      <c r="B67" s="461"/>
      <c r="C67" s="462"/>
      <c r="D67" s="463"/>
      <c r="E67" s="464"/>
      <c r="F67" s="462"/>
      <c r="G67" s="465"/>
      <c r="H67" s="391"/>
      <c r="I67" s="392"/>
      <c r="J67" s="392"/>
      <c r="K67" s="392"/>
      <c r="L67" s="392"/>
      <c r="M67" s="392"/>
      <c r="N67" s="392"/>
      <c r="O67" s="392"/>
      <c r="P67" s="392"/>
    </row>
    <row r="68" spans="1:20" ht="14.25" customHeight="1">
      <c r="A68" s="469" t="s">
        <v>560</v>
      </c>
      <c r="B68" s="461"/>
      <c r="C68" s="462"/>
      <c r="D68" s="463"/>
      <c r="E68" s="464"/>
      <c r="F68" s="462"/>
      <c r="G68" s="465"/>
      <c r="H68" s="391"/>
      <c r="I68" s="392"/>
      <c r="J68" s="392"/>
      <c r="K68" s="392"/>
      <c r="L68" s="392"/>
      <c r="M68" s="392"/>
      <c r="N68" s="392"/>
      <c r="O68" s="392"/>
      <c r="P68" s="392"/>
    </row>
    <row r="69" spans="1:20" ht="14.25" customHeight="1">
      <c r="A69" s="460" t="s">
        <v>483</v>
      </c>
      <c r="B69" s="461"/>
      <c r="C69" s="462"/>
      <c r="D69" s="463"/>
      <c r="E69" s="464"/>
      <c r="F69" s="462"/>
      <c r="G69" s="465"/>
      <c r="H69" s="391"/>
      <c r="I69" s="392"/>
      <c r="J69" s="392"/>
      <c r="K69" s="392"/>
      <c r="L69" s="392"/>
      <c r="M69" s="392"/>
      <c r="N69" s="392"/>
      <c r="O69" s="392"/>
      <c r="P69" s="392"/>
    </row>
    <row r="70" spans="1:20" ht="14.25" customHeight="1">
      <c r="A70" s="419" t="s">
        <v>518</v>
      </c>
      <c r="B70" s="385"/>
      <c r="C70" s="462"/>
      <c r="D70" s="463"/>
      <c r="E70" s="464"/>
      <c r="F70" s="462"/>
      <c r="G70" s="465"/>
      <c r="H70" s="392"/>
      <c r="I70" s="392"/>
      <c r="J70" s="392"/>
      <c r="K70" s="392"/>
      <c r="L70" s="392"/>
      <c r="M70" s="392"/>
      <c r="N70" s="392"/>
      <c r="O70" s="392"/>
      <c r="P70" s="392"/>
    </row>
    <row r="71" spans="1:20" ht="14.25" customHeight="1">
      <c r="A71" s="419"/>
      <c r="B71" s="385"/>
      <c r="C71" s="462"/>
      <c r="D71" s="463"/>
      <c r="E71" s="464"/>
      <c r="F71" s="462"/>
      <c r="G71" s="465"/>
      <c r="H71" s="392"/>
      <c r="I71" s="392"/>
      <c r="J71" s="392"/>
      <c r="K71" s="392"/>
      <c r="L71" s="392"/>
      <c r="M71" s="392"/>
      <c r="N71" s="392" t="s">
        <v>11</v>
      </c>
      <c r="O71" s="392"/>
      <c r="P71" s="392"/>
      <c r="Q71" s="392"/>
      <c r="R71" s="392"/>
    </row>
    <row r="72" spans="1:20" ht="14.25" customHeight="1">
      <c r="A72" s="739" t="s">
        <v>520</v>
      </c>
      <c r="B72" s="739"/>
      <c r="C72" s="739"/>
      <c r="D72" s="739"/>
      <c r="E72" s="739"/>
      <c r="F72" s="739"/>
      <c r="G72" s="739"/>
      <c r="H72" s="739"/>
      <c r="I72" s="739"/>
      <c r="J72" s="739"/>
      <c r="K72" s="739"/>
      <c r="L72" s="739"/>
      <c r="M72" s="739"/>
      <c r="N72" s="739"/>
      <c r="O72" s="739"/>
      <c r="P72" s="739"/>
      <c r="Q72" s="739"/>
      <c r="R72" s="739"/>
      <c r="S72" s="739"/>
      <c r="T72" s="739"/>
    </row>
    <row r="73" spans="1:20" ht="14.25" customHeight="1">
      <c r="A73" s="672" t="s">
        <v>521</v>
      </c>
      <c r="B73" s="633"/>
      <c r="C73" s="462"/>
      <c r="D73" s="463"/>
      <c r="E73" s="464"/>
      <c r="F73" s="462"/>
      <c r="G73" s="465"/>
      <c r="H73" s="76"/>
      <c r="I73" s="76"/>
      <c r="J73" s="76"/>
      <c r="K73" s="392"/>
      <c r="L73" s="392"/>
      <c r="M73" s="392"/>
      <c r="N73" s="392"/>
      <c r="O73" s="392"/>
      <c r="P73" s="392"/>
      <c r="Q73" s="392"/>
      <c r="R73" s="392"/>
    </row>
    <row r="74" spans="1:20" ht="14.25" customHeight="1">
      <c r="A74" s="634" t="s">
        <v>532</v>
      </c>
      <c r="B74" s="633"/>
      <c r="C74" s="462"/>
      <c r="D74" s="463"/>
      <c r="E74" s="464"/>
      <c r="F74" s="462"/>
      <c r="G74" s="465"/>
      <c r="H74" s="76"/>
      <c r="I74" s="76"/>
      <c r="J74" s="76"/>
      <c r="K74" s="392"/>
      <c r="L74" s="392"/>
      <c r="M74" s="392"/>
      <c r="N74" s="392"/>
      <c r="O74" s="392"/>
      <c r="P74" s="392"/>
      <c r="Q74" s="392"/>
      <c r="R74" s="392"/>
    </row>
    <row r="75" spans="1:20" ht="14.25" customHeight="1">
      <c r="A75" s="672" t="s">
        <v>522</v>
      </c>
      <c r="B75" s="633"/>
      <c r="C75" s="462"/>
      <c r="D75" s="463"/>
      <c r="E75" s="464"/>
      <c r="F75" s="462"/>
      <c r="G75" s="465"/>
      <c r="H75" s="76"/>
      <c r="I75" s="392"/>
      <c r="J75" s="392"/>
      <c r="K75" s="392"/>
      <c r="L75" s="392"/>
      <c r="M75" s="392"/>
      <c r="N75" s="392"/>
      <c r="O75" s="392"/>
      <c r="P75" s="392"/>
      <c r="Q75" s="1"/>
      <c r="R75" s="1"/>
    </row>
    <row r="76" spans="1:20" ht="14.25" customHeight="1">
      <c r="A76" s="634" t="s">
        <v>542</v>
      </c>
      <c r="B76" s="633"/>
      <c r="C76" s="462"/>
      <c r="D76" s="463"/>
      <c r="E76" s="464"/>
      <c r="F76" s="462"/>
      <c r="G76" s="465"/>
      <c r="H76" s="76"/>
      <c r="I76" s="392"/>
      <c r="J76" s="392"/>
      <c r="K76" s="392"/>
      <c r="L76" s="392"/>
      <c r="M76" s="392"/>
      <c r="N76" s="392"/>
      <c r="O76" s="392"/>
      <c r="P76" s="392"/>
      <c r="Q76" s="1"/>
      <c r="R76" s="1"/>
    </row>
    <row r="77" spans="1:20" ht="14.25" customHeight="1">
      <c r="A77" s="672" t="s">
        <v>523</v>
      </c>
      <c r="B77" s="633"/>
      <c r="C77" s="462"/>
      <c r="D77" s="463"/>
      <c r="E77" s="464"/>
      <c r="F77" s="462"/>
      <c r="G77" s="465"/>
      <c r="H77" s="76"/>
      <c r="I77" s="392"/>
      <c r="J77" s="392"/>
      <c r="K77" s="392"/>
      <c r="L77" s="392"/>
      <c r="M77" s="392"/>
      <c r="N77" s="392"/>
      <c r="O77" s="392"/>
      <c r="P77" s="392"/>
    </row>
    <row r="78" spans="1:20" ht="14.25" customHeight="1">
      <c r="A78" s="419" t="s">
        <v>553</v>
      </c>
      <c r="B78" s="385"/>
      <c r="C78" s="462"/>
      <c r="D78" s="463"/>
      <c r="E78" s="464"/>
      <c r="F78" s="462"/>
      <c r="G78" s="465"/>
      <c r="H78" s="392"/>
      <c r="I78" s="392"/>
      <c r="J78" s="392"/>
      <c r="K78" s="392"/>
      <c r="L78" s="392"/>
      <c r="M78" s="392"/>
      <c r="N78" s="392"/>
      <c r="O78" s="392"/>
      <c r="P78" s="392"/>
      <c r="Q78" s="392"/>
      <c r="R78" s="392"/>
    </row>
    <row r="79" spans="1:20" ht="14.25" customHeight="1">
      <c r="A79" s="419"/>
      <c r="B79" s="385"/>
      <c r="C79" s="462"/>
      <c r="D79" s="463"/>
      <c r="E79" s="464"/>
      <c r="F79" s="462"/>
      <c r="G79" s="465"/>
      <c r="H79" s="392"/>
      <c r="I79" s="392"/>
      <c r="J79" s="392"/>
      <c r="K79" s="392"/>
      <c r="L79" s="392"/>
      <c r="M79" s="392"/>
      <c r="N79" s="392"/>
      <c r="O79" s="392"/>
      <c r="P79" s="392"/>
    </row>
    <row r="80" spans="1:20" ht="14.25" customHeight="1">
      <c r="A80" s="739" t="s">
        <v>555</v>
      </c>
      <c r="B80" s="739"/>
      <c r="C80" s="739"/>
      <c r="D80" s="739"/>
      <c r="E80" s="739"/>
      <c r="F80" s="739"/>
      <c r="G80" s="739"/>
      <c r="H80" s="739"/>
      <c r="I80" s="739"/>
      <c r="J80" s="739"/>
      <c r="K80" s="739"/>
      <c r="L80" s="739"/>
      <c r="M80" s="739"/>
      <c r="N80" s="739"/>
      <c r="O80" s="739"/>
      <c r="P80" s="739"/>
      <c r="Q80" s="739"/>
      <c r="R80" s="739"/>
      <c r="S80" s="739"/>
      <c r="T80" s="739"/>
    </row>
    <row r="81" spans="1:20" ht="14.25" customHeight="1">
      <c r="A81" s="672" t="s">
        <v>556</v>
      </c>
      <c r="B81" s="633"/>
      <c r="C81" s="462"/>
      <c r="D81" s="463"/>
      <c r="E81" s="464"/>
      <c r="F81" s="462"/>
      <c r="G81" s="465"/>
      <c r="H81" s="76"/>
      <c r="I81" s="76"/>
      <c r="J81" s="76"/>
      <c r="K81" s="392"/>
      <c r="L81" s="392"/>
      <c r="M81" s="392"/>
      <c r="N81" s="392"/>
      <c r="O81" s="392"/>
      <c r="P81" s="392"/>
      <c r="Q81" s="392"/>
      <c r="R81" s="392"/>
    </row>
    <row r="82" spans="1:20" s="667" customFormat="1" ht="14.25" customHeight="1">
      <c r="A82" s="445" t="s">
        <v>570</v>
      </c>
      <c r="B82" s="445"/>
      <c r="C82" s="379"/>
      <c r="D82" s="396"/>
      <c r="E82" s="378"/>
      <c r="F82" s="379"/>
      <c r="G82" s="387"/>
      <c r="H82" s="15"/>
      <c r="I82" s="15"/>
      <c r="J82" s="15"/>
      <c r="K82" s="387"/>
      <c r="L82" s="387"/>
      <c r="M82" s="387"/>
      <c r="N82" s="387"/>
      <c r="O82" s="387"/>
      <c r="P82" s="387"/>
      <c r="Q82" s="387"/>
      <c r="R82" s="387"/>
    </row>
    <row r="83" spans="1:20" ht="14.25" customHeight="1">
      <c r="A83" s="672" t="s">
        <v>557</v>
      </c>
      <c r="B83" s="633"/>
      <c r="C83" s="462"/>
      <c r="D83" s="463"/>
      <c r="E83" s="464"/>
      <c r="F83" s="462"/>
      <c r="G83" s="465"/>
      <c r="H83" s="76"/>
      <c r="I83" s="392"/>
      <c r="J83" s="392"/>
      <c r="K83" s="392"/>
      <c r="L83" s="392"/>
      <c r="M83" s="392"/>
      <c r="N83" s="392"/>
      <c r="O83" s="392"/>
      <c r="P83" s="392"/>
      <c r="Q83" s="1"/>
      <c r="R83" s="1"/>
    </row>
    <row r="84" spans="1:20" ht="14.25" customHeight="1">
      <c r="A84" s="634" t="s">
        <v>565</v>
      </c>
      <c r="B84" s="633"/>
      <c r="C84" s="462"/>
      <c r="D84" s="463"/>
      <c r="E84" s="464"/>
      <c r="F84" s="462"/>
      <c r="G84" s="465"/>
      <c r="H84" s="76"/>
      <c r="I84" s="392"/>
      <c r="J84" s="392"/>
      <c r="K84" s="392"/>
      <c r="L84" s="392"/>
      <c r="M84" s="392"/>
      <c r="N84" s="392"/>
      <c r="O84" s="392"/>
      <c r="P84" s="392"/>
      <c r="Q84" s="1"/>
      <c r="R84" s="1"/>
    </row>
    <row r="85" spans="1:20" ht="14.25" customHeight="1">
      <c r="A85" s="672" t="s">
        <v>558</v>
      </c>
      <c r="B85" s="633"/>
      <c r="C85" s="462"/>
      <c r="D85" s="463"/>
      <c r="E85" s="464"/>
      <c r="F85" s="462"/>
      <c r="G85" s="465"/>
      <c r="H85" s="76"/>
      <c r="I85" s="392"/>
      <c r="J85" s="392"/>
      <c r="K85" s="392"/>
      <c r="L85" s="392"/>
      <c r="M85" s="392"/>
      <c r="N85" s="392"/>
      <c r="O85" s="392"/>
      <c r="P85" s="392"/>
    </row>
    <row r="86" spans="1:20" ht="14.25" customHeight="1">
      <c r="A86" s="634" t="s">
        <v>577</v>
      </c>
      <c r="B86" s="633"/>
      <c r="C86" s="462"/>
      <c r="D86" s="463"/>
      <c r="E86" s="464"/>
      <c r="F86" s="462"/>
      <c r="G86" s="465"/>
      <c r="H86" s="76"/>
      <c r="I86" s="392"/>
      <c r="J86" s="392"/>
      <c r="K86" s="392"/>
      <c r="L86" s="392"/>
      <c r="M86" s="392"/>
      <c r="N86" s="392"/>
      <c r="O86" s="392"/>
      <c r="P86" s="392"/>
    </row>
    <row r="87" spans="1:20" ht="14.25" customHeight="1">
      <c r="A87" s="680" t="s">
        <v>579</v>
      </c>
      <c r="B87" s="385"/>
      <c r="C87" s="462"/>
      <c r="D87" s="463"/>
      <c r="E87" s="464"/>
      <c r="F87" s="462"/>
      <c r="G87" s="465"/>
      <c r="H87" s="392"/>
      <c r="I87" s="392"/>
      <c r="J87" s="392"/>
      <c r="K87" s="392"/>
      <c r="L87" s="392"/>
      <c r="M87" s="392"/>
      <c r="N87" s="392"/>
      <c r="O87" s="392"/>
      <c r="P87" s="392"/>
      <c r="Q87" s="392"/>
      <c r="R87" s="392"/>
    </row>
    <row r="88" spans="1:20" ht="14.25" customHeight="1">
      <c r="A88" s="739" t="s">
        <v>566</v>
      </c>
      <c r="B88" s="739"/>
      <c r="C88" s="739"/>
      <c r="D88" s="739"/>
      <c r="E88" s="739"/>
      <c r="F88" s="739"/>
      <c r="G88" s="739"/>
      <c r="H88" s="739"/>
      <c r="I88" s="739"/>
      <c r="J88" s="739"/>
      <c r="K88" s="739"/>
      <c r="L88" s="739"/>
      <c r="M88" s="739"/>
      <c r="N88" s="739"/>
      <c r="O88" s="739"/>
      <c r="P88" s="739"/>
      <c r="Q88" s="739"/>
      <c r="R88" s="739"/>
      <c r="S88" s="739"/>
      <c r="T88" s="739"/>
    </row>
    <row r="89" spans="1:20" ht="14.25" customHeight="1">
      <c r="A89" s="671" t="s">
        <v>567</v>
      </c>
      <c r="B89" s="633"/>
      <c r="C89" s="462"/>
      <c r="D89" s="463"/>
      <c r="E89" s="464"/>
      <c r="F89" s="462"/>
      <c r="G89" s="465"/>
      <c r="H89" s="76"/>
      <c r="I89" s="76"/>
      <c r="J89" s="76"/>
      <c r="K89" s="392"/>
      <c r="L89" s="392"/>
      <c r="M89" s="392"/>
      <c r="N89" s="392"/>
      <c r="O89" s="392"/>
      <c r="P89" s="392"/>
      <c r="Q89" s="392"/>
      <c r="R89" s="392"/>
    </row>
    <row r="90" spans="1:20" ht="14.25" customHeight="1">
      <c r="A90" s="445" t="s">
        <v>598</v>
      </c>
      <c r="B90" s="445"/>
      <c r="C90" s="379"/>
      <c r="D90" s="396"/>
      <c r="E90" s="378"/>
      <c r="F90" s="379"/>
      <c r="G90" s="387"/>
      <c r="H90" s="15"/>
      <c r="I90" s="15"/>
      <c r="J90" s="15"/>
      <c r="K90" s="387"/>
      <c r="L90" s="387"/>
      <c r="M90" s="387"/>
      <c r="N90" s="387"/>
      <c r="O90" s="387"/>
      <c r="P90" s="387"/>
      <c r="Q90" s="387"/>
      <c r="R90" s="387"/>
      <c r="S90" s="667"/>
      <c r="T90" s="667"/>
    </row>
    <row r="91" spans="1:20" ht="14.25" customHeight="1">
      <c r="A91" s="632" t="s">
        <v>568</v>
      </c>
      <c r="B91" s="633"/>
      <c r="C91" s="462"/>
      <c r="D91" s="463"/>
      <c r="E91" s="464"/>
      <c r="F91" s="462"/>
      <c r="G91" s="465"/>
      <c r="H91" s="76"/>
      <c r="I91" s="392"/>
      <c r="J91" s="392"/>
      <c r="K91" s="392"/>
      <c r="L91" s="392"/>
      <c r="M91" s="392"/>
      <c r="N91" s="392"/>
      <c r="O91" s="392"/>
      <c r="P91" s="392"/>
      <c r="Q91" s="1"/>
      <c r="R91" s="1"/>
    </row>
    <row r="92" spans="1:20" ht="14.25" customHeight="1">
      <c r="A92" s="634" t="s">
        <v>11</v>
      </c>
      <c r="B92" s="633"/>
      <c r="C92" s="462"/>
      <c r="D92" s="463"/>
      <c r="E92" s="464"/>
      <c r="F92" s="462"/>
      <c r="G92" s="465"/>
      <c r="H92" s="76"/>
      <c r="I92" s="392"/>
      <c r="J92" s="392"/>
      <c r="K92" s="392"/>
      <c r="L92" s="392"/>
      <c r="M92" s="392"/>
      <c r="N92" s="392"/>
      <c r="O92" s="392"/>
      <c r="P92" s="392"/>
      <c r="Q92" s="1"/>
      <c r="R92" s="1"/>
    </row>
    <row r="93" spans="1:20" ht="14.25" customHeight="1">
      <c r="A93" s="632" t="s">
        <v>569</v>
      </c>
      <c r="B93" s="633"/>
      <c r="C93" s="462"/>
      <c r="D93" s="463"/>
      <c r="E93" s="464"/>
      <c r="F93" s="462"/>
      <c r="G93" s="465"/>
      <c r="H93" s="76"/>
      <c r="I93" s="392"/>
      <c r="J93" s="392"/>
      <c r="K93" s="392"/>
      <c r="L93" s="392"/>
      <c r="M93" s="392"/>
      <c r="N93" s="392"/>
      <c r="O93" s="392"/>
      <c r="P93" s="392"/>
    </row>
    <row r="94" spans="1:20" ht="14.25" customHeight="1">
      <c r="A94" s="419"/>
      <c r="B94" s="385"/>
      <c r="C94" s="462"/>
      <c r="D94" s="463"/>
      <c r="E94" s="464"/>
      <c r="F94" s="462"/>
      <c r="G94" s="465"/>
      <c r="H94" s="392"/>
      <c r="I94" s="392"/>
      <c r="J94" s="392"/>
      <c r="K94" s="392"/>
      <c r="L94" s="392"/>
      <c r="M94" s="392"/>
      <c r="N94" s="392"/>
      <c r="O94" s="392"/>
      <c r="P94" s="392"/>
      <c r="Q94" s="392"/>
      <c r="R94" s="392"/>
    </row>
    <row r="95" spans="1:20" ht="14.25" customHeight="1">
      <c r="A95" s="419"/>
      <c r="B95" s="385"/>
      <c r="C95" s="728" t="s">
        <v>11</v>
      </c>
      <c r="D95" s="463"/>
      <c r="E95" s="464"/>
      <c r="F95" s="462"/>
      <c r="G95" s="465"/>
      <c r="H95" s="392"/>
      <c r="I95" s="392"/>
      <c r="J95" s="392"/>
      <c r="K95" s="392"/>
      <c r="L95" s="392"/>
      <c r="M95" s="392"/>
      <c r="N95" s="392"/>
      <c r="O95" s="392"/>
      <c r="P95" s="392"/>
      <c r="Q95" s="392"/>
      <c r="R95" s="392"/>
    </row>
    <row r="96" spans="1:20" ht="14.25" customHeight="1">
      <c r="A96" s="419"/>
      <c r="B96" s="385"/>
      <c r="C96" s="462"/>
      <c r="D96" s="463"/>
      <c r="E96" s="464"/>
      <c r="F96" s="462"/>
      <c r="G96" s="465"/>
      <c r="H96" s="392"/>
      <c r="I96" s="392"/>
      <c r="J96" s="392"/>
      <c r="K96" s="392"/>
      <c r="L96" s="392"/>
      <c r="M96" s="392"/>
      <c r="N96" s="392"/>
      <c r="O96" s="392"/>
      <c r="P96" s="392"/>
      <c r="Q96" s="392"/>
      <c r="R96" s="392"/>
    </row>
    <row r="97" spans="1:18" ht="14.25" customHeight="1">
      <c r="A97" s="419"/>
      <c r="B97" s="385"/>
      <c r="C97" s="462"/>
      <c r="D97" s="463"/>
      <c r="E97" s="464"/>
      <c r="F97" s="462"/>
      <c r="G97" s="465"/>
      <c r="H97" s="392"/>
      <c r="I97" s="392"/>
      <c r="J97" s="392"/>
      <c r="K97" s="392"/>
      <c r="L97" s="392"/>
      <c r="M97" s="392"/>
      <c r="N97" s="392"/>
      <c r="O97" s="392"/>
      <c r="P97" s="392"/>
    </row>
    <row r="98" spans="1:18" ht="14.25" customHeight="1">
      <c r="A98" s="419"/>
      <c r="B98" s="385"/>
      <c r="C98" s="462"/>
      <c r="D98" s="463"/>
      <c r="E98" s="464"/>
      <c r="F98" s="462"/>
      <c r="G98" s="465"/>
      <c r="H98" s="392"/>
      <c r="I98" s="392"/>
      <c r="J98" s="392"/>
      <c r="K98" s="392"/>
      <c r="L98" s="392"/>
      <c r="M98" s="392"/>
      <c r="N98" s="392"/>
      <c r="O98" s="392"/>
      <c r="P98" s="392"/>
      <c r="Q98" s="392"/>
      <c r="R98" s="392"/>
    </row>
    <row r="99" spans="1:18" ht="14.25" customHeight="1">
      <c r="A99" s="419"/>
      <c r="B99" s="385"/>
      <c r="C99" s="462"/>
      <c r="D99" s="463"/>
      <c r="E99" s="464"/>
      <c r="F99" s="462"/>
      <c r="G99" s="465"/>
      <c r="H99" s="392"/>
      <c r="I99" s="392"/>
      <c r="J99" s="392"/>
      <c r="K99" s="392"/>
      <c r="L99" s="392"/>
      <c r="M99" s="392"/>
      <c r="N99" s="392"/>
      <c r="O99" s="392"/>
      <c r="P99" s="392"/>
      <c r="Q99" s="392"/>
      <c r="R99" s="392"/>
    </row>
    <row r="100" spans="1:18" ht="14.25" customHeight="1">
      <c r="A100" s="419"/>
      <c r="B100" s="385"/>
      <c r="C100" s="462"/>
      <c r="D100" s="463"/>
      <c r="E100" s="464"/>
      <c r="F100" s="462"/>
      <c r="G100" s="465"/>
      <c r="H100" s="392"/>
      <c r="I100" s="392"/>
      <c r="J100" s="392"/>
      <c r="K100" s="392"/>
      <c r="L100" s="392"/>
      <c r="M100" s="392"/>
      <c r="N100" s="392"/>
      <c r="O100" s="392"/>
      <c r="P100" s="392"/>
      <c r="Q100" s="392"/>
      <c r="R100" s="392"/>
    </row>
    <row r="101" spans="1:18" ht="14.25" customHeight="1">
      <c r="A101" s="419"/>
      <c r="B101" s="385"/>
      <c r="C101" s="462"/>
      <c r="D101" s="463"/>
      <c r="E101" s="464"/>
      <c r="F101" s="462"/>
      <c r="G101" s="465"/>
      <c r="H101" s="392"/>
      <c r="I101" s="392"/>
      <c r="J101" s="392"/>
      <c r="K101" s="392"/>
      <c r="L101" s="392"/>
      <c r="M101" s="392"/>
      <c r="N101" s="392"/>
      <c r="O101" s="392"/>
      <c r="P101" s="392"/>
      <c r="Q101" s="392"/>
      <c r="R101" s="392"/>
    </row>
    <row r="102" spans="1:18" ht="14.25" customHeight="1">
      <c r="A102" s="419"/>
      <c r="B102" s="385"/>
      <c r="C102" s="462"/>
      <c r="D102" s="463"/>
      <c r="E102" s="464"/>
      <c r="F102" s="462"/>
      <c r="G102" s="465"/>
      <c r="H102" s="392"/>
      <c r="I102" s="392"/>
      <c r="J102" s="392"/>
      <c r="K102" s="392"/>
      <c r="L102" s="392"/>
      <c r="M102" s="392"/>
      <c r="N102" s="392"/>
      <c r="O102" s="392"/>
      <c r="P102" s="392"/>
      <c r="Q102" s="392"/>
      <c r="R102" s="392"/>
    </row>
    <row r="103" spans="1:18" ht="14.25" customHeight="1">
      <c r="A103" s="419"/>
      <c r="B103" s="378"/>
      <c r="C103" s="462"/>
      <c r="D103" s="463"/>
      <c r="E103" s="464"/>
      <c r="F103" s="462"/>
      <c r="G103" s="465"/>
      <c r="H103" s="392"/>
      <c r="I103" s="392"/>
      <c r="J103" s="392"/>
      <c r="K103" s="392"/>
      <c r="L103" s="392"/>
      <c r="M103" s="392"/>
      <c r="N103" s="392"/>
      <c r="O103" s="392"/>
      <c r="P103" s="392"/>
      <c r="Q103" s="392"/>
      <c r="R103" s="392"/>
    </row>
    <row r="104" spans="1:18" ht="14.25" customHeight="1">
      <c r="A104" s="419"/>
      <c r="B104" s="385"/>
      <c r="C104" s="462"/>
      <c r="D104" s="463"/>
      <c r="E104" s="464"/>
      <c r="F104" s="462"/>
      <c r="G104" s="465"/>
      <c r="H104" s="392"/>
      <c r="I104" s="392"/>
      <c r="J104" s="392"/>
      <c r="K104" s="392"/>
      <c r="L104" s="392"/>
      <c r="M104" s="392"/>
      <c r="N104" s="392"/>
      <c r="O104" s="392"/>
      <c r="P104" s="392"/>
      <c r="Q104" s="392"/>
      <c r="R104" s="392"/>
    </row>
    <row r="105" spans="1:18" ht="14.25" customHeight="1">
      <c r="A105" s="419"/>
      <c r="B105" s="385"/>
      <c r="C105" s="462"/>
      <c r="D105" s="463"/>
      <c r="E105" s="464"/>
      <c r="F105" s="462"/>
      <c r="G105" s="465"/>
      <c r="H105" s="392"/>
      <c r="I105" s="392"/>
      <c r="J105" s="392"/>
      <c r="K105" s="392"/>
      <c r="L105" s="392"/>
      <c r="M105" s="392"/>
      <c r="N105" s="392"/>
      <c r="O105" s="392"/>
      <c r="P105" s="392"/>
    </row>
    <row r="106" spans="1:18" ht="14.25" customHeight="1">
      <c r="A106" s="419"/>
      <c r="B106" s="385"/>
      <c r="C106" s="462"/>
      <c r="D106" s="463"/>
      <c r="E106" s="464"/>
      <c r="F106" s="462"/>
      <c r="G106" s="465"/>
      <c r="H106" s="392"/>
      <c r="I106" s="392"/>
      <c r="J106" s="392"/>
      <c r="K106" s="392"/>
      <c r="L106" s="392"/>
      <c r="M106" s="392"/>
      <c r="N106" s="392"/>
      <c r="O106" s="392"/>
      <c r="P106" s="392"/>
      <c r="Q106" s="392"/>
      <c r="R106" s="392"/>
    </row>
    <row r="107" spans="1:18" ht="14.25" customHeight="1">
      <c r="A107" s="419"/>
      <c r="B107" s="385"/>
      <c r="C107" s="462"/>
      <c r="D107" s="463"/>
      <c r="E107" s="464"/>
      <c r="F107" s="462"/>
      <c r="G107" s="465"/>
      <c r="H107" s="392"/>
      <c r="I107" s="392"/>
      <c r="J107" s="392"/>
      <c r="K107" s="392"/>
      <c r="L107" s="392"/>
      <c r="M107" s="392"/>
      <c r="N107" s="392"/>
      <c r="O107" s="392"/>
      <c r="P107" s="392"/>
      <c r="Q107" s="392"/>
      <c r="R107" s="392"/>
    </row>
    <row r="108" spans="1:18" ht="14.25" customHeight="1">
      <c r="A108" s="419"/>
      <c r="B108" s="385"/>
      <c r="C108" s="462"/>
      <c r="D108" s="463"/>
      <c r="E108" s="464"/>
      <c r="F108" s="462"/>
      <c r="G108" s="465"/>
      <c r="H108" s="392"/>
      <c r="I108" s="392"/>
      <c r="J108" s="392"/>
      <c r="K108" s="392"/>
      <c r="L108" s="392"/>
      <c r="M108" s="392"/>
      <c r="N108" s="392"/>
      <c r="O108" s="392"/>
      <c r="P108" s="392"/>
      <c r="Q108" s="392"/>
      <c r="R108" s="392"/>
    </row>
    <row r="109" spans="1:18" ht="14.25" customHeight="1">
      <c r="A109" s="419"/>
      <c r="B109" s="385"/>
      <c r="C109" s="462"/>
      <c r="D109" s="463"/>
      <c r="E109" s="464"/>
      <c r="F109" s="462"/>
      <c r="G109" s="465"/>
      <c r="H109" s="392"/>
      <c r="I109" s="392"/>
      <c r="J109" s="392"/>
      <c r="K109" s="392"/>
      <c r="L109" s="392"/>
      <c r="M109" s="392"/>
      <c r="N109" s="392"/>
      <c r="O109" s="392"/>
      <c r="P109" s="392"/>
      <c r="Q109" s="392"/>
    </row>
    <row r="110" spans="1:18" ht="14.25" customHeight="1">
      <c r="A110" s="419"/>
      <c r="B110" s="385"/>
      <c r="C110" s="462"/>
      <c r="D110" s="463"/>
      <c r="E110" s="464"/>
      <c r="F110" s="462"/>
      <c r="G110" s="465"/>
      <c r="H110" s="392"/>
      <c r="I110" s="392"/>
      <c r="J110" s="392"/>
      <c r="K110" s="392"/>
      <c r="L110" s="392"/>
      <c r="M110" s="392"/>
      <c r="N110" s="392"/>
      <c r="O110" s="392"/>
      <c r="P110" s="392"/>
      <c r="Q110" s="392"/>
    </row>
    <row r="111" spans="1:18" ht="14.25" customHeight="1">
      <c r="A111" s="419"/>
      <c r="B111" s="385"/>
      <c r="C111" s="462"/>
      <c r="D111" s="463"/>
      <c r="E111" s="464"/>
      <c r="F111" s="462"/>
      <c r="G111" s="465"/>
      <c r="H111" s="392"/>
      <c r="I111" s="392"/>
      <c r="J111" s="392"/>
      <c r="K111" s="392"/>
      <c r="L111" s="392"/>
      <c r="M111" s="392"/>
      <c r="N111" s="392"/>
      <c r="O111" s="392"/>
      <c r="P111" s="392"/>
      <c r="Q111" s="392"/>
    </row>
    <row r="112" spans="1:18" ht="14.25" customHeight="1">
      <c r="A112" s="419"/>
      <c r="B112" s="385"/>
      <c r="C112" s="462"/>
      <c r="D112" s="463"/>
      <c r="E112" s="464"/>
      <c r="F112" s="462"/>
      <c r="G112" s="465"/>
      <c r="H112" s="392"/>
      <c r="I112" s="392"/>
      <c r="J112" s="392"/>
      <c r="K112" s="392"/>
      <c r="L112" s="392"/>
      <c r="M112" s="392"/>
      <c r="N112" s="392"/>
      <c r="O112" s="392"/>
      <c r="P112" s="392"/>
      <c r="Q112" s="392"/>
    </row>
    <row r="113" spans="1:18" ht="14.25" customHeight="1">
      <c r="A113" s="419"/>
      <c r="B113" s="385"/>
      <c r="C113" s="462"/>
      <c r="D113" s="463"/>
      <c r="E113" s="464"/>
      <c r="F113" s="462"/>
      <c r="G113" s="465"/>
      <c r="H113" s="392"/>
      <c r="I113" s="392"/>
      <c r="J113" s="392"/>
      <c r="K113" s="392"/>
      <c r="L113" s="392"/>
      <c r="M113" s="392"/>
      <c r="N113" s="392"/>
      <c r="O113" s="392"/>
      <c r="P113" s="392"/>
      <c r="Q113" s="392"/>
      <c r="R113" s="392"/>
    </row>
    <row r="114" spans="1:18" ht="14.25" customHeight="1">
      <c r="A114" s="419"/>
      <c r="B114" s="385"/>
      <c r="C114" s="462"/>
      <c r="D114" s="463"/>
      <c r="E114" s="464"/>
      <c r="F114" s="462"/>
      <c r="G114" s="465"/>
      <c r="H114" s="392"/>
      <c r="I114" s="392"/>
      <c r="J114" s="392"/>
      <c r="K114" s="392"/>
      <c r="L114" s="392"/>
      <c r="M114" s="392"/>
      <c r="N114" s="392"/>
      <c r="O114" s="392"/>
      <c r="P114" s="392"/>
      <c r="Q114" s="392"/>
      <c r="R114" s="392"/>
    </row>
    <row r="115" spans="1:18" ht="14.25" customHeight="1">
      <c r="A115" s="419"/>
      <c r="B115" s="385"/>
      <c r="C115" s="462"/>
      <c r="D115" s="463"/>
      <c r="E115" s="464"/>
      <c r="F115" s="462"/>
      <c r="G115" s="465"/>
      <c r="H115" s="392"/>
      <c r="I115" s="392"/>
      <c r="J115" s="392"/>
      <c r="K115" s="392"/>
      <c r="L115" s="392"/>
      <c r="M115" s="392"/>
      <c r="N115" s="392"/>
      <c r="O115" s="392"/>
      <c r="P115" s="392"/>
      <c r="Q115" s="392"/>
      <c r="R115" s="392"/>
    </row>
    <row r="116" spans="1:18" ht="14.25" customHeight="1">
      <c r="A116" s="419"/>
      <c r="B116" s="385"/>
      <c r="C116" s="462"/>
      <c r="D116" s="463"/>
      <c r="E116" s="464"/>
      <c r="F116" s="462"/>
      <c r="G116" s="465"/>
      <c r="H116" s="392"/>
      <c r="I116" s="392"/>
      <c r="J116" s="392"/>
      <c r="K116" s="392"/>
      <c r="L116" s="392"/>
      <c r="M116" s="392"/>
      <c r="N116" s="392"/>
      <c r="O116" s="392"/>
      <c r="P116" s="392"/>
      <c r="Q116" s="392"/>
      <c r="R116" s="392"/>
    </row>
    <row r="117" spans="1:18" ht="14.25" customHeight="1">
      <c r="A117" s="419"/>
      <c r="B117" s="385"/>
      <c r="C117" s="462"/>
      <c r="D117" s="463"/>
      <c r="E117" s="464"/>
      <c r="F117" s="462"/>
      <c r="G117" s="465"/>
      <c r="H117" s="392"/>
      <c r="I117" s="392"/>
      <c r="J117" s="392"/>
      <c r="K117" s="392"/>
      <c r="L117" s="392"/>
      <c r="M117" s="392"/>
      <c r="N117" s="392"/>
      <c r="O117" s="392"/>
      <c r="P117" s="392"/>
      <c r="Q117" s="392"/>
      <c r="R117" s="392"/>
    </row>
    <row r="118" spans="1:18" ht="14.25" customHeight="1">
      <c r="A118" s="419"/>
      <c r="B118" s="385"/>
      <c r="C118" s="737"/>
      <c r="D118" s="738"/>
      <c r="E118" s="738"/>
      <c r="F118" s="738"/>
      <c r="G118" s="738"/>
      <c r="H118" s="392"/>
      <c r="I118" s="392"/>
      <c r="J118" s="392"/>
      <c r="K118" s="392"/>
      <c r="L118" s="392"/>
      <c r="M118" s="392"/>
      <c r="N118" s="392"/>
      <c r="O118" s="392"/>
      <c r="P118" s="392"/>
      <c r="Q118" s="392"/>
      <c r="R118" s="392"/>
    </row>
    <row r="119" spans="1:18" ht="14.25" customHeight="1">
      <c r="A119" s="419"/>
      <c r="B119" s="385"/>
      <c r="C119" s="738"/>
      <c r="D119" s="738"/>
      <c r="E119" s="738"/>
      <c r="F119" s="738"/>
      <c r="G119" s="738"/>
      <c r="H119" s="392"/>
      <c r="I119" s="392"/>
      <c r="J119" s="392"/>
      <c r="K119" s="392"/>
      <c r="L119" s="392"/>
      <c r="M119" s="392"/>
      <c r="N119" s="392"/>
      <c r="O119" s="392"/>
      <c r="P119" s="392"/>
      <c r="Q119" s="392"/>
      <c r="R119" s="392"/>
    </row>
    <row r="120" spans="1:18" ht="14.25" customHeight="1">
      <c r="A120" s="419"/>
      <c r="B120" s="385"/>
      <c r="C120" s="738"/>
      <c r="D120" s="738"/>
      <c r="E120" s="738"/>
      <c r="F120" s="738"/>
      <c r="G120" s="738"/>
      <c r="H120" s="392"/>
      <c r="I120" s="392"/>
      <c r="J120" s="392"/>
      <c r="K120" s="392"/>
      <c r="L120" s="392"/>
      <c r="M120" s="392"/>
      <c r="N120" s="392"/>
      <c r="O120" s="392"/>
      <c r="P120" s="392"/>
      <c r="Q120" s="392"/>
      <c r="R120" s="392"/>
    </row>
    <row r="121" spans="1:18" ht="14.25" customHeight="1">
      <c r="A121" s="419"/>
      <c r="B121" s="385"/>
      <c r="C121" s="462"/>
      <c r="D121" s="463"/>
      <c r="E121" s="464"/>
      <c r="F121" s="462"/>
      <c r="G121" s="465"/>
      <c r="H121" s="392"/>
      <c r="I121" s="392"/>
      <c r="J121" s="392"/>
      <c r="K121" s="392"/>
      <c r="L121" s="392"/>
      <c r="M121" s="392"/>
      <c r="N121" s="392"/>
      <c r="O121" s="392"/>
      <c r="P121" s="392"/>
      <c r="Q121" s="392"/>
      <c r="R121" s="392"/>
    </row>
    <row r="122" spans="1:18" ht="14.25" customHeight="1">
      <c r="A122" s="419"/>
      <c r="B122" s="385"/>
      <c r="C122" s="462"/>
      <c r="D122" s="463"/>
      <c r="E122" s="464"/>
      <c r="F122" s="462"/>
      <c r="G122" s="465"/>
      <c r="H122" s="392"/>
      <c r="I122" s="392"/>
      <c r="J122" s="392"/>
      <c r="K122" s="392"/>
      <c r="L122" s="392"/>
      <c r="M122" s="392"/>
      <c r="N122" s="392"/>
      <c r="O122" s="392"/>
      <c r="P122" s="392"/>
      <c r="Q122" s="392"/>
      <c r="R122" s="392"/>
    </row>
    <row r="123" spans="1:18" ht="14.25" customHeight="1">
      <c r="A123" s="419"/>
      <c r="B123" s="385"/>
      <c r="C123" s="462"/>
      <c r="D123" s="463"/>
      <c r="E123" s="464"/>
      <c r="F123" s="462"/>
      <c r="G123" s="465"/>
      <c r="H123" s="392"/>
      <c r="I123" s="392"/>
      <c r="J123" s="392"/>
      <c r="K123" s="392"/>
      <c r="L123" s="392"/>
      <c r="M123" s="392"/>
      <c r="N123" s="392"/>
      <c r="O123" s="392"/>
      <c r="P123" s="392"/>
      <c r="Q123" s="392"/>
    </row>
    <row r="124" spans="1:18" ht="14.25" customHeight="1">
      <c r="A124" s="419"/>
      <c r="B124" s="385"/>
      <c r="C124" s="462"/>
      <c r="D124" s="463"/>
      <c r="E124" s="464"/>
      <c r="F124" s="462"/>
      <c r="G124" s="465"/>
      <c r="H124" s="392"/>
      <c r="I124" s="392"/>
      <c r="J124" s="392"/>
      <c r="K124" s="392"/>
      <c r="L124" s="392"/>
      <c r="M124" s="392"/>
      <c r="N124" s="392"/>
      <c r="O124" s="392"/>
      <c r="P124" s="392"/>
      <c r="Q124" s="392"/>
    </row>
    <row r="125" spans="1:18" ht="14.25" customHeight="1">
      <c r="A125" s="419"/>
      <c r="B125" s="385"/>
      <c r="C125" s="462"/>
      <c r="D125" s="463"/>
      <c r="E125" s="464"/>
      <c r="F125" s="462"/>
      <c r="G125" s="465"/>
      <c r="H125" s="392"/>
      <c r="I125" s="392"/>
      <c r="J125" s="392"/>
      <c r="K125" s="392"/>
      <c r="L125" s="392"/>
      <c r="M125" s="392"/>
      <c r="N125" s="392"/>
      <c r="O125" s="392"/>
      <c r="P125" s="392"/>
      <c r="Q125" s="392"/>
      <c r="R125" s="392"/>
    </row>
    <row r="126" spans="1:18" ht="14.25" customHeight="1">
      <c r="A126" s="419"/>
      <c r="B126" s="385"/>
      <c r="C126" s="462"/>
      <c r="D126" s="463"/>
      <c r="E126" s="464"/>
      <c r="F126" s="462"/>
      <c r="G126" s="465"/>
      <c r="H126" s="392"/>
      <c r="I126" s="392"/>
      <c r="J126" s="392"/>
      <c r="K126" s="392"/>
      <c r="L126" s="392"/>
      <c r="M126" s="392"/>
      <c r="N126" s="392"/>
      <c r="O126" s="392"/>
      <c r="P126" s="392"/>
    </row>
    <row r="127" spans="1:18" ht="14.25" customHeight="1">
      <c r="A127" s="419"/>
      <c r="B127" s="385"/>
      <c r="C127" s="462"/>
      <c r="D127" s="463"/>
      <c r="E127" s="464"/>
      <c r="F127" s="462"/>
      <c r="G127" s="465"/>
      <c r="H127" s="392"/>
      <c r="I127" s="392"/>
      <c r="J127" s="392"/>
      <c r="K127" s="392"/>
      <c r="L127" s="392"/>
      <c r="M127" s="392"/>
      <c r="N127" s="392"/>
      <c r="O127" s="392"/>
      <c r="P127" s="392"/>
    </row>
    <row r="128" spans="1:18" ht="14.25" customHeight="1">
      <c r="A128" s="419"/>
      <c r="B128" s="385"/>
      <c r="C128" s="462"/>
      <c r="D128" s="463"/>
      <c r="E128" s="464"/>
      <c r="F128" s="462"/>
      <c r="G128" s="465"/>
      <c r="H128" s="392"/>
      <c r="I128" s="392"/>
      <c r="J128" s="392"/>
      <c r="K128" s="392"/>
      <c r="L128" s="392"/>
      <c r="M128" s="392"/>
      <c r="N128" s="392"/>
      <c r="O128" s="392"/>
      <c r="P128" s="392"/>
      <c r="Q128" s="392"/>
      <c r="R128" s="392"/>
    </row>
    <row r="129" spans="1:18" ht="14.25" customHeight="1">
      <c r="A129" s="419"/>
      <c r="B129" s="385"/>
      <c r="C129" s="462"/>
      <c r="D129" s="463"/>
      <c r="E129" s="464"/>
      <c r="F129" s="462"/>
      <c r="G129" s="465"/>
      <c r="H129" s="392"/>
      <c r="I129" s="392"/>
      <c r="J129" s="392"/>
      <c r="K129" s="392"/>
      <c r="L129" s="392"/>
      <c r="M129" s="392"/>
      <c r="N129" s="392"/>
      <c r="O129" s="392"/>
      <c r="P129" s="392"/>
      <c r="Q129" s="392"/>
      <c r="R129" s="392"/>
    </row>
    <row r="130" spans="1:18" ht="14.25" customHeight="1">
      <c r="A130" s="419"/>
      <c r="B130" s="385"/>
      <c r="C130" s="462"/>
      <c r="D130" s="463"/>
      <c r="E130" s="464"/>
      <c r="F130" s="462"/>
      <c r="G130" s="465"/>
      <c r="H130" s="392"/>
      <c r="I130" s="392"/>
      <c r="J130" s="392"/>
      <c r="K130" s="392"/>
      <c r="L130" s="392"/>
      <c r="M130" s="392"/>
      <c r="N130" s="392"/>
      <c r="O130" s="392"/>
      <c r="P130" s="392"/>
      <c r="Q130" s="392"/>
      <c r="R130" s="392"/>
    </row>
    <row r="131" spans="1:18" ht="14.25" customHeight="1">
      <c r="A131" s="419"/>
      <c r="B131" s="385"/>
      <c r="C131" s="462"/>
      <c r="D131" s="463"/>
      <c r="E131" s="464"/>
      <c r="F131" s="462"/>
      <c r="G131" s="465"/>
      <c r="H131" s="392"/>
      <c r="I131" s="392"/>
      <c r="J131" s="392"/>
      <c r="K131" s="392"/>
      <c r="L131" s="392"/>
      <c r="M131" s="392"/>
      <c r="N131" s="392"/>
      <c r="O131" s="392"/>
      <c r="P131" s="392"/>
      <c r="Q131" s="392"/>
      <c r="R131" s="392"/>
    </row>
    <row r="132" spans="1:18" ht="14.25" customHeight="1">
      <c r="A132" s="419"/>
      <c r="B132" s="385"/>
      <c r="C132" s="462"/>
      <c r="D132" s="463"/>
      <c r="E132" s="464"/>
      <c r="F132" s="462"/>
      <c r="G132" s="465"/>
      <c r="H132" s="392"/>
      <c r="I132" s="392"/>
      <c r="J132" s="392"/>
      <c r="K132" s="392"/>
      <c r="L132" s="392"/>
      <c r="M132" s="392"/>
      <c r="N132" s="392"/>
      <c r="O132" s="392"/>
      <c r="P132" s="392"/>
      <c r="Q132" s="392"/>
      <c r="R132" s="392"/>
    </row>
    <row r="133" spans="1:18" ht="14.25" customHeight="1">
      <c r="A133" s="419"/>
      <c r="B133" s="385"/>
      <c r="C133" s="462"/>
      <c r="D133" s="463"/>
      <c r="E133" s="464"/>
      <c r="F133" s="462"/>
      <c r="G133" s="465"/>
      <c r="H133" s="392"/>
      <c r="I133" s="392"/>
      <c r="J133" s="392"/>
      <c r="K133" s="392"/>
      <c r="L133" s="392"/>
      <c r="M133" s="392"/>
      <c r="N133" s="392"/>
      <c r="O133" s="392"/>
      <c r="P133" s="392"/>
      <c r="Q133" s="392"/>
    </row>
    <row r="134" spans="1:18" ht="14.25" customHeight="1">
      <c r="A134" s="419"/>
      <c r="B134" s="385"/>
      <c r="C134" s="462"/>
      <c r="D134" s="463"/>
      <c r="E134" s="464"/>
      <c r="F134" s="462"/>
      <c r="G134" s="465"/>
      <c r="H134" s="392"/>
      <c r="I134" s="392"/>
      <c r="J134" s="392"/>
      <c r="K134" s="392"/>
      <c r="L134" s="392"/>
      <c r="M134" s="392"/>
      <c r="N134" s="392"/>
      <c r="O134" s="392"/>
      <c r="P134" s="392"/>
      <c r="Q134" s="392"/>
    </row>
    <row r="135" spans="1:18" ht="14.25" customHeight="1">
      <c r="A135" s="419"/>
      <c r="B135" s="385"/>
      <c r="C135" s="462"/>
      <c r="D135" s="463"/>
      <c r="E135" s="464"/>
      <c r="F135" s="462"/>
      <c r="G135" s="465"/>
      <c r="H135" s="392"/>
      <c r="I135" s="392"/>
      <c r="J135" s="392"/>
      <c r="K135" s="392"/>
      <c r="L135" s="392"/>
      <c r="M135" s="392"/>
      <c r="N135" s="392"/>
      <c r="O135" s="392"/>
      <c r="P135" s="392"/>
      <c r="Q135" s="392"/>
      <c r="R135" s="392"/>
    </row>
    <row r="136" spans="1:18" ht="14.25" customHeight="1">
      <c r="A136" s="419"/>
      <c r="B136" s="385"/>
      <c r="C136" s="462"/>
      <c r="D136" s="463"/>
      <c r="E136" s="464"/>
      <c r="F136" s="462"/>
      <c r="G136" s="465"/>
      <c r="H136" s="392"/>
      <c r="I136" s="392"/>
      <c r="J136" s="392"/>
      <c r="K136" s="392"/>
      <c r="L136" s="392"/>
      <c r="M136" s="392"/>
      <c r="N136" s="392"/>
      <c r="O136" s="392"/>
      <c r="P136" s="392"/>
    </row>
    <row r="137" spans="1:18" ht="14.25" customHeight="1">
      <c r="A137" s="419"/>
      <c r="B137" s="385"/>
      <c r="C137" s="462"/>
      <c r="D137" s="463"/>
      <c r="E137" s="464"/>
      <c r="F137" s="462"/>
      <c r="G137" s="465"/>
      <c r="H137" s="392"/>
      <c r="I137" s="392"/>
      <c r="J137" s="392"/>
      <c r="K137" s="392"/>
      <c r="L137" s="392"/>
      <c r="M137" s="392"/>
      <c r="N137" s="392"/>
      <c r="O137" s="392"/>
      <c r="P137" s="392"/>
    </row>
    <row r="138" spans="1:18" ht="14.25" customHeight="1">
      <c r="A138" s="419"/>
      <c r="B138" s="385"/>
      <c r="C138" s="462"/>
      <c r="D138" s="463"/>
      <c r="E138" s="464"/>
      <c r="F138" s="462"/>
      <c r="G138" s="465"/>
      <c r="H138" s="392"/>
      <c r="I138" s="392"/>
      <c r="J138" s="392"/>
      <c r="K138" s="392"/>
      <c r="L138" s="392"/>
      <c r="M138" s="392"/>
      <c r="N138" s="392"/>
      <c r="O138" s="392"/>
      <c r="P138" s="392"/>
      <c r="Q138" s="392"/>
      <c r="R138" s="392"/>
    </row>
    <row r="139" spans="1:18" ht="14.25" customHeight="1">
      <c r="A139" s="419"/>
      <c r="B139" s="385"/>
      <c r="C139" s="462"/>
      <c r="D139" s="463"/>
      <c r="E139" s="464"/>
      <c r="F139" s="462"/>
      <c r="G139" s="465"/>
      <c r="H139" s="392"/>
      <c r="I139" s="392"/>
      <c r="J139" s="392"/>
      <c r="K139" s="392"/>
      <c r="L139" s="392"/>
      <c r="M139" s="392"/>
      <c r="N139" s="392"/>
      <c r="O139" s="392"/>
      <c r="P139" s="392"/>
      <c r="Q139" s="392"/>
      <c r="R139" s="392"/>
    </row>
    <row r="140" spans="1:18" ht="14.25" customHeight="1">
      <c r="A140" s="419"/>
      <c r="B140" s="385"/>
      <c r="C140" s="462"/>
      <c r="D140" s="463"/>
      <c r="E140" s="464"/>
      <c r="F140" s="462"/>
      <c r="G140" s="465"/>
      <c r="H140" s="392"/>
      <c r="I140" s="392"/>
      <c r="J140" s="392"/>
      <c r="K140" s="392"/>
      <c r="L140" s="392"/>
      <c r="M140" s="392"/>
      <c r="N140" s="392"/>
      <c r="O140" s="392"/>
      <c r="P140" s="392"/>
      <c r="Q140" s="392"/>
      <c r="R140" s="392"/>
    </row>
    <row r="141" spans="1:18" ht="14.25" customHeight="1">
      <c r="A141" s="419"/>
      <c r="B141" s="385"/>
      <c r="C141" s="462"/>
      <c r="D141" s="463"/>
      <c r="E141" s="464"/>
      <c r="F141" s="462"/>
      <c r="G141" s="465"/>
      <c r="H141" s="392"/>
      <c r="I141" s="392"/>
      <c r="J141" s="392"/>
      <c r="K141" s="392"/>
      <c r="L141" s="392"/>
      <c r="M141" s="392"/>
      <c r="N141" s="392"/>
      <c r="O141" s="392"/>
      <c r="P141" s="392"/>
      <c r="Q141" s="392"/>
      <c r="R141" s="392"/>
    </row>
    <row r="142" spans="1:18" ht="14.25" customHeight="1">
      <c r="A142" s="419"/>
      <c r="B142" s="385"/>
      <c r="C142" s="462"/>
      <c r="D142" s="463"/>
      <c r="E142" s="464"/>
      <c r="F142" s="462"/>
      <c r="G142" s="465"/>
      <c r="H142" s="392"/>
      <c r="I142" s="392"/>
      <c r="J142" s="392"/>
      <c r="K142" s="392"/>
      <c r="L142" s="392"/>
      <c r="M142" s="392"/>
      <c r="N142" s="392"/>
      <c r="O142" s="392"/>
      <c r="P142" s="392"/>
      <c r="Q142" s="392"/>
      <c r="R142" s="392"/>
    </row>
    <row r="143" spans="1:18" ht="14.25" customHeight="1">
      <c r="A143" s="419"/>
      <c r="B143" s="379"/>
      <c r="C143" s="462"/>
      <c r="D143" s="463"/>
      <c r="E143" s="464"/>
      <c r="F143" s="462"/>
      <c r="G143" s="465"/>
      <c r="H143" s="392"/>
      <c r="I143" s="392"/>
      <c r="J143" s="392"/>
      <c r="K143" s="392"/>
      <c r="L143" s="392"/>
      <c r="M143" s="392"/>
      <c r="N143" s="392"/>
      <c r="O143" s="392"/>
      <c r="P143" s="392"/>
      <c r="Q143" s="392"/>
      <c r="R143" s="392"/>
    </row>
    <row r="144" spans="1:18" ht="14.25" customHeight="1">
      <c r="A144" s="419"/>
      <c r="B144" s="385"/>
      <c r="C144" s="462"/>
      <c r="D144" s="463"/>
      <c r="E144" s="464"/>
      <c r="F144" s="462"/>
      <c r="G144" s="465"/>
      <c r="H144" s="392"/>
      <c r="I144" s="392"/>
      <c r="J144" s="392"/>
      <c r="K144" s="392"/>
      <c r="L144" s="392"/>
      <c r="M144" s="392"/>
      <c r="N144" s="392"/>
      <c r="O144" s="392"/>
      <c r="P144" s="392"/>
      <c r="Q144" s="392"/>
      <c r="R144" s="392"/>
    </row>
    <row r="145" spans="1:18" ht="14.25" customHeight="1">
      <c r="A145" s="419"/>
      <c r="B145" s="385"/>
      <c r="C145" s="462"/>
      <c r="D145" s="463"/>
      <c r="E145" s="464"/>
      <c r="F145" s="462"/>
      <c r="G145" s="465"/>
      <c r="H145" s="392"/>
      <c r="I145" s="392"/>
      <c r="J145" s="392"/>
      <c r="K145" s="392"/>
      <c r="L145" s="392"/>
      <c r="M145" s="392"/>
      <c r="N145" s="392"/>
      <c r="O145" s="392"/>
      <c r="P145" s="392"/>
    </row>
    <row r="146" spans="1:18" ht="14.25" customHeight="1">
      <c r="A146" s="419"/>
      <c r="B146" s="379"/>
      <c r="C146" s="462"/>
      <c r="D146" s="463"/>
      <c r="E146" s="464"/>
      <c r="F146" s="462"/>
      <c r="G146" s="465"/>
      <c r="H146" s="392"/>
      <c r="I146" s="392"/>
      <c r="J146" s="392"/>
      <c r="K146" s="392"/>
      <c r="L146" s="392"/>
      <c r="M146" s="392"/>
      <c r="N146" s="392"/>
      <c r="O146" s="392"/>
    </row>
    <row r="147" spans="1:18" ht="14.25" customHeight="1">
      <c r="A147" s="419"/>
      <c r="B147" s="385"/>
      <c r="C147" s="462"/>
      <c r="D147" s="463"/>
      <c r="E147" s="464"/>
      <c r="F147" s="462"/>
      <c r="G147" s="465"/>
      <c r="H147" s="392"/>
      <c r="I147" s="392"/>
      <c r="J147" s="392"/>
      <c r="K147" s="392"/>
      <c r="L147" s="392"/>
      <c r="M147" s="392"/>
      <c r="N147" s="392"/>
      <c r="O147" s="392"/>
    </row>
    <row r="148" spans="1:18" ht="14.25" customHeight="1">
      <c r="A148" s="419"/>
      <c r="B148" s="385"/>
      <c r="C148" s="462"/>
      <c r="D148" s="463"/>
      <c r="E148" s="464"/>
      <c r="F148" s="462"/>
      <c r="G148" s="465"/>
      <c r="H148" s="392"/>
      <c r="I148" s="392"/>
      <c r="J148" s="392"/>
      <c r="K148" s="392"/>
      <c r="L148" s="392"/>
      <c r="M148" s="392"/>
      <c r="N148" s="392"/>
      <c r="O148" s="392"/>
      <c r="P148" s="392"/>
      <c r="Q148" s="392"/>
      <c r="R148" s="392"/>
    </row>
    <row r="149" spans="1:18" ht="14.25" customHeight="1">
      <c r="A149" s="419"/>
      <c r="B149" s="379"/>
      <c r="C149" s="462"/>
      <c r="D149" s="463"/>
      <c r="E149" s="464"/>
      <c r="F149" s="462"/>
      <c r="G149" s="465"/>
      <c r="H149" s="392"/>
      <c r="I149" s="392"/>
      <c r="J149" s="392"/>
      <c r="K149" s="392"/>
      <c r="L149" s="392"/>
      <c r="M149" s="392"/>
      <c r="N149" s="392"/>
      <c r="O149" s="392"/>
      <c r="P149" s="392"/>
      <c r="Q149" s="392"/>
      <c r="R149" s="392"/>
    </row>
    <row r="150" spans="1:18" ht="14.25" customHeight="1">
      <c r="A150" s="419"/>
      <c r="B150" s="385"/>
      <c r="C150" s="462"/>
      <c r="D150" s="463"/>
      <c r="E150" s="464"/>
      <c r="F150" s="462"/>
      <c r="G150" s="465"/>
      <c r="H150" s="392"/>
      <c r="I150" s="392"/>
      <c r="J150" s="392"/>
      <c r="K150" s="392"/>
      <c r="L150" s="392"/>
      <c r="M150" s="392"/>
      <c r="N150" s="392"/>
      <c r="O150" s="392"/>
      <c r="P150" s="392"/>
      <c r="Q150" s="392"/>
      <c r="R150" s="392"/>
    </row>
    <row r="151" spans="1:18" ht="14.25" customHeight="1">
      <c r="A151" s="419"/>
      <c r="B151" s="385"/>
      <c r="C151" s="462"/>
      <c r="D151" s="463"/>
      <c r="E151" s="464"/>
      <c r="F151" s="462"/>
      <c r="G151" s="465"/>
      <c r="H151" s="392"/>
      <c r="I151" s="392"/>
      <c r="J151" s="392"/>
      <c r="K151" s="392"/>
      <c r="L151" s="392"/>
      <c r="M151" s="392"/>
      <c r="N151" s="392"/>
      <c r="O151" s="392"/>
      <c r="P151" s="392"/>
      <c r="Q151" s="392"/>
      <c r="R151" s="392"/>
    </row>
    <row r="152" spans="1:18" ht="14.25" customHeight="1">
      <c r="A152" s="419"/>
      <c r="B152" s="385"/>
      <c r="C152" s="462"/>
      <c r="D152" s="463"/>
      <c r="E152" s="464"/>
      <c r="F152" s="462"/>
      <c r="G152" s="465"/>
      <c r="H152" s="392"/>
      <c r="I152" s="392"/>
      <c r="J152" s="392"/>
      <c r="K152" s="392"/>
      <c r="L152" s="392"/>
      <c r="M152" s="392"/>
      <c r="N152" s="392"/>
      <c r="O152" s="392"/>
      <c r="P152" s="392"/>
      <c r="Q152" s="392"/>
      <c r="R152" s="392"/>
    </row>
    <row r="153" spans="1:18" ht="14.25" customHeight="1">
      <c r="A153" s="419"/>
      <c r="B153" s="385"/>
      <c r="C153" s="462"/>
      <c r="D153" s="463"/>
      <c r="E153" s="464"/>
      <c r="F153" s="462"/>
      <c r="G153" s="465"/>
      <c r="H153" s="392"/>
      <c r="I153" s="392"/>
      <c r="J153" s="392"/>
      <c r="K153" s="392"/>
      <c r="L153" s="392"/>
      <c r="M153" s="392"/>
      <c r="N153" s="392"/>
      <c r="O153" s="392"/>
      <c r="P153" s="392"/>
      <c r="Q153" s="392"/>
      <c r="R153" s="392"/>
    </row>
    <row r="154" spans="1:18" ht="14.25" customHeight="1">
      <c r="A154" s="419"/>
      <c r="B154" s="385"/>
      <c r="C154" s="462"/>
      <c r="D154" s="463"/>
      <c r="E154" s="464"/>
      <c r="F154" s="462"/>
      <c r="G154" s="465"/>
      <c r="H154" s="392"/>
      <c r="I154" s="392"/>
      <c r="J154" s="392"/>
      <c r="K154" s="392"/>
      <c r="L154" s="392"/>
      <c r="M154" s="392"/>
      <c r="N154" s="392"/>
      <c r="O154" s="392"/>
      <c r="P154" s="392"/>
      <c r="Q154" s="392"/>
      <c r="R154" s="392"/>
    </row>
    <row r="155" spans="1:18" ht="14.25" customHeight="1">
      <c r="A155" s="419"/>
      <c r="B155" s="385"/>
      <c r="C155" s="462"/>
      <c r="D155" s="463"/>
      <c r="E155" s="464"/>
      <c r="F155" s="462"/>
      <c r="G155" s="465"/>
      <c r="H155" s="392"/>
      <c r="I155" s="392"/>
      <c r="J155" s="392"/>
      <c r="K155" s="392"/>
      <c r="L155" s="392"/>
      <c r="M155" s="392"/>
      <c r="N155" s="392"/>
      <c r="O155" s="392"/>
      <c r="P155" s="392"/>
      <c r="Q155" s="392"/>
      <c r="R155" s="392"/>
    </row>
    <row r="156" spans="1:18" ht="14.25" customHeight="1">
      <c r="A156" s="419"/>
      <c r="B156" s="385"/>
      <c r="C156" s="462"/>
      <c r="D156" s="463"/>
      <c r="E156" s="464"/>
      <c r="F156" s="462"/>
      <c r="G156" s="465"/>
      <c r="H156" s="392"/>
      <c r="I156" s="392"/>
      <c r="J156" s="392"/>
      <c r="K156" s="392"/>
      <c r="L156" s="392"/>
      <c r="M156" s="392"/>
      <c r="N156" s="392"/>
      <c r="O156" s="392"/>
      <c r="P156" s="392"/>
      <c r="Q156" s="392"/>
      <c r="R156" s="392"/>
    </row>
    <row r="157" spans="1:18" ht="14.25" customHeight="1">
      <c r="A157" s="419"/>
      <c r="B157" s="385"/>
      <c r="C157" s="462"/>
      <c r="D157" s="463"/>
      <c r="E157" s="464"/>
      <c r="F157" s="462"/>
      <c r="G157" s="465"/>
      <c r="H157" s="392"/>
      <c r="I157" s="392"/>
      <c r="J157" s="392"/>
      <c r="K157" s="392"/>
      <c r="L157" s="392"/>
      <c r="M157" s="392"/>
      <c r="N157" s="392"/>
      <c r="O157" s="392"/>
      <c r="P157" s="392"/>
      <c r="Q157" s="392"/>
      <c r="R157" s="392"/>
    </row>
    <row r="158" spans="1:18" ht="14.25" customHeight="1">
      <c r="A158" s="419"/>
      <c r="B158" s="385"/>
      <c r="C158" s="462"/>
      <c r="D158" s="463"/>
      <c r="E158" s="464"/>
      <c r="F158" s="462"/>
      <c r="G158" s="465"/>
      <c r="H158" s="392"/>
      <c r="I158" s="392"/>
      <c r="J158" s="392"/>
      <c r="K158" s="392"/>
      <c r="L158" s="392"/>
      <c r="M158" s="392"/>
      <c r="N158" s="392"/>
      <c r="O158" s="392"/>
      <c r="P158" s="392"/>
      <c r="Q158" s="392"/>
      <c r="R158" s="392"/>
    </row>
    <row r="159" spans="1:18" ht="14.25" customHeight="1">
      <c r="A159" s="419"/>
      <c r="B159" s="385"/>
      <c r="C159" s="462"/>
      <c r="D159" s="463"/>
      <c r="E159" s="464"/>
      <c r="F159" s="462"/>
      <c r="G159" s="465"/>
      <c r="H159" s="392"/>
      <c r="I159" s="392"/>
      <c r="J159" s="392"/>
      <c r="K159" s="392"/>
      <c r="L159" s="392"/>
      <c r="M159" s="392"/>
      <c r="N159" s="392"/>
      <c r="O159" s="392"/>
      <c r="P159" s="392"/>
      <c r="Q159" s="392"/>
      <c r="R159" s="392"/>
    </row>
    <row r="160" spans="1:18" ht="14.25" customHeight="1">
      <c r="A160" s="419"/>
      <c r="B160" s="385"/>
      <c r="C160" s="464"/>
      <c r="D160" s="463"/>
      <c r="E160" s="464"/>
      <c r="F160" s="462"/>
      <c r="G160" s="465"/>
      <c r="H160" s="392"/>
      <c r="I160" s="392"/>
      <c r="J160" s="392"/>
      <c r="K160" s="392"/>
      <c r="L160" s="392"/>
      <c r="M160" s="392"/>
      <c r="N160" s="392"/>
      <c r="O160" s="392"/>
      <c r="P160" s="392"/>
      <c r="Q160" s="392"/>
      <c r="R160" s="392"/>
    </row>
    <row r="161" spans="1:18" ht="14.25" customHeight="1">
      <c r="A161" s="419"/>
      <c r="B161" s="385"/>
      <c r="C161" s="464"/>
      <c r="D161" s="463"/>
      <c r="E161" s="464"/>
      <c r="F161" s="462"/>
      <c r="G161" s="465"/>
      <c r="H161" s="392"/>
      <c r="I161" s="392"/>
      <c r="J161" s="392"/>
      <c r="K161" s="392"/>
      <c r="L161" s="392"/>
      <c r="M161" s="392"/>
      <c r="N161" s="392"/>
      <c r="O161" s="392"/>
      <c r="P161" s="392"/>
      <c r="Q161" s="392"/>
      <c r="R161" s="392"/>
    </row>
    <row r="162" spans="1:18" ht="14.25" customHeight="1">
      <c r="A162" s="419"/>
      <c r="B162" s="385"/>
      <c r="C162" s="464"/>
      <c r="D162" s="463"/>
      <c r="E162" s="464"/>
      <c r="F162" s="462"/>
      <c r="G162" s="465"/>
      <c r="H162" s="392"/>
      <c r="I162" s="392"/>
      <c r="J162" s="392"/>
      <c r="K162" s="392"/>
      <c r="L162" s="392"/>
      <c r="M162" s="392"/>
      <c r="N162" s="392"/>
      <c r="O162" s="392"/>
      <c r="P162" s="392"/>
      <c r="Q162" s="392"/>
      <c r="R162" s="392"/>
    </row>
    <row r="163" spans="1:18" ht="14.25" customHeight="1">
      <c r="A163" s="419"/>
      <c r="B163" s="385"/>
      <c r="C163" s="464"/>
      <c r="D163" s="463"/>
      <c r="E163" s="464"/>
      <c r="F163" s="462"/>
      <c r="G163" s="465"/>
      <c r="H163" s="392"/>
      <c r="I163" s="392"/>
      <c r="J163" s="392"/>
      <c r="K163" s="392"/>
      <c r="L163" s="392"/>
      <c r="M163" s="392"/>
      <c r="N163" s="392"/>
      <c r="O163" s="392"/>
      <c r="P163" s="392"/>
      <c r="Q163" s="392"/>
      <c r="R163" s="392"/>
    </row>
    <row r="164" spans="1:18" ht="14.25" customHeight="1">
      <c r="A164" s="419"/>
      <c r="B164" s="385"/>
      <c r="C164" s="464"/>
      <c r="D164" s="463"/>
      <c r="E164" s="464"/>
      <c r="F164" s="462"/>
      <c r="G164" s="465"/>
      <c r="H164" s="392"/>
      <c r="I164" s="392"/>
      <c r="J164" s="392"/>
      <c r="K164" s="392"/>
      <c r="L164" s="392"/>
      <c r="M164" s="392"/>
      <c r="N164" s="392"/>
      <c r="O164" s="392"/>
      <c r="P164" s="392"/>
      <c r="Q164" s="392"/>
      <c r="R164" s="392"/>
    </row>
    <row r="165" spans="1:18" ht="14.25" customHeight="1">
      <c r="A165" s="419"/>
      <c r="B165" s="385"/>
      <c r="C165" s="464"/>
      <c r="D165" s="463"/>
      <c r="E165" s="464"/>
      <c r="F165" s="462"/>
      <c r="G165" s="465"/>
      <c r="H165" s="392"/>
      <c r="I165" s="392"/>
      <c r="J165" s="392"/>
      <c r="K165" s="392"/>
      <c r="L165" s="392"/>
      <c r="M165" s="392"/>
      <c r="N165" s="392"/>
      <c r="O165" s="392"/>
      <c r="P165" s="392"/>
      <c r="Q165" s="392"/>
      <c r="R165" s="392"/>
    </row>
    <row r="166" spans="1:18" ht="14.25" customHeight="1">
      <c r="A166" s="419"/>
      <c r="B166" s="385"/>
      <c r="C166" s="464"/>
      <c r="D166" s="463"/>
      <c r="E166" s="464"/>
      <c r="F166" s="462"/>
      <c r="G166" s="465"/>
      <c r="H166" s="392"/>
      <c r="I166" s="392"/>
      <c r="J166" s="392"/>
      <c r="K166" s="392"/>
      <c r="L166" s="392"/>
      <c r="M166" s="392"/>
      <c r="N166" s="392"/>
      <c r="O166" s="392"/>
      <c r="P166" s="392"/>
      <c r="Q166" s="392"/>
      <c r="R166" s="392"/>
    </row>
    <row r="167" spans="1:18" ht="14.25" customHeight="1">
      <c r="A167" s="419"/>
      <c r="B167" s="385"/>
      <c r="C167" s="464"/>
      <c r="D167" s="463"/>
      <c r="E167" s="464"/>
      <c r="F167" s="462"/>
      <c r="G167" s="465"/>
      <c r="H167" s="392"/>
      <c r="I167" s="392"/>
      <c r="J167" s="392"/>
      <c r="K167" s="392"/>
      <c r="L167" s="392"/>
      <c r="M167" s="392"/>
      <c r="N167" s="392"/>
      <c r="O167" s="392"/>
      <c r="P167" s="392"/>
      <c r="Q167" s="392"/>
      <c r="R167" s="392"/>
    </row>
    <row r="168" spans="1:18" ht="14.25" customHeight="1">
      <c r="A168" s="419"/>
      <c r="B168" s="385"/>
      <c r="C168" s="464"/>
      <c r="D168" s="463"/>
      <c r="E168" s="464"/>
      <c r="F168" s="462"/>
      <c r="G168" s="465"/>
      <c r="H168" s="392"/>
      <c r="I168" s="392"/>
      <c r="J168" s="392"/>
      <c r="K168" s="392"/>
      <c r="L168" s="392"/>
      <c r="M168" s="392"/>
      <c r="N168" s="392"/>
      <c r="O168" s="392"/>
      <c r="P168" s="392"/>
      <c r="Q168" s="392"/>
      <c r="R168" s="392"/>
    </row>
    <row r="169" spans="1:18" ht="14.25" customHeight="1">
      <c r="A169" s="419"/>
      <c r="B169" s="385"/>
      <c r="C169" s="464"/>
      <c r="D169" s="463"/>
      <c r="E169" s="464"/>
      <c r="F169" s="462"/>
      <c r="G169" s="465"/>
      <c r="H169" s="392"/>
      <c r="I169" s="392"/>
      <c r="J169" s="392"/>
      <c r="K169" s="392"/>
      <c r="L169" s="392"/>
      <c r="M169" s="392"/>
      <c r="N169" s="392"/>
      <c r="O169" s="392"/>
      <c r="P169" s="392"/>
      <c r="Q169" s="392"/>
      <c r="R169" s="392"/>
    </row>
    <row r="170" spans="1:18" ht="14.25" customHeight="1">
      <c r="A170" s="419"/>
      <c r="B170" s="385"/>
      <c r="C170" s="464"/>
      <c r="D170" s="463"/>
      <c r="E170" s="464"/>
      <c r="F170" s="462"/>
      <c r="G170" s="465"/>
      <c r="H170" s="392"/>
      <c r="I170" s="392"/>
      <c r="J170" s="392"/>
      <c r="K170" s="392"/>
      <c r="L170" s="392"/>
      <c r="M170" s="392"/>
      <c r="N170" s="392"/>
      <c r="O170" s="392"/>
      <c r="P170" s="392"/>
      <c r="Q170" s="392"/>
      <c r="R170" s="392"/>
    </row>
    <row r="171" spans="1:18" ht="14.25" customHeight="1">
      <c r="A171" s="419"/>
      <c r="B171" s="385"/>
      <c r="C171" s="464"/>
      <c r="D171" s="463"/>
      <c r="E171" s="464"/>
      <c r="F171" s="462"/>
      <c r="G171" s="465"/>
      <c r="H171" s="392"/>
      <c r="I171" s="392"/>
      <c r="J171" s="392"/>
      <c r="K171" s="392"/>
      <c r="L171" s="392"/>
      <c r="M171" s="392"/>
      <c r="N171" s="392"/>
      <c r="O171" s="392"/>
      <c r="P171" s="392"/>
      <c r="Q171" s="392"/>
      <c r="R171" s="392"/>
    </row>
    <row r="172" spans="1:18" ht="14.25" customHeight="1">
      <c r="A172" s="419"/>
      <c r="B172" s="385"/>
      <c r="C172" s="464"/>
      <c r="D172" s="463"/>
      <c r="E172" s="464"/>
      <c r="F172" s="462"/>
      <c r="G172" s="465"/>
      <c r="H172" s="392"/>
      <c r="I172" s="392"/>
      <c r="J172" s="392"/>
      <c r="K172" s="392"/>
      <c r="L172" s="392"/>
      <c r="M172" s="392"/>
      <c r="N172" s="392"/>
      <c r="O172" s="392"/>
      <c r="P172" s="392"/>
      <c r="Q172" s="392"/>
      <c r="R172" s="392"/>
    </row>
    <row r="173" spans="1:18" ht="14.25" customHeight="1">
      <c r="A173" s="419"/>
      <c r="B173" s="385"/>
      <c r="C173" s="464"/>
      <c r="D173" s="463"/>
      <c r="E173" s="464"/>
      <c r="F173" s="462"/>
      <c r="G173" s="465"/>
      <c r="H173" s="392"/>
      <c r="I173" s="392"/>
      <c r="J173" s="392"/>
      <c r="K173" s="392"/>
      <c r="L173" s="392"/>
      <c r="M173" s="392"/>
      <c r="N173" s="392"/>
      <c r="O173" s="392"/>
      <c r="P173" s="392"/>
      <c r="Q173" s="392"/>
      <c r="R173" s="392"/>
    </row>
    <row r="174" spans="1:18" ht="14.25" customHeight="1">
      <c r="A174" s="419"/>
      <c r="B174" s="385"/>
      <c r="C174" s="464"/>
      <c r="D174" s="463"/>
      <c r="E174" s="464"/>
      <c r="F174" s="462"/>
      <c r="G174" s="465"/>
      <c r="H174" s="392"/>
      <c r="I174" s="392"/>
      <c r="J174" s="392"/>
      <c r="K174" s="392"/>
      <c r="L174" s="392"/>
      <c r="M174" s="392"/>
      <c r="N174" s="392"/>
      <c r="O174" s="392"/>
      <c r="P174" s="392"/>
      <c r="Q174" s="392"/>
      <c r="R174" s="392"/>
    </row>
    <row r="175" spans="1:18" ht="14.25" customHeight="1">
      <c r="A175" s="419"/>
      <c r="B175" s="385"/>
      <c r="C175" s="464"/>
      <c r="D175" s="463"/>
      <c r="E175" s="464"/>
      <c r="F175" s="462"/>
      <c r="G175" s="465"/>
      <c r="H175" s="392"/>
      <c r="I175" s="392"/>
      <c r="J175" s="392"/>
      <c r="K175" s="392"/>
      <c r="L175" s="392"/>
      <c r="M175" s="392"/>
      <c r="N175" s="392"/>
      <c r="O175" s="392"/>
      <c r="P175" s="392"/>
      <c r="Q175" s="392"/>
      <c r="R175" s="392"/>
    </row>
    <row r="176" spans="1:18" ht="14.25" customHeight="1">
      <c r="A176" s="419"/>
      <c r="B176" s="385"/>
      <c r="C176" s="464"/>
      <c r="D176" s="463"/>
      <c r="E176" s="464"/>
      <c r="F176" s="462"/>
      <c r="G176" s="465"/>
      <c r="H176" s="392"/>
      <c r="I176" s="392"/>
      <c r="J176" s="392"/>
      <c r="K176" s="392"/>
      <c r="L176" s="392"/>
      <c r="M176" s="392"/>
      <c r="N176" s="392"/>
      <c r="O176" s="392"/>
      <c r="P176" s="392"/>
      <c r="Q176" s="392"/>
      <c r="R176" s="392"/>
    </row>
    <row r="177" spans="1:18" ht="14.25" customHeight="1">
      <c r="A177" s="419"/>
      <c r="B177" s="385"/>
      <c r="C177" s="464"/>
      <c r="D177" s="463"/>
      <c r="E177" s="464"/>
      <c r="F177" s="462"/>
      <c r="G177" s="465"/>
      <c r="H177" s="392"/>
      <c r="I177" s="392"/>
      <c r="J177" s="392"/>
      <c r="K177" s="392"/>
      <c r="L177" s="392"/>
      <c r="M177" s="392"/>
      <c r="N177" s="392"/>
      <c r="O177" s="392"/>
      <c r="P177" s="392"/>
      <c r="Q177" s="392"/>
      <c r="R177" s="392"/>
    </row>
    <row r="178" spans="1:18" ht="14.25" customHeight="1">
      <c r="A178" s="419"/>
      <c r="B178" s="385"/>
      <c r="C178" s="462"/>
      <c r="D178" s="463"/>
      <c r="E178" s="464"/>
      <c r="F178" s="462"/>
      <c r="G178" s="465"/>
      <c r="H178" s="392"/>
      <c r="I178" s="392"/>
      <c r="J178" s="392"/>
      <c r="K178" s="392"/>
      <c r="L178" s="392"/>
      <c r="M178" s="392"/>
      <c r="N178" s="392"/>
      <c r="O178" s="392"/>
      <c r="P178" s="392"/>
      <c r="Q178" s="392"/>
      <c r="R178" s="392"/>
    </row>
    <row r="179" spans="1:18" ht="14.25" customHeight="1">
      <c r="A179" s="419"/>
      <c r="B179" s="385"/>
      <c r="C179" s="462"/>
      <c r="D179" s="463"/>
      <c r="E179" s="464"/>
      <c r="F179" s="462"/>
      <c r="G179" s="465"/>
      <c r="H179" s="392"/>
      <c r="I179" s="392"/>
      <c r="J179" s="392"/>
      <c r="K179" s="392"/>
      <c r="L179" s="392"/>
      <c r="M179" s="392"/>
      <c r="N179" s="392"/>
      <c r="O179" s="392"/>
      <c r="P179" s="392"/>
      <c r="Q179" s="392"/>
      <c r="R179" s="392"/>
    </row>
    <row r="180" spans="1:18" ht="14.25" customHeight="1">
      <c r="A180" s="419"/>
      <c r="B180" s="385"/>
      <c r="C180" s="462"/>
      <c r="D180" s="463"/>
      <c r="E180" s="464"/>
      <c r="F180" s="462"/>
      <c r="G180" s="465"/>
      <c r="H180" s="392"/>
      <c r="I180" s="392"/>
      <c r="J180" s="392"/>
      <c r="K180" s="392"/>
      <c r="L180" s="392"/>
      <c r="M180" s="392"/>
      <c r="N180" s="392"/>
      <c r="O180" s="392"/>
      <c r="P180" s="392"/>
      <c r="Q180" s="392"/>
      <c r="R180" s="392"/>
    </row>
    <row r="181" spans="1:18" ht="14.25" customHeight="1">
      <c r="A181" s="419"/>
      <c r="B181" s="385"/>
      <c r="C181" s="462"/>
      <c r="D181" s="463"/>
      <c r="E181" s="464"/>
      <c r="F181" s="462"/>
      <c r="G181" s="465"/>
      <c r="H181" s="392"/>
      <c r="I181" s="392"/>
      <c r="J181" s="392"/>
      <c r="K181" s="392"/>
      <c r="L181" s="392"/>
      <c r="M181" s="392"/>
      <c r="N181" s="392"/>
      <c r="O181" s="392"/>
      <c r="P181" s="392"/>
      <c r="Q181" s="392"/>
      <c r="R181" s="392"/>
    </row>
    <row r="182" spans="1:18" ht="14.25" customHeight="1">
      <c r="A182" s="419"/>
      <c r="B182" s="385"/>
      <c r="C182" s="462"/>
      <c r="D182" s="463"/>
      <c r="E182" s="464"/>
      <c r="F182" s="462"/>
      <c r="G182" s="465"/>
      <c r="H182" s="392"/>
      <c r="I182" s="392"/>
      <c r="J182" s="392"/>
      <c r="K182" s="392"/>
      <c r="L182" s="392"/>
      <c r="M182" s="392"/>
      <c r="N182" s="392"/>
      <c r="O182" s="392"/>
      <c r="P182" s="392"/>
      <c r="Q182" s="392"/>
      <c r="R182" s="392"/>
    </row>
    <row r="183" spans="1:18" ht="14.25" customHeight="1">
      <c r="A183" s="419"/>
      <c r="B183" s="385"/>
      <c r="C183" s="462"/>
      <c r="D183" s="463"/>
      <c r="E183" s="464"/>
      <c r="F183" s="462"/>
      <c r="G183" s="465"/>
      <c r="H183" s="392"/>
      <c r="I183" s="392"/>
      <c r="J183" s="392"/>
      <c r="K183" s="392"/>
      <c r="L183" s="392"/>
      <c r="M183" s="392"/>
      <c r="N183" s="392"/>
      <c r="O183" s="392"/>
      <c r="P183" s="392"/>
      <c r="Q183" s="392"/>
      <c r="R183" s="392"/>
    </row>
    <row r="184" spans="1:18" ht="14.25" customHeight="1">
      <c r="A184" s="419"/>
      <c r="B184" s="385"/>
      <c r="C184" s="462"/>
      <c r="D184" s="463"/>
      <c r="E184" s="464"/>
      <c r="F184" s="462"/>
      <c r="G184" s="465"/>
      <c r="H184" s="392"/>
      <c r="I184" s="392"/>
      <c r="J184" s="392"/>
      <c r="K184" s="392"/>
      <c r="L184" s="392"/>
      <c r="M184" s="392"/>
      <c r="N184" s="392"/>
      <c r="O184" s="392"/>
      <c r="P184" s="392"/>
      <c r="Q184" s="392"/>
      <c r="R184" s="392"/>
    </row>
    <row r="185" spans="1:18" ht="14.25" customHeight="1">
      <c r="A185" s="419"/>
      <c r="B185" s="385"/>
      <c r="C185" s="462"/>
      <c r="D185" s="463"/>
      <c r="E185" s="464"/>
      <c r="F185" s="462"/>
      <c r="G185" s="465"/>
      <c r="H185" s="392"/>
      <c r="I185" s="392"/>
      <c r="J185" s="392"/>
      <c r="K185" s="392"/>
      <c r="L185" s="392"/>
      <c r="M185" s="392"/>
      <c r="N185" s="392"/>
      <c r="O185" s="392"/>
      <c r="P185" s="392"/>
      <c r="Q185" s="392"/>
      <c r="R185" s="392"/>
    </row>
    <row r="186" spans="1:18" ht="14.25" customHeight="1">
      <c r="A186" s="419"/>
      <c r="B186" s="385"/>
      <c r="C186" s="462"/>
      <c r="D186" s="463"/>
      <c r="E186" s="464"/>
      <c r="F186" s="462"/>
      <c r="G186" s="465"/>
      <c r="H186" s="392"/>
      <c r="I186" s="392"/>
      <c r="J186" s="392"/>
      <c r="K186" s="392"/>
      <c r="L186" s="392"/>
      <c r="M186" s="392"/>
      <c r="N186" s="392"/>
      <c r="O186" s="392"/>
      <c r="P186" s="392"/>
      <c r="Q186" s="392"/>
    </row>
    <row r="187" spans="1:18" ht="14.25" customHeight="1">
      <c r="A187" s="419"/>
      <c r="B187" s="385"/>
      <c r="C187" s="462"/>
      <c r="D187" s="463"/>
      <c r="E187" s="464"/>
      <c r="F187" s="462"/>
      <c r="G187" s="465"/>
      <c r="H187" s="392"/>
      <c r="I187" s="392"/>
      <c r="J187" s="392"/>
      <c r="K187" s="392"/>
      <c r="L187" s="392"/>
      <c r="M187" s="392"/>
      <c r="N187" s="392"/>
      <c r="O187" s="392"/>
      <c r="P187" s="392"/>
      <c r="Q187" s="392"/>
    </row>
    <row r="188" spans="1:18" ht="14.25" customHeight="1">
      <c r="A188" s="419"/>
      <c r="B188" s="385"/>
      <c r="C188" s="462"/>
      <c r="D188" s="463"/>
      <c r="E188" s="464"/>
      <c r="F188" s="462"/>
      <c r="G188" s="465"/>
      <c r="H188" s="392"/>
      <c r="I188" s="392"/>
      <c r="J188" s="392"/>
      <c r="K188" s="392"/>
      <c r="L188" s="392"/>
      <c r="M188" s="392"/>
      <c r="N188" s="392"/>
      <c r="O188" s="392"/>
      <c r="P188" s="392"/>
      <c r="Q188" s="392"/>
      <c r="R188" s="392"/>
    </row>
    <row r="189" spans="1:18" ht="14.25" customHeight="1">
      <c r="A189" s="419"/>
      <c r="B189" s="385"/>
      <c r="C189" s="462"/>
      <c r="D189" s="463"/>
      <c r="E189" s="464"/>
      <c r="F189" s="462"/>
      <c r="G189" s="465"/>
      <c r="H189" s="392"/>
      <c r="I189" s="392"/>
      <c r="J189" s="392"/>
      <c r="K189" s="392"/>
      <c r="L189" s="392"/>
      <c r="M189" s="392"/>
      <c r="N189" s="392"/>
      <c r="O189" s="392"/>
      <c r="P189" s="392"/>
      <c r="Q189" s="392"/>
      <c r="R189" s="392"/>
    </row>
    <row r="190" spans="1:18" ht="14.25" customHeight="1">
      <c r="A190" s="419"/>
      <c r="B190" s="385"/>
      <c r="C190" s="462"/>
      <c r="D190" s="463"/>
      <c r="E190" s="464"/>
      <c r="F190" s="462"/>
      <c r="G190" s="465"/>
      <c r="H190" s="392"/>
      <c r="I190" s="392"/>
      <c r="J190" s="392"/>
      <c r="K190" s="392"/>
      <c r="L190" s="392"/>
      <c r="M190" s="392"/>
      <c r="N190" s="392"/>
      <c r="O190" s="392"/>
      <c r="P190" s="392"/>
      <c r="Q190" s="392"/>
      <c r="R190" s="392"/>
    </row>
    <row r="191" spans="1:18" ht="14.25" customHeight="1">
      <c r="A191" s="419"/>
      <c r="B191" s="385"/>
      <c r="C191" s="462"/>
      <c r="D191" s="463"/>
      <c r="E191" s="464"/>
      <c r="F191" s="462"/>
      <c r="G191" s="465"/>
      <c r="H191" s="392"/>
      <c r="I191" s="392"/>
      <c r="J191" s="392"/>
      <c r="K191" s="392"/>
      <c r="L191" s="392"/>
      <c r="M191" s="392"/>
      <c r="N191" s="392"/>
      <c r="O191" s="392"/>
      <c r="P191" s="392"/>
      <c r="Q191" s="392"/>
      <c r="R191" s="392"/>
    </row>
    <row r="192" spans="1:18" ht="14.25" customHeight="1">
      <c r="A192" s="419"/>
      <c r="B192" s="385"/>
      <c r="C192" s="462"/>
      <c r="D192" s="463"/>
      <c r="E192" s="464"/>
      <c r="F192" s="462"/>
      <c r="G192" s="465"/>
      <c r="H192" s="392"/>
      <c r="I192" s="392"/>
      <c r="J192" s="392"/>
      <c r="K192" s="392"/>
      <c r="L192" s="392"/>
      <c r="M192" s="392"/>
      <c r="N192" s="392"/>
      <c r="O192" s="392"/>
      <c r="P192" s="392"/>
      <c r="Q192" s="392"/>
      <c r="R192" s="392"/>
    </row>
    <row r="193" spans="1:18" ht="14.25" customHeight="1">
      <c r="A193" s="419"/>
      <c r="B193" s="385"/>
      <c r="C193" s="462"/>
      <c r="D193" s="463"/>
      <c r="E193" s="464"/>
      <c r="F193" s="462"/>
      <c r="G193" s="465"/>
      <c r="H193" s="392"/>
      <c r="I193" s="392"/>
      <c r="J193" s="392"/>
      <c r="K193" s="392"/>
      <c r="L193" s="392"/>
      <c r="M193" s="392"/>
      <c r="N193" s="392"/>
      <c r="O193" s="392"/>
      <c r="P193" s="392"/>
      <c r="Q193" s="392"/>
      <c r="R193" s="392"/>
    </row>
    <row r="194" spans="1:18" ht="14.25" customHeight="1">
      <c r="A194" s="419"/>
      <c r="B194" s="385"/>
      <c r="C194" s="462"/>
      <c r="D194" s="463"/>
      <c r="E194" s="464"/>
      <c r="F194" s="462"/>
      <c r="G194" s="465"/>
      <c r="H194" s="392"/>
      <c r="I194" s="392"/>
      <c r="J194" s="392"/>
      <c r="K194" s="392"/>
      <c r="L194" s="392"/>
      <c r="M194" s="392"/>
      <c r="N194" s="392"/>
      <c r="O194" s="392"/>
      <c r="P194" s="392"/>
      <c r="Q194" s="392"/>
      <c r="R194" s="392"/>
    </row>
    <row r="195" spans="1:18" ht="14.25" customHeight="1">
      <c r="A195" s="419"/>
      <c r="B195" s="385"/>
      <c r="C195" s="462"/>
      <c r="D195" s="463"/>
      <c r="E195" s="464"/>
      <c r="F195" s="462"/>
      <c r="G195" s="465"/>
      <c r="H195" s="392"/>
      <c r="I195" s="392"/>
      <c r="J195" s="392"/>
      <c r="K195" s="392"/>
      <c r="L195" s="392"/>
      <c r="M195" s="392"/>
      <c r="N195" s="392"/>
      <c r="O195" s="392"/>
      <c r="P195" s="392"/>
      <c r="Q195" s="392"/>
      <c r="R195" s="392"/>
    </row>
    <row r="196" spans="1:18" ht="14.25" customHeight="1">
      <c r="A196" s="419"/>
      <c r="B196" s="385"/>
      <c r="C196" s="462"/>
      <c r="D196" s="463"/>
      <c r="E196" s="464"/>
      <c r="F196" s="462"/>
      <c r="G196" s="465"/>
      <c r="H196" s="392"/>
      <c r="I196" s="392"/>
      <c r="J196" s="392"/>
      <c r="K196" s="392"/>
      <c r="L196" s="392"/>
      <c r="M196" s="392"/>
      <c r="N196" s="392"/>
      <c r="O196" s="392"/>
      <c r="P196" s="392"/>
      <c r="Q196" s="392"/>
      <c r="R196" s="392"/>
    </row>
    <row r="197" spans="1:18" ht="14.25" customHeight="1">
      <c r="A197" s="419"/>
      <c r="B197" s="385"/>
      <c r="C197" s="462"/>
      <c r="D197" s="463"/>
      <c r="E197" s="464"/>
      <c r="F197" s="462"/>
      <c r="G197" s="465"/>
      <c r="H197" s="392"/>
      <c r="I197" s="392"/>
      <c r="J197" s="392"/>
      <c r="K197" s="392"/>
      <c r="L197" s="392"/>
      <c r="M197" s="392"/>
      <c r="N197" s="392"/>
      <c r="O197" s="392"/>
      <c r="P197" s="392"/>
      <c r="Q197" s="392"/>
      <c r="R197" s="392"/>
    </row>
    <row r="198" spans="1:18" ht="14.25" customHeight="1">
      <c r="A198" s="419"/>
      <c r="B198" s="385"/>
      <c r="C198" s="462"/>
      <c r="D198" s="463"/>
      <c r="E198" s="464"/>
      <c r="F198" s="462"/>
      <c r="G198" s="465"/>
      <c r="H198" s="392"/>
      <c r="I198" s="392"/>
      <c r="J198" s="392"/>
      <c r="K198" s="392"/>
      <c r="L198" s="392"/>
      <c r="M198" s="392"/>
      <c r="N198" s="392"/>
      <c r="O198" s="392"/>
      <c r="P198" s="392"/>
      <c r="Q198" s="392"/>
      <c r="R198" s="392"/>
    </row>
    <row r="199" spans="1:18" ht="14.25" customHeight="1">
      <c r="A199" s="419"/>
      <c r="B199" s="385"/>
      <c r="C199" s="462"/>
      <c r="D199" s="463"/>
      <c r="E199" s="464"/>
      <c r="F199" s="462"/>
      <c r="G199" s="465"/>
      <c r="H199" s="392"/>
      <c r="I199" s="392"/>
      <c r="J199" s="392"/>
      <c r="K199" s="392"/>
      <c r="L199" s="392"/>
      <c r="M199" s="392"/>
      <c r="N199" s="392"/>
      <c r="O199" s="392"/>
      <c r="P199" s="392"/>
      <c r="Q199" s="392"/>
      <c r="R199" s="392"/>
    </row>
    <row r="200" spans="1:18" ht="14.25" customHeight="1">
      <c r="A200" s="419"/>
      <c r="B200" s="385"/>
      <c r="C200" s="462"/>
      <c r="D200" s="463"/>
      <c r="E200" s="464"/>
      <c r="F200" s="462"/>
      <c r="G200" s="465"/>
      <c r="H200" s="392"/>
      <c r="I200" s="392"/>
      <c r="J200" s="392"/>
      <c r="K200" s="392"/>
      <c r="L200" s="392"/>
      <c r="M200" s="392"/>
      <c r="N200" s="392"/>
      <c r="O200" s="392"/>
      <c r="P200" s="392"/>
      <c r="Q200" s="392"/>
      <c r="R200" s="392"/>
    </row>
    <row r="201" spans="1:18" ht="14.25" customHeight="1">
      <c r="A201" s="419"/>
      <c r="B201" s="385"/>
      <c r="C201" s="462"/>
      <c r="D201" s="463"/>
      <c r="E201" s="464"/>
      <c r="F201" s="462"/>
      <c r="G201" s="465"/>
      <c r="H201" s="392"/>
      <c r="I201" s="392"/>
      <c r="J201" s="392"/>
      <c r="K201" s="392"/>
      <c r="L201" s="392"/>
      <c r="M201" s="392"/>
      <c r="N201" s="392"/>
      <c r="O201" s="392"/>
      <c r="P201" s="392"/>
      <c r="Q201" s="392"/>
      <c r="R201" s="392"/>
    </row>
    <row r="202" spans="1:18" ht="14.25" customHeight="1">
      <c r="A202" s="419"/>
      <c r="B202" s="385"/>
      <c r="C202" s="462"/>
      <c r="D202" s="463"/>
      <c r="E202" s="464"/>
      <c r="F202" s="462"/>
      <c r="G202" s="465"/>
      <c r="H202" s="392"/>
      <c r="I202" s="392"/>
      <c r="J202" s="392"/>
      <c r="K202" s="392"/>
      <c r="L202" s="392"/>
      <c r="M202" s="392"/>
      <c r="N202" s="392"/>
      <c r="O202" s="392"/>
      <c r="P202" s="392"/>
      <c r="Q202" s="392"/>
      <c r="R202" s="392"/>
    </row>
    <row r="203" spans="1:18" ht="14.25" customHeight="1">
      <c r="A203" s="419"/>
      <c r="B203" s="385"/>
      <c r="C203" s="462"/>
      <c r="D203" s="463"/>
      <c r="E203" s="464"/>
      <c r="F203" s="462"/>
      <c r="G203" s="465"/>
      <c r="H203" s="392"/>
      <c r="I203" s="392"/>
      <c r="J203" s="392"/>
      <c r="K203" s="392"/>
      <c r="L203" s="392"/>
      <c r="M203" s="392"/>
      <c r="N203" s="392"/>
      <c r="O203" s="392"/>
      <c r="P203" s="392"/>
      <c r="Q203" s="392"/>
      <c r="R203" s="392"/>
    </row>
    <row r="204" spans="1:18" ht="14.25" customHeight="1">
      <c r="A204" s="419"/>
      <c r="B204" s="385"/>
      <c r="C204" s="462"/>
      <c r="D204" s="463"/>
      <c r="E204" s="464"/>
      <c r="F204" s="462"/>
      <c r="G204" s="465"/>
      <c r="H204" s="392"/>
      <c r="I204" s="392"/>
      <c r="J204" s="392"/>
      <c r="K204" s="392"/>
      <c r="L204" s="392"/>
      <c r="M204" s="392"/>
      <c r="N204" s="392"/>
      <c r="O204" s="392"/>
      <c r="P204" s="392"/>
      <c r="Q204" s="392"/>
      <c r="R204" s="392"/>
    </row>
    <row r="205" spans="1:18" ht="14.25" customHeight="1">
      <c r="A205" s="419"/>
      <c r="B205" s="385"/>
      <c r="C205" s="462"/>
      <c r="D205" s="463"/>
      <c r="E205" s="464"/>
      <c r="F205" s="462"/>
      <c r="G205" s="465"/>
      <c r="H205" s="392"/>
      <c r="I205" s="392"/>
      <c r="J205" s="392"/>
      <c r="K205" s="392"/>
      <c r="L205" s="392"/>
      <c r="M205" s="392"/>
      <c r="N205" s="392"/>
      <c r="O205" s="392"/>
      <c r="P205" s="392"/>
      <c r="Q205" s="392"/>
      <c r="R205" s="392"/>
    </row>
    <row r="206" spans="1:18" ht="14.25" customHeight="1">
      <c r="A206" s="419"/>
      <c r="B206" s="385"/>
      <c r="C206" s="462"/>
      <c r="D206" s="463"/>
      <c r="E206" s="464"/>
      <c r="F206" s="462"/>
      <c r="G206" s="465"/>
      <c r="H206" s="392"/>
      <c r="I206" s="392"/>
      <c r="J206" s="392"/>
      <c r="K206" s="392"/>
      <c r="L206" s="392"/>
      <c r="M206" s="392"/>
      <c r="N206" s="392"/>
      <c r="O206" s="392"/>
      <c r="P206" s="392"/>
      <c r="Q206" s="392"/>
      <c r="R206" s="392"/>
    </row>
    <row r="207" spans="1:18" ht="14.25" customHeight="1">
      <c r="A207" s="419"/>
      <c r="B207" s="385"/>
      <c r="C207" s="462"/>
      <c r="D207" s="463"/>
      <c r="E207" s="464"/>
      <c r="F207" s="462"/>
      <c r="G207" s="465"/>
      <c r="H207" s="392"/>
      <c r="I207" s="392"/>
      <c r="J207" s="392"/>
      <c r="K207" s="392"/>
      <c r="L207" s="392"/>
      <c r="M207" s="392"/>
      <c r="N207" s="392"/>
      <c r="O207" s="392"/>
      <c r="P207" s="392"/>
      <c r="Q207" s="392"/>
      <c r="R207" s="392"/>
    </row>
    <row r="208" spans="1:18" ht="14.25" customHeight="1">
      <c r="A208" s="419"/>
      <c r="B208" s="385"/>
      <c r="C208" s="462"/>
      <c r="D208" s="463"/>
      <c r="E208" s="464"/>
      <c r="F208" s="462"/>
      <c r="G208" s="465"/>
      <c r="H208" s="392"/>
      <c r="I208" s="392"/>
      <c r="J208" s="392"/>
      <c r="K208" s="392"/>
      <c r="L208" s="392"/>
      <c r="M208" s="392"/>
      <c r="N208" s="392"/>
      <c r="O208" s="392"/>
      <c r="P208" s="392"/>
      <c r="Q208" s="392"/>
      <c r="R208" s="392"/>
    </row>
    <row r="209" spans="1:18" ht="14.25" customHeight="1">
      <c r="A209" s="419"/>
      <c r="B209" s="385"/>
      <c r="C209" s="462"/>
      <c r="D209" s="463"/>
      <c r="E209" s="464"/>
      <c r="F209" s="462"/>
      <c r="G209" s="465"/>
      <c r="H209" s="392"/>
      <c r="I209" s="392"/>
      <c r="J209" s="392"/>
      <c r="K209" s="392"/>
      <c r="L209" s="392"/>
      <c r="M209" s="392"/>
      <c r="N209" s="392"/>
      <c r="O209" s="392"/>
      <c r="P209" s="392"/>
      <c r="Q209" s="392"/>
      <c r="R209" s="392"/>
    </row>
    <row r="210" spans="1:18" ht="14.25" customHeight="1">
      <c r="A210" s="419"/>
      <c r="B210" s="385"/>
      <c r="C210" s="462"/>
      <c r="D210" s="463"/>
      <c r="E210" s="464"/>
      <c r="F210" s="462"/>
      <c r="G210" s="465"/>
      <c r="H210" s="392"/>
      <c r="I210" s="392"/>
      <c r="J210" s="392"/>
      <c r="K210" s="392"/>
      <c r="L210" s="392"/>
      <c r="M210" s="392"/>
      <c r="N210" s="392"/>
      <c r="O210" s="392"/>
      <c r="P210" s="392"/>
      <c r="Q210" s="392"/>
      <c r="R210" s="392"/>
    </row>
    <row r="211" spans="1:18" ht="14.25" customHeight="1">
      <c r="A211" s="419"/>
      <c r="B211" s="385"/>
      <c r="C211" s="462"/>
      <c r="D211" s="463"/>
      <c r="E211" s="464"/>
      <c r="F211" s="462"/>
      <c r="G211" s="465"/>
      <c r="H211" s="392"/>
      <c r="I211" s="392"/>
      <c r="J211" s="392"/>
      <c r="K211" s="392"/>
      <c r="L211" s="392"/>
      <c r="M211" s="392"/>
      <c r="N211" s="392"/>
      <c r="O211" s="392"/>
      <c r="P211" s="392"/>
      <c r="Q211" s="392"/>
      <c r="R211" s="392"/>
    </row>
    <row r="212" spans="1:18" ht="14.25" customHeight="1">
      <c r="A212" s="419"/>
      <c r="B212" s="385"/>
      <c r="C212" s="462"/>
      <c r="D212" s="463"/>
      <c r="E212" s="464"/>
      <c r="F212" s="462"/>
      <c r="G212" s="465"/>
      <c r="H212" s="392"/>
      <c r="I212" s="392"/>
      <c r="J212" s="392"/>
      <c r="K212" s="392"/>
      <c r="L212" s="392"/>
      <c r="M212" s="392"/>
      <c r="N212" s="392"/>
      <c r="O212" s="392"/>
      <c r="P212" s="392"/>
      <c r="Q212" s="392"/>
      <c r="R212" s="392"/>
    </row>
    <row r="213" spans="1:18" ht="14.25" customHeight="1">
      <c r="A213" s="419"/>
      <c r="B213" s="385"/>
      <c r="C213" s="462"/>
      <c r="D213" s="463"/>
      <c r="E213" s="464"/>
      <c r="F213" s="462"/>
      <c r="G213" s="465"/>
      <c r="H213" s="392"/>
      <c r="I213" s="392"/>
      <c r="J213" s="392"/>
      <c r="K213" s="392"/>
      <c r="L213" s="392"/>
      <c r="M213" s="392"/>
      <c r="N213" s="392"/>
      <c r="O213" s="392"/>
      <c r="P213" s="392"/>
      <c r="Q213" s="392"/>
      <c r="R213" s="392"/>
    </row>
    <row r="214" spans="1:18" ht="14.25" customHeight="1">
      <c r="A214" s="419"/>
      <c r="B214" s="385"/>
      <c r="C214" s="462"/>
      <c r="D214" s="463"/>
      <c r="E214" s="464"/>
      <c r="F214" s="462"/>
      <c r="G214" s="465"/>
      <c r="H214" s="392"/>
      <c r="I214" s="392"/>
      <c r="J214" s="392"/>
      <c r="K214" s="392"/>
      <c r="L214" s="392"/>
      <c r="M214" s="392"/>
      <c r="N214" s="392"/>
      <c r="O214" s="392"/>
      <c r="P214" s="392"/>
      <c r="Q214" s="392"/>
      <c r="R214" s="392"/>
    </row>
    <row r="215" spans="1:18" ht="14.25" customHeight="1">
      <c r="A215" s="419"/>
      <c r="B215" s="385"/>
      <c r="C215" s="462"/>
      <c r="D215" s="463"/>
      <c r="E215" s="464"/>
      <c r="F215" s="462"/>
      <c r="G215" s="465"/>
      <c r="H215" s="392"/>
      <c r="I215" s="392"/>
      <c r="J215" s="392"/>
      <c r="K215" s="392"/>
      <c r="L215" s="392"/>
      <c r="M215" s="392"/>
      <c r="N215" s="392"/>
      <c r="O215" s="392"/>
      <c r="P215" s="392"/>
      <c r="Q215" s="392"/>
      <c r="R215" s="392"/>
    </row>
    <row r="216" spans="1:18" ht="14.25" customHeight="1">
      <c r="A216" s="419"/>
      <c r="B216" s="385"/>
      <c r="C216" s="462"/>
      <c r="D216" s="463"/>
      <c r="E216" s="464"/>
      <c r="F216" s="462"/>
      <c r="G216" s="465"/>
      <c r="H216" s="392"/>
      <c r="I216" s="392"/>
      <c r="J216" s="392"/>
      <c r="K216" s="392"/>
      <c r="L216" s="392"/>
      <c r="M216" s="392"/>
      <c r="N216" s="392"/>
      <c r="O216" s="392"/>
      <c r="P216" s="392"/>
      <c r="Q216" s="392"/>
      <c r="R216" s="392"/>
    </row>
    <row r="217" spans="1:18" ht="14.25" customHeight="1">
      <c r="A217" s="419"/>
      <c r="B217" s="385"/>
      <c r="C217" s="462"/>
      <c r="D217" s="463"/>
      <c r="E217" s="464"/>
      <c r="F217" s="462"/>
      <c r="G217" s="465"/>
      <c r="H217" s="392"/>
      <c r="I217" s="392"/>
      <c r="J217" s="392"/>
      <c r="K217" s="392"/>
      <c r="L217" s="392"/>
      <c r="M217" s="392"/>
      <c r="N217" s="392"/>
      <c r="O217" s="392"/>
      <c r="P217" s="392"/>
      <c r="Q217" s="392"/>
      <c r="R217" s="392"/>
    </row>
    <row r="218" spans="1:18" ht="14.25" customHeight="1">
      <c r="A218" s="419"/>
      <c r="B218" s="385"/>
      <c r="C218" s="462"/>
      <c r="D218" s="463"/>
      <c r="E218" s="464"/>
      <c r="F218" s="462"/>
      <c r="G218" s="465"/>
      <c r="H218" s="392"/>
      <c r="I218" s="392"/>
      <c r="J218" s="392"/>
      <c r="K218" s="392"/>
      <c r="L218" s="392"/>
      <c r="M218" s="392"/>
      <c r="N218" s="392"/>
      <c r="O218" s="392"/>
      <c r="P218" s="392"/>
      <c r="Q218" s="392"/>
      <c r="R218" s="392"/>
    </row>
    <row r="219" spans="1:18" ht="14.25" customHeight="1">
      <c r="A219" s="419"/>
      <c r="B219" s="385"/>
      <c r="C219" s="462"/>
      <c r="D219" s="463"/>
      <c r="E219" s="464"/>
      <c r="F219" s="462"/>
      <c r="G219" s="465"/>
      <c r="H219" s="392"/>
      <c r="I219" s="392"/>
      <c r="J219" s="392"/>
      <c r="K219" s="392"/>
      <c r="L219" s="392"/>
      <c r="M219" s="392"/>
      <c r="N219" s="392"/>
      <c r="O219" s="392"/>
      <c r="P219" s="392"/>
      <c r="Q219" s="392"/>
      <c r="R219" s="392"/>
    </row>
    <row r="220" spans="1:18" ht="14.25" customHeight="1">
      <c r="A220" s="419"/>
      <c r="B220" s="385"/>
      <c r="C220" s="462"/>
      <c r="D220" s="463"/>
      <c r="E220" s="464"/>
      <c r="F220" s="462"/>
      <c r="G220" s="465"/>
      <c r="H220" s="392"/>
      <c r="I220" s="392"/>
      <c r="J220" s="392"/>
      <c r="K220" s="392"/>
      <c r="L220" s="392"/>
      <c r="M220" s="392"/>
      <c r="N220" s="392"/>
      <c r="O220" s="392"/>
      <c r="P220" s="392"/>
      <c r="Q220" s="392"/>
      <c r="R220" s="392"/>
    </row>
    <row r="221" spans="1:18" ht="14.25" customHeight="1">
      <c r="A221" s="419"/>
      <c r="B221" s="385"/>
      <c r="C221" s="462"/>
      <c r="D221" s="463"/>
      <c r="E221" s="464"/>
      <c r="F221" s="462"/>
      <c r="G221" s="465"/>
      <c r="H221" s="392"/>
      <c r="I221" s="392"/>
      <c r="J221" s="392"/>
      <c r="K221" s="392"/>
      <c r="L221" s="392"/>
      <c r="M221" s="392"/>
      <c r="N221" s="392"/>
      <c r="O221" s="392"/>
      <c r="P221" s="392"/>
      <c r="Q221" s="392"/>
      <c r="R221" s="392"/>
    </row>
    <row r="222" spans="1:18" ht="14.25" customHeight="1">
      <c r="A222" s="419"/>
      <c r="B222" s="385"/>
      <c r="C222" s="462"/>
      <c r="D222" s="463"/>
      <c r="E222" s="464"/>
      <c r="F222" s="462"/>
      <c r="G222" s="465"/>
      <c r="H222" s="392"/>
      <c r="I222" s="392"/>
      <c r="J222" s="392"/>
      <c r="K222" s="392"/>
      <c r="L222" s="392"/>
      <c r="M222" s="392"/>
      <c r="N222" s="392"/>
      <c r="O222" s="392"/>
      <c r="P222" s="392"/>
      <c r="Q222" s="392"/>
      <c r="R222" s="392"/>
    </row>
    <row r="223" spans="1:18" ht="14.25" customHeight="1">
      <c r="A223" s="419"/>
      <c r="B223" s="385"/>
      <c r="C223" s="462"/>
      <c r="D223" s="463"/>
      <c r="E223" s="464"/>
      <c r="F223" s="462"/>
      <c r="G223" s="465"/>
      <c r="H223" s="392"/>
      <c r="I223" s="392"/>
      <c r="J223" s="392"/>
      <c r="K223" s="392"/>
      <c r="L223" s="392"/>
      <c r="M223" s="392"/>
      <c r="N223" s="392"/>
      <c r="O223" s="392"/>
      <c r="P223" s="392"/>
      <c r="Q223" s="392"/>
      <c r="R223" s="392"/>
    </row>
    <row r="224" spans="1:18" ht="14.25" customHeight="1">
      <c r="A224" s="419"/>
      <c r="B224" s="385"/>
      <c r="C224" s="462"/>
      <c r="D224" s="463"/>
      <c r="E224" s="464"/>
      <c r="F224" s="462"/>
      <c r="G224" s="465"/>
      <c r="H224" s="392"/>
      <c r="I224" s="392"/>
      <c r="J224" s="392"/>
      <c r="K224" s="392"/>
      <c r="L224" s="392"/>
      <c r="M224" s="392"/>
      <c r="N224" s="392"/>
      <c r="O224" s="392"/>
      <c r="P224" s="392"/>
      <c r="Q224" s="392"/>
      <c r="R224" s="392"/>
    </row>
    <row r="225" spans="1:18" ht="14.25" customHeight="1">
      <c r="A225" s="419"/>
      <c r="B225" s="385"/>
      <c r="C225" s="462"/>
      <c r="D225" s="463"/>
      <c r="E225" s="464"/>
      <c r="F225" s="462"/>
      <c r="G225" s="465"/>
      <c r="H225" s="392"/>
      <c r="I225" s="392"/>
      <c r="J225" s="392"/>
      <c r="K225" s="392"/>
      <c r="L225" s="392"/>
      <c r="M225" s="392"/>
      <c r="N225" s="392"/>
      <c r="O225" s="392"/>
      <c r="P225" s="392"/>
      <c r="Q225" s="392"/>
      <c r="R225" s="392"/>
    </row>
    <row r="226" spans="1:18" ht="14.25" customHeight="1">
      <c r="A226" s="419"/>
      <c r="B226" s="385"/>
      <c r="C226" s="462"/>
      <c r="D226" s="463"/>
      <c r="E226" s="464"/>
      <c r="F226" s="462"/>
      <c r="G226" s="465"/>
      <c r="H226" s="392"/>
      <c r="I226" s="392"/>
      <c r="J226" s="392"/>
      <c r="K226" s="392"/>
      <c r="L226" s="392"/>
      <c r="M226" s="392"/>
      <c r="N226" s="392"/>
      <c r="O226" s="392"/>
      <c r="P226" s="392"/>
      <c r="Q226" s="392"/>
      <c r="R226" s="392"/>
    </row>
    <row r="227" spans="1:18" ht="14.25" customHeight="1">
      <c r="A227" s="419"/>
      <c r="B227" s="385"/>
      <c r="C227" s="462"/>
      <c r="D227" s="463"/>
      <c r="E227" s="464"/>
      <c r="F227" s="462"/>
      <c r="G227" s="465"/>
      <c r="H227" s="392"/>
      <c r="I227" s="392"/>
      <c r="J227" s="392"/>
      <c r="K227" s="392"/>
      <c r="L227" s="392"/>
      <c r="M227" s="392"/>
      <c r="N227" s="392"/>
      <c r="O227" s="392"/>
      <c r="P227" s="392"/>
      <c r="Q227" s="392"/>
      <c r="R227" s="392"/>
    </row>
    <row r="228" spans="1:18" ht="14.25" customHeight="1">
      <c r="A228" s="419"/>
      <c r="B228" s="385"/>
      <c r="C228" s="462"/>
      <c r="D228" s="463"/>
      <c r="E228" s="464"/>
      <c r="F228" s="462"/>
      <c r="G228" s="465"/>
      <c r="H228" s="392"/>
      <c r="I228" s="392"/>
      <c r="J228" s="392"/>
      <c r="K228" s="392"/>
      <c r="L228" s="392"/>
      <c r="M228" s="392"/>
      <c r="N228" s="392"/>
      <c r="O228" s="392"/>
      <c r="P228" s="392"/>
      <c r="Q228" s="392"/>
      <c r="R228" s="392"/>
    </row>
    <row r="229" spans="1:18" ht="14.25" customHeight="1">
      <c r="A229" s="419"/>
      <c r="B229" s="385"/>
      <c r="C229" s="462"/>
      <c r="D229" s="463"/>
      <c r="E229" s="464"/>
      <c r="F229" s="462"/>
      <c r="G229" s="465"/>
      <c r="H229" s="392"/>
      <c r="I229" s="392"/>
      <c r="J229" s="392"/>
      <c r="K229" s="392"/>
      <c r="L229" s="392"/>
      <c r="M229" s="392"/>
      <c r="N229" s="392"/>
      <c r="O229" s="392"/>
      <c r="P229" s="392"/>
      <c r="Q229" s="392"/>
      <c r="R229" s="392"/>
    </row>
    <row r="230" spans="1:18" ht="14.25" customHeight="1">
      <c r="A230" s="419"/>
      <c r="B230" s="385"/>
      <c r="C230" s="462"/>
      <c r="D230" s="463"/>
      <c r="E230" s="464"/>
      <c r="F230" s="462"/>
      <c r="G230" s="465"/>
      <c r="H230" s="392"/>
      <c r="I230" s="392"/>
      <c r="J230" s="392"/>
      <c r="K230" s="392"/>
      <c r="L230" s="392"/>
      <c r="M230" s="392"/>
      <c r="N230" s="392"/>
      <c r="O230" s="392"/>
      <c r="P230" s="392"/>
      <c r="Q230" s="392"/>
      <c r="R230" s="392"/>
    </row>
    <row r="231" spans="1:18" ht="14.25" customHeight="1">
      <c r="A231" s="419"/>
      <c r="B231" s="385"/>
      <c r="C231" s="462"/>
      <c r="D231" s="463"/>
      <c r="E231" s="464"/>
      <c r="F231" s="462"/>
      <c r="G231" s="465"/>
      <c r="H231" s="392"/>
      <c r="I231" s="392"/>
      <c r="J231" s="392"/>
      <c r="K231" s="392"/>
      <c r="L231" s="392"/>
      <c r="M231" s="392"/>
      <c r="N231" s="392"/>
      <c r="O231" s="392"/>
      <c r="P231" s="392"/>
      <c r="Q231" s="392"/>
      <c r="R231" s="392"/>
    </row>
    <row r="232" spans="1:18" ht="14.25" customHeight="1">
      <c r="A232" s="419"/>
      <c r="B232" s="385"/>
      <c r="C232" s="462"/>
      <c r="D232" s="463"/>
      <c r="E232" s="464"/>
      <c r="F232" s="462"/>
      <c r="G232" s="465"/>
      <c r="H232" s="392"/>
      <c r="I232" s="392"/>
      <c r="J232" s="392"/>
      <c r="K232" s="392"/>
      <c r="L232" s="392"/>
      <c r="M232" s="392"/>
      <c r="N232" s="392"/>
      <c r="O232" s="392"/>
      <c r="P232" s="392"/>
      <c r="Q232" s="392"/>
      <c r="R232" s="392"/>
    </row>
    <row r="233" spans="1:18" ht="14.25" customHeight="1">
      <c r="A233" s="419"/>
      <c r="B233" s="385"/>
      <c r="C233" s="462"/>
      <c r="D233" s="463"/>
      <c r="E233" s="464"/>
      <c r="F233" s="462"/>
      <c r="G233" s="465"/>
      <c r="H233" s="392"/>
      <c r="I233" s="392"/>
      <c r="J233" s="392"/>
      <c r="K233" s="392"/>
      <c r="L233" s="392"/>
      <c r="M233" s="392"/>
      <c r="N233" s="392"/>
      <c r="O233" s="392"/>
      <c r="P233" s="392"/>
      <c r="Q233" s="392"/>
      <c r="R233" s="392"/>
    </row>
    <row r="234" spans="1:18" ht="14.25" customHeight="1">
      <c r="A234" s="419"/>
      <c r="B234" s="385"/>
      <c r="C234" s="462"/>
      <c r="D234" s="463"/>
      <c r="E234" s="464"/>
      <c r="F234" s="462"/>
      <c r="G234" s="465"/>
      <c r="H234" s="392"/>
      <c r="I234" s="392"/>
      <c r="J234" s="392"/>
      <c r="K234" s="392"/>
      <c r="L234" s="392"/>
      <c r="M234" s="392"/>
      <c r="N234" s="392"/>
      <c r="O234" s="392"/>
      <c r="P234" s="392"/>
      <c r="Q234" s="392"/>
      <c r="R234" s="392"/>
    </row>
    <row r="235" spans="1:18" ht="14.25" customHeight="1">
      <c r="A235" s="419"/>
      <c r="B235" s="385"/>
      <c r="C235" s="462"/>
      <c r="D235" s="463"/>
      <c r="E235" s="464"/>
      <c r="F235" s="462"/>
      <c r="G235" s="465"/>
      <c r="H235" s="392"/>
      <c r="I235" s="392"/>
      <c r="J235" s="392"/>
      <c r="K235" s="392"/>
      <c r="L235" s="392"/>
      <c r="M235" s="392"/>
      <c r="N235" s="392"/>
      <c r="O235" s="392"/>
      <c r="P235" s="392"/>
      <c r="Q235" s="392"/>
      <c r="R235" s="392"/>
    </row>
    <row r="236" spans="1:18" ht="14.25" customHeight="1">
      <c r="A236" s="419"/>
      <c r="B236" s="385"/>
      <c r="C236" s="462"/>
      <c r="D236" s="463"/>
      <c r="E236" s="464"/>
      <c r="F236" s="462"/>
      <c r="G236" s="465"/>
      <c r="H236" s="392"/>
      <c r="I236" s="392"/>
      <c r="J236" s="392"/>
      <c r="K236" s="392"/>
      <c r="L236" s="392"/>
      <c r="M236" s="392"/>
      <c r="N236" s="392"/>
      <c r="O236" s="392"/>
      <c r="P236" s="392"/>
      <c r="Q236" s="392"/>
      <c r="R236" s="392"/>
    </row>
    <row r="237" spans="1:18" ht="14.25" customHeight="1">
      <c r="A237" s="419"/>
      <c r="B237" s="488"/>
      <c r="C237" s="462"/>
      <c r="D237" s="463"/>
      <c r="E237" s="464"/>
      <c r="F237" s="462"/>
      <c r="G237" s="465"/>
      <c r="H237" s="392"/>
      <c r="I237" s="392"/>
      <c r="J237" s="392"/>
      <c r="K237" s="392"/>
      <c r="L237" s="392"/>
      <c r="M237" s="392"/>
      <c r="N237" s="392"/>
      <c r="O237" s="392"/>
      <c r="P237" s="392"/>
      <c r="Q237" s="392"/>
      <c r="R237" s="392"/>
    </row>
    <row r="238" spans="1:18" ht="14.25" customHeight="1">
      <c r="A238" s="419"/>
      <c r="B238" s="488"/>
      <c r="C238" s="462"/>
      <c r="D238" s="463"/>
      <c r="E238" s="464"/>
      <c r="F238" s="462"/>
      <c r="G238" s="465"/>
      <c r="H238" s="392"/>
      <c r="I238" s="392"/>
      <c r="J238" s="392"/>
      <c r="K238" s="392"/>
      <c r="L238" s="392"/>
      <c r="M238" s="392"/>
      <c r="N238" s="392"/>
      <c r="O238" s="392"/>
      <c r="P238" s="392"/>
      <c r="Q238" s="392"/>
      <c r="R238" s="392"/>
    </row>
    <row r="239" spans="1:18" ht="14.25" customHeight="1">
      <c r="A239" s="419"/>
      <c r="B239" s="488"/>
      <c r="C239" s="462"/>
      <c r="D239" s="463"/>
      <c r="E239" s="464"/>
      <c r="F239" s="462"/>
      <c r="G239" s="465"/>
      <c r="H239" s="392"/>
      <c r="I239" s="392"/>
      <c r="J239" s="392"/>
      <c r="K239" s="392"/>
      <c r="L239" s="392"/>
      <c r="M239" s="392"/>
      <c r="N239" s="392"/>
      <c r="O239" s="392"/>
      <c r="P239" s="392"/>
      <c r="Q239" s="392"/>
      <c r="R239" s="392"/>
    </row>
    <row r="240" spans="1:18" ht="14.25" customHeight="1">
      <c r="A240" s="419"/>
      <c r="B240" s="488"/>
      <c r="C240" s="462"/>
      <c r="D240" s="463"/>
      <c r="E240" s="464"/>
      <c r="F240" s="462"/>
      <c r="G240" s="465"/>
      <c r="H240" s="392"/>
      <c r="I240" s="392"/>
      <c r="J240" s="392"/>
      <c r="K240" s="392"/>
      <c r="L240" s="392"/>
      <c r="M240" s="392"/>
      <c r="N240" s="392"/>
      <c r="O240" s="392"/>
      <c r="P240" s="392"/>
      <c r="Q240" s="392"/>
      <c r="R240" s="392"/>
    </row>
    <row r="241" spans="1:18" ht="14.25" customHeight="1">
      <c r="A241" s="419"/>
      <c r="B241" s="488"/>
      <c r="C241" s="462"/>
      <c r="D241" s="463"/>
      <c r="E241" s="464"/>
      <c r="F241" s="462"/>
      <c r="G241" s="465"/>
      <c r="H241" s="392"/>
      <c r="I241" s="392"/>
      <c r="J241" s="392"/>
      <c r="K241" s="392"/>
      <c r="L241" s="392"/>
      <c r="M241" s="392"/>
      <c r="N241" s="392"/>
      <c r="O241" s="392"/>
      <c r="P241" s="392"/>
      <c r="Q241" s="392"/>
      <c r="R241" s="392"/>
    </row>
    <row r="242" spans="1:18" ht="14.25" customHeight="1">
      <c r="A242" s="419"/>
      <c r="B242" s="488"/>
      <c r="C242" s="462"/>
      <c r="D242" s="463"/>
      <c r="E242" s="464"/>
      <c r="F242" s="462"/>
      <c r="G242" s="465"/>
      <c r="H242" s="392"/>
      <c r="I242" s="392"/>
      <c r="J242" s="392"/>
      <c r="K242" s="392"/>
      <c r="L242" s="392"/>
      <c r="M242" s="392"/>
      <c r="N242" s="392"/>
      <c r="O242" s="392"/>
      <c r="P242" s="392"/>
      <c r="Q242" s="392"/>
      <c r="R242" s="392"/>
    </row>
    <row r="243" spans="1:18" ht="14.25" customHeight="1">
      <c r="A243" s="419"/>
      <c r="B243" s="488"/>
      <c r="C243" s="462"/>
      <c r="D243" s="463"/>
      <c r="E243" s="464"/>
      <c r="F243" s="462"/>
      <c r="G243" s="465"/>
      <c r="H243" s="392"/>
      <c r="I243" s="392"/>
      <c r="J243" s="392"/>
      <c r="K243" s="392"/>
      <c r="L243" s="392"/>
      <c r="M243" s="392"/>
      <c r="N243" s="392"/>
      <c r="O243" s="392"/>
      <c r="P243" s="392"/>
      <c r="Q243" s="392"/>
      <c r="R243" s="392"/>
    </row>
    <row r="244" spans="1:18" ht="14.25" customHeight="1">
      <c r="A244" s="419"/>
      <c r="B244" s="488"/>
      <c r="C244" s="462"/>
      <c r="D244" s="463"/>
      <c r="E244" s="464"/>
      <c r="F244" s="462"/>
      <c r="G244" s="465"/>
      <c r="H244" s="392"/>
      <c r="I244" s="392"/>
      <c r="J244" s="392"/>
      <c r="K244" s="392"/>
      <c r="L244" s="392"/>
      <c r="M244" s="392"/>
      <c r="N244" s="392"/>
      <c r="O244" s="392"/>
      <c r="P244" s="392"/>
      <c r="Q244" s="392"/>
      <c r="R244" s="392"/>
    </row>
    <row r="245" spans="1:18" ht="14.25" customHeight="1">
      <c r="A245" s="419"/>
      <c r="B245" s="488"/>
      <c r="C245" s="462"/>
      <c r="D245" s="463"/>
      <c r="E245" s="464"/>
      <c r="F245" s="462"/>
      <c r="G245" s="465"/>
      <c r="H245" s="392"/>
      <c r="I245" s="392"/>
      <c r="J245" s="392"/>
      <c r="K245" s="392"/>
      <c r="L245" s="392"/>
      <c r="M245" s="392"/>
      <c r="N245" s="392"/>
      <c r="O245" s="392"/>
      <c r="P245" s="392"/>
      <c r="Q245" s="392"/>
      <c r="R245" s="392"/>
    </row>
    <row r="246" spans="1:18" ht="14.25" customHeight="1">
      <c r="A246" s="419"/>
      <c r="B246" s="488"/>
      <c r="C246" s="462"/>
      <c r="D246" s="463"/>
      <c r="E246" s="464"/>
      <c r="F246" s="462"/>
      <c r="G246" s="465"/>
      <c r="H246" s="392"/>
      <c r="I246" s="392"/>
      <c r="J246" s="392"/>
      <c r="K246" s="392"/>
      <c r="L246" s="392"/>
      <c r="M246" s="392"/>
      <c r="N246" s="392"/>
      <c r="O246" s="392"/>
      <c r="P246" s="392"/>
      <c r="Q246" s="392"/>
      <c r="R246" s="392"/>
    </row>
    <row r="247" spans="1:18" ht="14.25" customHeight="1">
      <c r="A247" s="419"/>
      <c r="B247" s="488"/>
      <c r="C247" s="462"/>
      <c r="D247" s="463"/>
      <c r="E247" s="464"/>
      <c r="F247" s="462"/>
      <c r="G247" s="465"/>
      <c r="H247" s="392"/>
      <c r="I247" s="392"/>
      <c r="J247" s="392"/>
      <c r="K247" s="392"/>
      <c r="L247" s="392"/>
      <c r="M247" s="392"/>
      <c r="N247" s="392"/>
      <c r="O247" s="392"/>
      <c r="P247" s="392"/>
      <c r="Q247" s="392"/>
      <c r="R247" s="392"/>
    </row>
    <row r="248" spans="1:18" ht="14.25" customHeight="1">
      <c r="A248" s="419"/>
      <c r="B248" s="488"/>
      <c r="C248" s="462"/>
      <c r="D248" s="463"/>
      <c r="E248" s="464"/>
      <c r="F248" s="462"/>
      <c r="G248" s="465"/>
      <c r="H248" s="392"/>
      <c r="I248" s="392"/>
      <c r="J248" s="392"/>
      <c r="K248" s="392"/>
      <c r="L248" s="392"/>
      <c r="M248" s="392"/>
      <c r="N248" s="392"/>
      <c r="O248" s="392"/>
      <c r="P248" s="392"/>
      <c r="Q248" s="392"/>
      <c r="R248" s="392"/>
    </row>
    <row r="249" spans="1:18" ht="14.25" customHeight="1">
      <c r="A249" s="419"/>
      <c r="B249" s="385"/>
      <c r="C249" s="462"/>
      <c r="D249" s="463"/>
      <c r="E249" s="464"/>
      <c r="F249" s="462"/>
      <c r="G249" s="465"/>
      <c r="H249" s="392"/>
      <c r="I249" s="392"/>
      <c r="J249" s="392"/>
      <c r="K249" s="392"/>
      <c r="L249" s="392"/>
      <c r="M249" s="392"/>
      <c r="N249" s="392"/>
      <c r="O249" s="392"/>
      <c r="P249" s="392"/>
      <c r="Q249" s="392"/>
      <c r="R249" s="392"/>
    </row>
    <row r="250" spans="1:18" ht="14.25" customHeight="1">
      <c r="A250" s="419"/>
      <c r="B250" s="379"/>
      <c r="C250" s="462"/>
      <c r="D250" s="463"/>
      <c r="E250" s="464"/>
      <c r="F250" s="462"/>
      <c r="G250" s="465"/>
      <c r="H250" s="392"/>
      <c r="I250" s="392"/>
      <c r="J250" s="392"/>
      <c r="K250" s="392"/>
      <c r="L250" s="392"/>
      <c r="M250" s="392"/>
      <c r="N250" s="392"/>
      <c r="O250" s="392"/>
      <c r="P250" s="392"/>
      <c r="Q250" s="392"/>
      <c r="R250" s="392"/>
    </row>
    <row r="251" spans="1:18" ht="14.25" customHeight="1">
      <c r="A251" s="419"/>
      <c r="B251" s="379"/>
      <c r="C251" s="462"/>
      <c r="D251" s="463"/>
      <c r="E251" s="464"/>
      <c r="F251" s="462"/>
      <c r="G251" s="465"/>
      <c r="H251" s="392"/>
      <c r="I251" s="392"/>
      <c r="J251" s="392"/>
      <c r="K251" s="392"/>
      <c r="L251" s="392"/>
      <c r="M251" s="392"/>
      <c r="N251" s="392"/>
      <c r="O251" s="392"/>
      <c r="P251" s="392"/>
      <c r="Q251" s="392"/>
      <c r="R251" s="392"/>
    </row>
    <row r="252" spans="1:18" ht="14.25" customHeight="1">
      <c r="A252" s="419"/>
      <c r="B252" s="488"/>
      <c r="C252" s="462"/>
      <c r="D252" s="463"/>
      <c r="E252" s="464"/>
      <c r="F252" s="462"/>
      <c r="G252" s="465"/>
      <c r="H252" s="392"/>
      <c r="I252" s="392"/>
      <c r="J252" s="392"/>
      <c r="K252" s="392"/>
      <c r="L252" s="392"/>
      <c r="M252" s="392"/>
      <c r="N252" s="392"/>
      <c r="O252" s="392"/>
      <c r="P252" s="392"/>
      <c r="Q252" s="392"/>
      <c r="R252" s="392"/>
    </row>
    <row r="253" spans="1:18" ht="14.25" customHeight="1">
      <c r="A253" s="419"/>
      <c r="B253" s="385"/>
      <c r="C253" s="462"/>
      <c r="D253" s="463"/>
      <c r="E253" s="464"/>
      <c r="F253" s="462"/>
      <c r="G253" s="465"/>
      <c r="H253" s="392"/>
      <c r="I253" s="392"/>
      <c r="J253" s="392"/>
      <c r="K253" s="392"/>
      <c r="L253" s="392"/>
      <c r="M253" s="392"/>
      <c r="N253" s="392"/>
      <c r="O253" s="392"/>
      <c r="P253" s="392"/>
      <c r="Q253" s="392"/>
      <c r="R253" s="392"/>
    </row>
    <row r="254" spans="1:18" ht="14.25" customHeight="1">
      <c r="A254" s="419"/>
      <c r="B254" s="379"/>
      <c r="C254" s="462"/>
      <c r="D254" s="463"/>
      <c r="E254" s="464"/>
      <c r="F254" s="462"/>
      <c r="G254" s="465"/>
      <c r="H254" s="392"/>
      <c r="I254" s="392"/>
      <c r="J254" s="392"/>
      <c r="K254" s="392"/>
      <c r="L254" s="392"/>
      <c r="M254" s="392"/>
      <c r="N254" s="392"/>
      <c r="O254" s="392"/>
      <c r="P254" s="392"/>
      <c r="Q254" s="392"/>
      <c r="R254" s="392"/>
    </row>
    <row r="255" spans="1:18" ht="14.25" customHeight="1">
      <c r="A255" s="419"/>
      <c r="B255" s="488"/>
      <c r="C255" s="462"/>
      <c r="D255" s="463"/>
      <c r="E255" s="464"/>
      <c r="F255" s="462"/>
      <c r="G255" s="465"/>
      <c r="H255" s="392"/>
      <c r="I255" s="392"/>
      <c r="J255" s="392"/>
      <c r="K255" s="392"/>
      <c r="L255" s="392"/>
      <c r="M255" s="392"/>
      <c r="N255" s="392"/>
      <c r="O255" s="392"/>
      <c r="P255" s="392"/>
      <c r="Q255" s="392"/>
      <c r="R255" s="392"/>
    </row>
    <row r="256" spans="1:18" ht="14.25" customHeight="1">
      <c r="A256" s="419"/>
      <c r="B256" s="488"/>
      <c r="C256" s="462"/>
      <c r="D256" s="463"/>
      <c r="E256" s="464"/>
      <c r="F256" s="462"/>
      <c r="G256" s="465"/>
      <c r="H256" s="392"/>
      <c r="I256" s="392"/>
      <c r="J256" s="392"/>
      <c r="K256" s="392"/>
      <c r="L256" s="392"/>
      <c r="M256" s="392"/>
      <c r="N256" s="392"/>
      <c r="O256" s="392"/>
      <c r="P256" s="392"/>
      <c r="Q256" s="392"/>
      <c r="R256" s="392"/>
    </row>
    <row r="257" spans="1:18" ht="14.25" customHeight="1">
      <c r="A257" s="419"/>
      <c r="B257" s="488"/>
      <c r="C257" s="462"/>
      <c r="D257" s="463"/>
      <c r="E257" s="464"/>
      <c r="F257" s="462"/>
      <c r="G257" s="465"/>
      <c r="H257" s="392"/>
      <c r="I257" s="392"/>
      <c r="J257" s="392"/>
      <c r="K257" s="392"/>
      <c r="L257" s="392"/>
      <c r="M257" s="392"/>
      <c r="N257" s="392"/>
      <c r="O257" s="392"/>
      <c r="P257" s="392"/>
      <c r="Q257" s="392"/>
      <c r="R257" s="392"/>
    </row>
    <row r="258" spans="1:18" ht="14.25" customHeight="1">
      <c r="A258" s="419"/>
      <c r="B258" s="488"/>
      <c r="C258" s="462"/>
      <c r="D258" s="463"/>
      <c r="E258" s="464"/>
      <c r="F258" s="462"/>
      <c r="G258" s="465"/>
      <c r="H258" s="392"/>
      <c r="I258" s="392"/>
      <c r="J258" s="392"/>
      <c r="K258" s="392"/>
      <c r="L258" s="392"/>
      <c r="M258" s="392"/>
      <c r="N258" s="392"/>
      <c r="O258" s="392"/>
      <c r="P258" s="392"/>
      <c r="Q258" s="392"/>
      <c r="R258" s="392"/>
    </row>
    <row r="259" spans="1:18" ht="14.25" customHeight="1">
      <c r="A259" s="419"/>
      <c r="B259" s="488"/>
      <c r="C259" s="462"/>
      <c r="D259" s="463"/>
      <c r="E259" s="464"/>
      <c r="F259" s="462"/>
      <c r="G259" s="465"/>
      <c r="H259" s="392"/>
      <c r="I259" s="392"/>
      <c r="J259" s="392"/>
      <c r="K259" s="392"/>
      <c r="L259" s="392"/>
      <c r="M259" s="392"/>
      <c r="N259" s="392"/>
      <c r="O259" s="392"/>
      <c r="P259" s="392"/>
      <c r="Q259" s="392"/>
      <c r="R259" s="392"/>
    </row>
    <row r="260" spans="1:18" ht="14.25" customHeight="1">
      <c r="A260" s="419"/>
      <c r="B260" s="488"/>
      <c r="C260" s="462"/>
      <c r="D260" s="463"/>
      <c r="E260" s="464"/>
      <c r="F260" s="462"/>
      <c r="G260" s="465"/>
      <c r="H260" s="392"/>
      <c r="I260" s="392"/>
      <c r="J260" s="392"/>
      <c r="K260" s="392"/>
      <c r="L260" s="392"/>
      <c r="M260" s="392"/>
      <c r="N260" s="392"/>
      <c r="O260" s="392"/>
      <c r="P260" s="392"/>
      <c r="Q260" s="392"/>
      <c r="R260" s="392"/>
    </row>
    <row r="261" spans="1:18" ht="14.25" customHeight="1">
      <c r="A261" s="419"/>
      <c r="B261" s="385"/>
      <c r="C261" s="462"/>
      <c r="D261" s="463"/>
      <c r="E261" s="464"/>
      <c r="F261" s="462"/>
      <c r="G261" s="465"/>
      <c r="H261" s="392"/>
      <c r="I261" s="392"/>
      <c r="J261" s="392"/>
      <c r="K261" s="392"/>
      <c r="L261" s="392"/>
      <c r="M261" s="392"/>
      <c r="N261" s="392"/>
      <c r="O261" s="392"/>
      <c r="P261" s="392"/>
      <c r="Q261" s="392"/>
      <c r="R261" s="392"/>
    </row>
    <row r="262" spans="1:18" ht="14.25" customHeight="1">
      <c r="A262" s="419"/>
      <c r="B262" s="379"/>
      <c r="C262" s="462"/>
      <c r="D262" s="463"/>
      <c r="E262" s="464"/>
      <c r="F262" s="462"/>
      <c r="G262" s="465"/>
      <c r="H262" s="392"/>
      <c r="I262" s="392"/>
      <c r="J262" s="392"/>
      <c r="K262" s="392"/>
      <c r="L262" s="392"/>
      <c r="M262" s="392"/>
      <c r="N262" s="392"/>
      <c r="O262" s="392"/>
      <c r="P262" s="392"/>
      <c r="Q262" s="392"/>
      <c r="R262" s="392"/>
    </row>
    <row r="263" spans="1:18" ht="14.25" customHeight="1">
      <c r="A263" s="419"/>
      <c r="B263" s="488"/>
      <c r="C263" s="462"/>
      <c r="D263" s="463"/>
      <c r="E263" s="464"/>
      <c r="F263" s="462"/>
      <c r="G263" s="465"/>
      <c r="H263" s="392"/>
      <c r="I263" s="392"/>
      <c r="J263" s="392"/>
      <c r="K263" s="392"/>
      <c r="L263" s="392"/>
      <c r="M263" s="392"/>
      <c r="N263" s="392"/>
      <c r="O263" s="392"/>
      <c r="P263" s="392"/>
      <c r="Q263" s="392"/>
      <c r="R263" s="392"/>
    </row>
    <row r="264" spans="1:18" ht="14.25" customHeight="1">
      <c r="A264" s="419"/>
      <c r="B264" s="488"/>
      <c r="C264" s="462"/>
      <c r="D264" s="463"/>
      <c r="E264" s="464"/>
      <c r="F264" s="462"/>
      <c r="G264" s="465"/>
      <c r="H264" s="392"/>
      <c r="I264" s="392"/>
      <c r="J264" s="392"/>
      <c r="K264" s="392"/>
      <c r="L264" s="392"/>
      <c r="M264" s="392"/>
      <c r="N264" s="392"/>
      <c r="O264" s="392"/>
      <c r="P264" s="392"/>
      <c r="Q264" s="392"/>
      <c r="R264" s="392"/>
    </row>
    <row r="265" spans="1:18" ht="14.25" customHeight="1">
      <c r="A265" s="419"/>
      <c r="B265" s="488"/>
      <c r="C265" s="462"/>
      <c r="D265" s="463"/>
      <c r="E265" s="464"/>
      <c r="F265" s="462"/>
      <c r="G265" s="465"/>
      <c r="H265" s="392"/>
      <c r="I265" s="392"/>
      <c r="J265" s="392"/>
      <c r="K265" s="392"/>
      <c r="L265" s="392"/>
      <c r="M265" s="392"/>
      <c r="N265" s="392"/>
      <c r="O265" s="392"/>
      <c r="P265" s="392"/>
      <c r="Q265" s="392"/>
      <c r="R265" s="392"/>
    </row>
    <row r="266" spans="1:18" ht="14.25" customHeight="1">
      <c r="A266" s="419"/>
      <c r="B266" s="488"/>
      <c r="C266" s="462"/>
      <c r="D266" s="463"/>
      <c r="E266" s="464"/>
      <c r="F266" s="462"/>
      <c r="G266" s="465"/>
      <c r="H266" s="392"/>
      <c r="I266" s="392"/>
      <c r="J266" s="392"/>
      <c r="K266" s="392"/>
      <c r="L266" s="392"/>
      <c r="M266" s="392"/>
      <c r="N266" s="392"/>
      <c r="O266" s="392"/>
      <c r="P266" s="392"/>
      <c r="Q266" s="392"/>
      <c r="R266" s="392"/>
    </row>
    <row r="267" spans="1:18" ht="14.25" customHeight="1">
      <c r="A267" s="419"/>
      <c r="B267" s="488"/>
      <c r="C267" s="462"/>
      <c r="D267" s="463"/>
      <c r="E267" s="464"/>
      <c r="F267" s="462"/>
      <c r="G267" s="465"/>
      <c r="H267" s="392"/>
      <c r="I267" s="392"/>
      <c r="J267" s="392"/>
      <c r="K267" s="392"/>
      <c r="L267" s="392"/>
      <c r="M267" s="392"/>
      <c r="N267" s="392"/>
      <c r="O267" s="392"/>
      <c r="P267" s="392"/>
      <c r="Q267" s="392"/>
      <c r="R267" s="392"/>
    </row>
    <row r="268" spans="1:18" ht="14.25" customHeight="1">
      <c r="A268" s="419"/>
      <c r="B268" s="488"/>
      <c r="C268" s="462"/>
      <c r="D268" s="463"/>
      <c r="E268" s="464"/>
      <c r="F268" s="462"/>
      <c r="G268" s="465"/>
      <c r="H268" s="392"/>
      <c r="I268" s="392"/>
      <c r="J268" s="392"/>
      <c r="K268" s="392"/>
      <c r="L268" s="392"/>
      <c r="M268" s="392"/>
      <c r="N268" s="392"/>
      <c r="O268" s="392"/>
      <c r="P268" s="392"/>
      <c r="Q268" s="392"/>
      <c r="R268" s="392"/>
    </row>
    <row r="269" spans="1:18" ht="14.25" customHeight="1">
      <c r="A269" s="419"/>
      <c r="B269" s="488"/>
      <c r="C269" s="462"/>
      <c r="D269" s="463"/>
      <c r="E269" s="464"/>
      <c r="F269" s="462"/>
      <c r="G269" s="465"/>
      <c r="H269" s="392"/>
      <c r="I269" s="392"/>
      <c r="J269" s="392"/>
      <c r="K269" s="392"/>
      <c r="L269" s="392"/>
      <c r="M269" s="392"/>
      <c r="N269" s="392"/>
      <c r="O269" s="392"/>
      <c r="P269" s="392"/>
      <c r="Q269" s="392"/>
      <c r="R269" s="392"/>
    </row>
    <row r="270" spans="1:18" ht="14.25" customHeight="1">
      <c r="A270" s="419"/>
      <c r="B270" s="488"/>
      <c r="C270" s="462"/>
      <c r="D270" s="463"/>
      <c r="E270" s="464"/>
      <c r="F270" s="462"/>
      <c r="G270" s="465"/>
      <c r="H270" s="392"/>
      <c r="I270" s="392"/>
      <c r="J270" s="392"/>
      <c r="K270" s="392"/>
      <c r="L270" s="392"/>
      <c r="M270" s="392"/>
      <c r="N270" s="392"/>
      <c r="O270" s="392"/>
      <c r="P270" s="392"/>
      <c r="Q270" s="392"/>
      <c r="R270" s="392"/>
    </row>
    <row r="271" spans="1:18" ht="14.25" customHeight="1">
      <c r="A271" s="419"/>
      <c r="B271" s="385"/>
      <c r="C271" s="462"/>
      <c r="D271" s="463"/>
      <c r="E271" s="464"/>
      <c r="F271" s="462"/>
      <c r="G271" s="465"/>
      <c r="H271" s="392"/>
      <c r="I271" s="392"/>
      <c r="J271" s="392"/>
      <c r="K271" s="392"/>
      <c r="L271" s="392"/>
      <c r="M271" s="392"/>
      <c r="N271" s="392"/>
      <c r="O271" s="392"/>
      <c r="P271" s="392"/>
      <c r="Q271" s="392"/>
      <c r="R271" s="392"/>
    </row>
    <row r="272" spans="1:18" ht="14.25" customHeight="1">
      <c r="A272" s="419"/>
      <c r="B272" s="379"/>
      <c r="C272" s="462"/>
      <c r="D272" s="463"/>
      <c r="E272" s="464"/>
      <c r="F272" s="462"/>
      <c r="G272" s="465"/>
      <c r="H272" s="392"/>
      <c r="I272" s="392"/>
      <c r="J272" s="392"/>
      <c r="K272" s="392"/>
      <c r="L272" s="392"/>
      <c r="M272" s="392"/>
      <c r="N272" s="392"/>
      <c r="O272" s="392"/>
      <c r="P272" s="392"/>
      <c r="Q272" s="392"/>
      <c r="R272" s="392"/>
    </row>
    <row r="273" spans="1:18" ht="14.25" customHeight="1">
      <c r="A273" s="419"/>
      <c r="B273" s="379"/>
      <c r="C273" s="462"/>
      <c r="D273" s="463"/>
      <c r="E273" s="464"/>
      <c r="F273" s="462"/>
      <c r="G273" s="465"/>
      <c r="H273" s="392"/>
      <c r="I273" s="392"/>
      <c r="J273" s="392"/>
      <c r="K273" s="392"/>
      <c r="L273" s="392"/>
      <c r="M273" s="392"/>
      <c r="N273" s="392"/>
      <c r="O273" s="392"/>
      <c r="P273" s="392"/>
      <c r="Q273" s="392"/>
      <c r="R273" s="392"/>
    </row>
    <row r="274" spans="1:18" ht="14.25" customHeight="1">
      <c r="A274" s="419"/>
      <c r="B274" s="379"/>
      <c r="C274" s="462"/>
      <c r="D274" s="463"/>
      <c r="E274" s="464"/>
      <c r="F274" s="462"/>
      <c r="G274" s="465"/>
      <c r="H274" s="392"/>
      <c r="I274" s="392"/>
      <c r="J274" s="392"/>
      <c r="K274" s="392"/>
      <c r="L274" s="392"/>
      <c r="M274" s="392"/>
      <c r="N274" s="392"/>
      <c r="O274" s="392"/>
      <c r="P274" s="392"/>
      <c r="Q274" s="392"/>
      <c r="R274" s="392"/>
    </row>
    <row r="275" spans="1:18" ht="14.25" customHeight="1">
      <c r="A275" s="419"/>
      <c r="B275" s="379"/>
      <c r="C275" s="462"/>
      <c r="D275" s="463"/>
      <c r="E275" s="464"/>
      <c r="F275" s="462"/>
      <c r="G275" s="465"/>
      <c r="H275" s="392"/>
      <c r="I275" s="392"/>
      <c r="J275" s="392"/>
      <c r="K275" s="392"/>
      <c r="L275" s="392"/>
      <c r="M275" s="392"/>
      <c r="N275" s="392"/>
      <c r="O275" s="392"/>
      <c r="P275" s="392"/>
      <c r="Q275" s="392"/>
      <c r="R275" s="392"/>
    </row>
    <row r="276" spans="1:18" ht="14.25" customHeight="1">
      <c r="A276" s="419"/>
      <c r="B276" s="385"/>
      <c r="C276" s="462"/>
      <c r="D276" s="463"/>
      <c r="E276" s="464"/>
      <c r="F276" s="462"/>
      <c r="G276" s="465"/>
      <c r="H276" s="392"/>
      <c r="I276" s="392"/>
      <c r="J276" s="392"/>
      <c r="K276" s="392"/>
      <c r="L276" s="392"/>
      <c r="M276" s="392"/>
      <c r="N276" s="392"/>
      <c r="O276" s="392"/>
      <c r="P276" s="392"/>
      <c r="Q276" s="392"/>
      <c r="R276" s="392"/>
    </row>
    <row r="277" spans="1:18" ht="14.25" customHeight="1">
      <c r="A277" s="419"/>
      <c r="B277" s="379"/>
      <c r="C277" s="462"/>
      <c r="D277" s="463"/>
      <c r="E277" s="464"/>
      <c r="F277" s="462"/>
      <c r="G277" s="465"/>
      <c r="H277" s="392"/>
      <c r="I277" s="392"/>
      <c r="J277" s="392"/>
      <c r="K277" s="392"/>
      <c r="L277" s="392"/>
      <c r="M277" s="392"/>
      <c r="N277" s="392"/>
      <c r="O277" s="392"/>
      <c r="P277" s="392"/>
      <c r="Q277" s="392"/>
      <c r="R277" s="392"/>
    </row>
    <row r="278" spans="1:18" ht="14.25" customHeight="1">
      <c r="A278" s="419"/>
      <c r="B278" s="379"/>
      <c r="C278" s="462"/>
      <c r="D278" s="463"/>
      <c r="E278" s="464"/>
      <c r="F278" s="462"/>
      <c r="G278" s="465"/>
      <c r="H278" s="392"/>
      <c r="I278" s="392"/>
      <c r="J278" s="392"/>
      <c r="K278" s="392"/>
      <c r="L278" s="392"/>
      <c r="M278" s="392"/>
      <c r="N278" s="392"/>
      <c r="O278" s="392"/>
      <c r="P278" s="392"/>
      <c r="Q278" s="392"/>
      <c r="R278" s="392"/>
    </row>
    <row r="279" spans="1:18" ht="14.25" customHeight="1">
      <c r="A279" s="419"/>
      <c r="B279" s="379"/>
      <c r="C279" s="462"/>
      <c r="D279" s="463"/>
      <c r="E279" s="464"/>
      <c r="F279" s="462"/>
      <c r="G279" s="465"/>
      <c r="H279" s="392"/>
      <c r="I279" s="392"/>
      <c r="J279" s="392"/>
      <c r="K279" s="392"/>
      <c r="L279" s="392"/>
      <c r="M279" s="392"/>
      <c r="N279" s="392"/>
      <c r="O279" s="392"/>
      <c r="P279" s="392"/>
      <c r="Q279" s="392"/>
      <c r="R279" s="392"/>
    </row>
    <row r="280" spans="1:18" ht="14.25" customHeight="1">
      <c r="A280" s="419"/>
      <c r="B280" s="488"/>
      <c r="C280" s="462"/>
      <c r="D280" s="463"/>
      <c r="E280" s="464"/>
      <c r="F280" s="462"/>
      <c r="G280" s="465"/>
      <c r="H280" s="392"/>
      <c r="I280" s="392"/>
      <c r="J280" s="392"/>
      <c r="K280" s="392"/>
      <c r="L280" s="392"/>
      <c r="M280" s="392"/>
      <c r="N280" s="392"/>
      <c r="O280" s="392"/>
      <c r="P280" s="392"/>
      <c r="Q280" s="392"/>
      <c r="R280" s="392"/>
    </row>
    <row r="281" spans="1:18" ht="14.25" customHeight="1">
      <c r="A281" s="419"/>
      <c r="B281" s="488"/>
      <c r="C281" s="462"/>
      <c r="D281" s="463"/>
      <c r="E281" s="464"/>
      <c r="F281" s="462"/>
      <c r="G281" s="465"/>
      <c r="H281" s="392"/>
      <c r="I281" s="392"/>
      <c r="J281" s="392"/>
      <c r="K281" s="392"/>
      <c r="L281" s="392"/>
      <c r="M281" s="392"/>
      <c r="N281" s="392"/>
      <c r="O281" s="392"/>
      <c r="P281" s="392"/>
      <c r="Q281" s="392"/>
      <c r="R281" s="392"/>
    </row>
    <row r="282" spans="1:18" ht="14.25" customHeight="1">
      <c r="A282" s="419"/>
      <c r="B282" s="488"/>
      <c r="C282" s="462"/>
      <c r="D282" s="463"/>
      <c r="E282" s="464"/>
      <c r="F282" s="462"/>
      <c r="G282" s="465"/>
      <c r="H282" s="392"/>
      <c r="I282" s="392"/>
      <c r="J282" s="392"/>
      <c r="K282" s="392"/>
      <c r="L282" s="392"/>
      <c r="M282" s="392"/>
      <c r="N282" s="392"/>
      <c r="O282" s="392"/>
      <c r="P282" s="392"/>
      <c r="Q282" s="392"/>
      <c r="R282" s="392"/>
    </row>
    <row r="283" spans="1:18" ht="14.25" customHeight="1">
      <c r="A283" s="419"/>
      <c r="B283" s="488"/>
      <c r="C283" s="462"/>
      <c r="D283" s="463"/>
      <c r="E283" s="464"/>
      <c r="F283" s="462"/>
      <c r="G283" s="465"/>
      <c r="H283" s="392"/>
      <c r="I283" s="392"/>
      <c r="J283" s="392"/>
      <c r="K283" s="392"/>
      <c r="L283" s="392"/>
      <c r="M283" s="392"/>
      <c r="N283" s="392"/>
      <c r="O283" s="392"/>
      <c r="P283" s="392"/>
      <c r="Q283" s="392"/>
      <c r="R283" s="392"/>
    </row>
    <row r="284" spans="1:18" ht="14.25" customHeight="1">
      <c r="A284" s="419"/>
      <c r="B284" s="488"/>
      <c r="C284" s="462"/>
      <c r="D284" s="463"/>
      <c r="E284" s="464"/>
      <c r="F284" s="462"/>
      <c r="G284" s="465"/>
      <c r="H284" s="392"/>
      <c r="I284" s="392"/>
      <c r="J284" s="392"/>
      <c r="K284" s="392"/>
      <c r="L284" s="392"/>
      <c r="M284" s="392"/>
      <c r="N284" s="392"/>
      <c r="O284" s="392"/>
      <c r="P284" s="392"/>
      <c r="Q284" s="392"/>
      <c r="R284" s="392"/>
    </row>
    <row r="285" spans="1:18" ht="14.25" customHeight="1">
      <c r="A285" s="419"/>
      <c r="B285" s="488"/>
      <c r="C285" s="462"/>
      <c r="D285" s="463"/>
      <c r="E285" s="464"/>
      <c r="F285" s="462"/>
      <c r="G285" s="465"/>
      <c r="H285" s="392"/>
      <c r="I285" s="392"/>
      <c r="J285" s="392"/>
      <c r="K285" s="392"/>
      <c r="L285" s="392"/>
      <c r="M285" s="392"/>
      <c r="N285" s="392"/>
      <c r="O285" s="392"/>
      <c r="P285" s="392"/>
      <c r="Q285" s="392"/>
      <c r="R285" s="392"/>
    </row>
    <row r="286" spans="1:18" ht="14.25" customHeight="1">
      <c r="A286" s="419"/>
      <c r="B286" s="385"/>
      <c r="C286" s="462"/>
      <c r="D286" s="463"/>
      <c r="E286" s="464"/>
      <c r="F286" s="462"/>
      <c r="G286" s="465"/>
      <c r="H286" s="392"/>
      <c r="I286" s="392"/>
      <c r="J286" s="392"/>
      <c r="K286" s="392"/>
      <c r="L286" s="392"/>
      <c r="M286" s="392"/>
      <c r="N286" s="392"/>
      <c r="O286" s="392"/>
      <c r="P286" s="392"/>
      <c r="Q286" s="392"/>
      <c r="R286" s="392"/>
    </row>
    <row r="287" spans="1:18" ht="14.25" customHeight="1">
      <c r="A287" s="419"/>
      <c r="B287" s="379"/>
      <c r="C287" s="462"/>
      <c r="D287" s="463"/>
      <c r="E287" s="464"/>
      <c r="F287" s="462"/>
      <c r="G287" s="465"/>
      <c r="H287" s="392"/>
      <c r="I287" s="392"/>
      <c r="J287" s="392"/>
      <c r="K287" s="392"/>
      <c r="L287" s="392"/>
      <c r="M287" s="392"/>
      <c r="N287" s="392"/>
      <c r="O287" s="392"/>
      <c r="P287" s="392"/>
      <c r="Q287" s="392"/>
      <c r="R287" s="392"/>
    </row>
    <row r="288" spans="1:18" ht="14.25" customHeight="1">
      <c r="A288" s="419"/>
      <c r="B288" s="379"/>
      <c r="C288" s="462"/>
      <c r="D288" s="463"/>
      <c r="E288" s="464"/>
      <c r="F288" s="462"/>
      <c r="G288" s="465"/>
      <c r="H288" s="392"/>
      <c r="I288" s="392"/>
      <c r="J288" s="392"/>
      <c r="K288" s="392"/>
      <c r="L288" s="392"/>
      <c r="M288" s="392"/>
      <c r="N288" s="392"/>
      <c r="O288" s="392"/>
      <c r="P288" s="392"/>
      <c r="Q288" s="392"/>
      <c r="R288" s="392"/>
    </row>
    <row r="289" spans="1:18" ht="14.25" customHeight="1">
      <c r="A289" s="419"/>
      <c r="B289" s="488"/>
      <c r="C289" s="462"/>
      <c r="D289" s="463"/>
      <c r="E289" s="464"/>
      <c r="F289" s="462"/>
      <c r="G289" s="465"/>
      <c r="H289" s="392"/>
      <c r="I289" s="392"/>
      <c r="J289" s="392"/>
      <c r="K289" s="392"/>
      <c r="L289" s="392"/>
      <c r="M289" s="392"/>
      <c r="N289" s="392"/>
      <c r="O289" s="392"/>
      <c r="P289" s="392"/>
      <c r="Q289" s="392"/>
      <c r="R289" s="392"/>
    </row>
    <row r="290" spans="1:18" ht="14.25" customHeight="1">
      <c r="A290" s="419"/>
      <c r="B290" s="488"/>
      <c r="C290" s="462"/>
      <c r="D290" s="463"/>
      <c r="E290" s="464"/>
      <c r="F290" s="462"/>
      <c r="G290" s="465"/>
      <c r="H290" s="392"/>
      <c r="I290" s="392"/>
      <c r="J290" s="392"/>
      <c r="K290" s="392"/>
      <c r="L290" s="392"/>
      <c r="M290" s="392"/>
      <c r="N290" s="392"/>
      <c r="O290" s="392"/>
      <c r="P290" s="392"/>
      <c r="Q290" s="392"/>
      <c r="R290" s="392"/>
    </row>
    <row r="291" spans="1:18" ht="14.25" customHeight="1">
      <c r="A291" s="419"/>
      <c r="B291" s="488"/>
      <c r="C291" s="462"/>
      <c r="D291" s="463"/>
      <c r="E291" s="464"/>
      <c r="F291" s="462"/>
      <c r="G291" s="465"/>
      <c r="H291" s="392"/>
      <c r="I291" s="392"/>
      <c r="J291" s="392"/>
      <c r="K291" s="392"/>
      <c r="L291" s="392"/>
      <c r="M291" s="392"/>
      <c r="N291" s="392"/>
      <c r="O291" s="392"/>
      <c r="P291" s="392"/>
      <c r="Q291" s="392"/>
      <c r="R291" s="392"/>
    </row>
    <row r="292" spans="1:18" ht="14.25" customHeight="1">
      <c r="A292" s="419"/>
      <c r="B292" s="488"/>
      <c r="C292" s="462"/>
      <c r="D292" s="463"/>
      <c r="E292" s="464"/>
      <c r="F292" s="462"/>
      <c r="G292" s="465"/>
      <c r="H292" s="392"/>
      <c r="I292" s="392"/>
      <c r="J292" s="392"/>
      <c r="K292" s="392"/>
      <c r="L292" s="392"/>
      <c r="M292" s="392"/>
      <c r="N292" s="392"/>
      <c r="O292" s="392"/>
      <c r="P292" s="392"/>
      <c r="Q292" s="392"/>
      <c r="R292" s="392"/>
    </row>
    <row r="293" spans="1:18" ht="14.25" customHeight="1">
      <c r="A293" s="419"/>
      <c r="B293" s="488"/>
      <c r="C293" s="462"/>
      <c r="D293" s="463"/>
      <c r="E293" s="464"/>
      <c r="F293" s="462"/>
      <c r="G293" s="465"/>
      <c r="H293" s="392"/>
      <c r="I293" s="392"/>
      <c r="J293" s="392"/>
      <c r="K293" s="392"/>
      <c r="L293" s="392"/>
      <c r="M293" s="392"/>
      <c r="N293" s="392"/>
      <c r="O293" s="392"/>
      <c r="P293" s="392"/>
      <c r="Q293" s="392"/>
      <c r="R293" s="392"/>
    </row>
    <row r="294" spans="1:18" ht="14.25" customHeight="1">
      <c r="A294" s="419"/>
      <c r="B294" s="488"/>
      <c r="C294" s="462"/>
      <c r="D294" s="463"/>
      <c r="E294" s="464"/>
      <c r="F294" s="462"/>
      <c r="G294" s="465"/>
      <c r="H294" s="392"/>
      <c r="I294" s="392"/>
      <c r="J294" s="392"/>
      <c r="K294" s="392"/>
      <c r="L294" s="392"/>
      <c r="M294" s="392"/>
      <c r="N294" s="392"/>
      <c r="O294" s="392"/>
      <c r="P294" s="392"/>
      <c r="Q294" s="392"/>
      <c r="R294" s="392"/>
    </row>
    <row r="295" spans="1:18" ht="14.25" customHeight="1">
      <c r="A295" s="419"/>
      <c r="B295" s="488"/>
      <c r="C295" s="462"/>
      <c r="D295" s="463"/>
      <c r="E295" s="464"/>
      <c r="F295" s="462"/>
      <c r="G295" s="465"/>
      <c r="H295" s="392"/>
      <c r="I295" s="392"/>
      <c r="J295" s="392"/>
      <c r="K295" s="392"/>
      <c r="L295" s="392"/>
      <c r="M295" s="392"/>
      <c r="N295" s="392"/>
      <c r="O295" s="392"/>
      <c r="P295" s="392"/>
      <c r="Q295" s="392"/>
      <c r="R295" s="392"/>
    </row>
    <row r="296" spans="1:18" ht="14.25" customHeight="1">
      <c r="A296" s="419"/>
      <c r="B296" s="488"/>
      <c r="C296" s="462"/>
      <c r="D296" s="463"/>
      <c r="E296" s="464"/>
      <c r="F296" s="462"/>
      <c r="G296" s="465"/>
      <c r="H296" s="392"/>
      <c r="I296" s="392"/>
      <c r="J296" s="392"/>
      <c r="K296" s="392"/>
      <c r="L296" s="392"/>
      <c r="M296" s="392"/>
      <c r="N296" s="392"/>
      <c r="O296" s="392"/>
      <c r="P296" s="392"/>
      <c r="Q296" s="392"/>
      <c r="R296" s="392"/>
    </row>
    <row r="297" spans="1:18" ht="14.25" customHeight="1">
      <c r="A297" s="419"/>
      <c r="B297" s="385"/>
      <c r="C297" s="462"/>
      <c r="D297" s="463"/>
      <c r="E297" s="464"/>
      <c r="F297" s="462"/>
      <c r="G297" s="465"/>
      <c r="H297" s="392"/>
      <c r="I297" s="392"/>
      <c r="J297" s="392"/>
      <c r="K297" s="392"/>
      <c r="L297" s="392"/>
      <c r="M297" s="392"/>
      <c r="N297" s="392"/>
      <c r="O297" s="392"/>
      <c r="P297" s="392"/>
      <c r="Q297" s="392"/>
      <c r="R297" s="392"/>
    </row>
    <row r="298" spans="1:18" ht="14.25" customHeight="1">
      <c r="A298" s="419"/>
      <c r="B298" s="379"/>
      <c r="C298" s="462"/>
      <c r="D298" s="463"/>
      <c r="E298" s="464"/>
      <c r="F298" s="462"/>
      <c r="G298" s="465"/>
      <c r="H298" s="392"/>
      <c r="I298" s="392"/>
      <c r="J298" s="392"/>
      <c r="K298" s="392"/>
      <c r="L298" s="392"/>
      <c r="M298" s="392"/>
      <c r="N298" s="392"/>
      <c r="O298" s="392"/>
      <c r="P298" s="392"/>
      <c r="Q298" s="392"/>
      <c r="R298" s="392"/>
    </row>
    <row r="299" spans="1:18" ht="14.25" customHeight="1">
      <c r="A299" s="419"/>
      <c r="B299" s="488"/>
      <c r="C299" s="462"/>
      <c r="D299" s="463"/>
      <c r="E299" s="464"/>
      <c r="F299" s="462"/>
      <c r="G299" s="465"/>
      <c r="H299" s="392"/>
      <c r="I299" s="392"/>
      <c r="J299" s="392"/>
      <c r="K299" s="392"/>
      <c r="L299" s="392"/>
      <c r="M299" s="392"/>
      <c r="N299" s="392"/>
      <c r="O299" s="392"/>
      <c r="P299" s="392"/>
      <c r="Q299" s="392"/>
      <c r="R299" s="392"/>
    </row>
    <row r="300" spans="1:18" ht="14.25" customHeight="1">
      <c r="A300" s="419"/>
      <c r="B300" s="488"/>
      <c r="C300" s="462"/>
      <c r="D300" s="463"/>
      <c r="E300" s="464"/>
      <c r="F300" s="462"/>
      <c r="G300" s="465"/>
      <c r="H300" s="392"/>
      <c r="I300" s="392"/>
      <c r="J300" s="392"/>
      <c r="K300" s="392"/>
      <c r="L300" s="392"/>
      <c r="M300" s="392"/>
      <c r="N300" s="392"/>
      <c r="O300" s="392"/>
      <c r="P300" s="392"/>
      <c r="Q300" s="392"/>
      <c r="R300" s="392"/>
    </row>
    <row r="301" spans="1:18" ht="14.25" customHeight="1">
      <c r="A301" s="419"/>
      <c r="B301" s="488"/>
      <c r="C301" s="462"/>
      <c r="D301" s="463"/>
      <c r="E301" s="464"/>
      <c r="F301" s="462"/>
      <c r="G301" s="465"/>
      <c r="H301" s="392"/>
      <c r="I301" s="392"/>
      <c r="J301" s="392"/>
      <c r="K301" s="392"/>
      <c r="L301" s="392"/>
      <c r="M301" s="392"/>
      <c r="N301" s="392"/>
      <c r="O301" s="392"/>
      <c r="P301" s="392"/>
      <c r="Q301" s="392"/>
      <c r="R301" s="392"/>
    </row>
    <row r="302" spans="1:18" ht="14.25" customHeight="1">
      <c r="A302" s="419"/>
      <c r="B302" s="488"/>
      <c r="C302" s="462"/>
      <c r="D302" s="463"/>
      <c r="E302" s="464"/>
      <c r="F302" s="462"/>
      <c r="G302" s="465"/>
      <c r="H302" s="392"/>
      <c r="I302" s="392"/>
      <c r="J302" s="392"/>
      <c r="K302" s="392"/>
      <c r="L302" s="392"/>
      <c r="M302" s="392"/>
      <c r="N302" s="392"/>
      <c r="O302" s="392"/>
      <c r="P302" s="392"/>
      <c r="Q302" s="392"/>
      <c r="R302" s="392"/>
    </row>
    <row r="303" spans="1:18" ht="14.25" customHeight="1">
      <c r="A303" s="419"/>
      <c r="B303" s="488"/>
      <c r="C303" s="462"/>
      <c r="D303" s="463"/>
      <c r="E303" s="464"/>
      <c r="F303" s="462"/>
      <c r="G303" s="465"/>
      <c r="H303" s="392"/>
      <c r="I303" s="392"/>
      <c r="J303" s="392"/>
      <c r="K303" s="392"/>
      <c r="L303" s="392"/>
      <c r="M303" s="392"/>
      <c r="N303" s="392"/>
      <c r="O303" s="392"/>
      <c r="P303" s="392"/>
      <c r="Q303" s="392"/>
      <c r="R303" s="392"/>
    </row>
    <row r="304" spans="1:18" ht="14.25" customHeight="1">
      <c r="A304" s="419"/>
      <c r="B304" s="488"/>
      <c r="C304" s="462"/>
      <c r="D304" s="463"/>
      <c r="E304" s="464"/>
      <c r="F304" s="462"/>
      <c r="G304" s="465"/>
      <c r="H304" s="392"/>
      <c r="I304" s="392"/>
      <c r="J304" s="392"/>
      <c r="K304" s="392"/>
      <c r="L304" s="392"/>
      <c r="M304" s="392"/>
      <c r="N304" s="392"/>
      <c r="O304" s="392"/>
      <c r="P304" s="392"/>
      <c r="Q304" s="392"/>
      <c r="R304" s="392"/>
    </row>
    <row r="305" spans="1:18" ht="14.25" customHeight="1">
      <c r="A305" s="419"/>
      <c r="B305" s="488"/>
      <c r="C305" s="462"/>
      <c r="D305" s="463"/>
      <c r="E305" s="464"/>
      <c r="F305" s="462"/>
      <c r="G305" s="465"/>
      <c r="H305" s="392"/>
      <c r="I305" s="392"/>
      <c r="J305" s="392"/>
      <c r="K305" s="392"/>
      <c r="L305" s="392"/>
      <c r="M305" s="392"/>
      <c r="N305" s="392"/>
      <c r="O305" s="392"/>
      <c r="P305" s="392"/>
      <c r="Q305" s="392"/>
      <c r="R305" s="392"/>
    </row>
    <row r="306" spans="1:18" ht="14.25" customHeight="1">
      <c r="A306" s="419"/>
      <c r="B306" s="488"/>
      <c r="C306" s="462"/>
      <c r="D306" s="463"/>
      <c r="E306" s="464"/>
      <c r="F306" s="462"/>
      <c r="G306" s="465"/>
      <c r="H306" s="392"/>
      <c r="I306" s="392"/>
      <c r="J306" s="392"/>
      <c r="K306" s="392"/>
      <c r="L306" s="392"/>
      <c r="M306" s="392"/>
      <c r="N306" s="392"/>
      <c r="O306" s="392"/>
      <c r="P306" s="392"/>
      <c r="Q306" s="392"/>
      <c r="R306" s="392"/>
    </row>
    <row r="307" spans="1:18" ht="14.25" customHeight="1">
      <c r="A307" s="419"/>
      <c r="B307" s="488"/>
      <c r="C307" s="462"/>
      <c r="D307" s="463"/>
      <c r="E307" s="464"/>
      <c r="F307" s="462"/>
      <c r="G307" s="465"/>
      <c r="H307" s="392"/>
      <c r="I307" s="392"/>
      <c r="J307" s="392"/>
      <c r="K307" s="392"/>
      <c r="L307" s="392"/>
      <c r="M307" s="392"/>
      <c r="N307" s="392"/>
      <c r="O307" s="392"/>
      <c r="P307" s="392"/>
      <c r="Q307" s="392"/>
      <c r="R307" s="392"/>
    </row>
    <row r="308" spans="1:18" ht="14.25" customHeight="1">
      <c r="A308" s="419"/>
      <c r="B308" s="488"/>
      <c r="C308" s="462"/>
      <c r="D308" s="463"/>
      <c r="E308" s="464"/>
      <c r="F308" s="462"/>
      <c r="G308" s="465"/>
      <c r="H308" s="392"/>
      <c r="I308" s="392"/>
      <c r="J308" s="392"/>
      <c r="K308" s="392"/>
      <c r="L308" s="392"/>
      <c r="M308" s="392"/>
      <c r="N308" s="392"/>
      <c r="O308" s="392"/>
      <c r="P308" s="392"/>
      <c r="Q308" s="392"/>
      <c r="R308" s="392"/>
    </row>
    <row r="309" spans="1:18" ht="14.25" customHeight="1">
      <c r="A309" s="419"/>
      <c r="B309" s="488"/>
      <c r="C309" s="462"/>
      <c r="D309" s="463"/>
      <c r="E309" s="464"/>
      <c r="F309" s="462"/>
      <c r="G309" s="465"/>
      <c r="H309" s="392"/>
      <c r="I309" s="392"/>
      <c r="J309" s="392"/>
      <c r="K309" s="392"/>
      <c r="L309" s="392"/>
      <c r="M309" s="392"/>
      <c r="N309" s="392"/>
      <c r="O309" s="392"/>
      <c r="P309" s="392"/>
      <c r="Q309" s="392"/>
      <c r="R309" s="392"/>
    </row>
    <row r="310" spans="1:18" ht="14.25" customHeight="1">
      <c r="A310" s="419"/>
      <c r="B310" s="488"/>
      <c r="C310" s="462"/>
      <c r="D310" s="463"/>
      <c r="E310" s="464"/>
      <c r="F310" s="462"/>
      <c r="G310" s="465"/>
      <c r="H310" s="392"/>
      <c r="I310" s="392"/>
      <c r="J310" s="392"/>
      <c r="K310" s="392"/>
      <c r="L310" s="392"/>
      <c r="M310" s="392"/>
      <c r="N310" s="392"/>
      <c r="O310" s="392"/>
      <c r="P310" s="392"/>
      <c r="Q310" s="392"/>
      <c r="R310" s="392"/>
    </row>
    <row r="311" spans="1:18" ht="14.25" customHeight="1">
      <c r="A311" s="419"/>
      <c r="B311" s="385"/>
      <c r="C311" s="462"/>
      <c r="D311" s="463"/>
      <c r="E311" s="464"/>
      <c r="F311" s="462"/>
      <c r="G311" s="465"/>
      <c r="H311" s="392"/>
      <c r="I311" s="392"/>
      <c r="J311" s="392"/>
      <c r="K311" s="392"/>
      <c r="L311" s="392"/>
      <c r="M311" s="392"/>
      <c r="N311" s="392"/>
      <c r="O311" s="392"/>
      <c r="P311" s="392"/>
      <c r="Q311" s="392"/>
      <c r="R311" s="392"/>
    </row>
    <row r="312" spans="1:18" ht="14.25" customHeight="1">
      <c r="A312" s="419"/>
      <c r="B312" s="379"/>
      <c r="C312" s="462"/>
      <c r="D312" s="463"/>
      <c r="E312" s="464"/>
      <c r="F312" s="462"/>
      <c r="G312" s="465"/>
      <c r="H312" s="392"/>
      <c r="I312" s="392"/>
      <c r="J312" s="392"/>
      <c r="K312" s="392"/>
      <c r="L312" s="392"/>
      <c r="M312" s="392"/>
      <c r="N312" s="392"/>
      <c r="O312" s="392"/>
      <c r="P312" s="392"/>
      <c r="Q312" s="392"/>
      <c r="R312" s="392"/>
    </row>
    <row r="313" spans="1:18" ht="14.25" customHeight="1">
      <c r="A313" s="419"/>
      <c r="B313" s="488"/>
      <c r="C313" s="462"/>
      <c r="D313" s="463"/>
      <c r="E313" s="464"/>
      <c r="F313" s="462"/>
      <c r="G313" s="465"/>
      <c r="H313" s="392"/>
      <c r="I313" s="392"/>
      <c r="J313" s="392"/>
      <c r="K313" s="392"/>
      <c r="L313" s="392"/>
      <c r="M313" s="392"/>
      <c r="N313" s="392"/>
      <c r="O313" s="392"/>
      <c r="P313" s="392"/>
      <c r="Q313" s="392"/>
      <c r="R313" s="392"/>
    </row>
    <row r="314" spans="1:18" ht="14.25" customHeight="1">
      <c r="A314" s="419"/>
      <c r="B314" s="488"/>
      <c r="C314" s="462"/>
      <c r="D314" s="463"/>
      <c r="E314" s="464"/>
      <c r="F314" s="462"/>
      <c r="G314" s="465"/>
      <c r="H314" s="392"/>
      <c r="I314" s="392"/>
      <c r="J314" s="392"/>
      <c r="K314" s="392"/>
      <c r="L314" s="392"/>
      <c r="M314" s="392"/>
      <c r="N314" s="392"/>
      <c r="O314" s="392"/>
      <c r="P314" s="392"/>
      <c r="Q314" s="392"/>
      <c r="R314" s="392"/>
    </row>
    <row r="315" spans="1:18" ht="14.25" customHeight="1">
      <c r="A315" s="419"/>
      <c r="B315" s="385"/>
      <c r="C315" s="462"/>
      <c r="D315" s="463"/>
      <c r="E315" s="464"/>
      <c r="F315" s="462"/>
      <c r="G315" s="465"/>
      <c r="H315" s="392"/>
      <c r="I315" s="392"/>
      <c r="J315" s="392"/>
      <c r="K315" s="392"/>
      <c r="L315" s="392"/>
      <c r="M315" s="392"/>
      <c r="N315" s="392"/>
      <c r="O315" s="392"/>
      <c r="P315" s="392"/>
      <c r="Q315" s="392"/>
      <c r="R315" s="392"/>
    </row>
    <row r="316" spans="1:18" ht="14.25" customHeight="1">
      <c r="A316" s="419"/>
      <c r="B316" s="379"/>
      <c r="C316" s="462"/>
      <c r="D316" s="463"/>
      <c r="E316" s="464"/>
      <c r="F316" s="462"/>
      <c r="G316" s="465"/>
      <c r="H316" s="392"/>
      <c r="I316" s="392"/>
      <c r="J316" s="392"/>
      <c r="K316" s="392"/>
      <c r="L316" s="392"/>
      <c r="M316" s="392"/>
      <c r="N316" s="392"/>
      <c r="O316" s="392"/>
      <c r="P316" s="392"/>
      <c r="Q316" s="392"/>
      <c r="R316" s="392"/>
    </row>
    <row r="317" spans="1:18" ht="14.25" customHeight="1">
      <c r="A317" s="419"/>
      <c r="B317" s="379"/>
      <c r="C317" s="462"/>
      <c r="D317" s="463"/>
      <c r="E317" s="464"/>
      <c r="F317" s="462"/>
      <c r="G317" s="465"/>
      <c r="H317" s="392"/>
      <c r="I317" s="392"/>
      <c r="J317" s="392"/>
      <c r="K317" s="392"/>
      <c r="L317" s="392"/>
      <c r="M317" s="392"/>
      <c r="N317" s="392"/>
      <c r="O317" s="392"/>
      <c r="P317" s="392"/>
      <c r="Q317" s="392"/>
      <c r="R317" s="392"/>
    </row>
    <row r="318" spans="1:18" ht="14.25" customHeight="1">
      <c r="A318" s="419"/>
      <c r="B318" s="488"/>
      <c r="C318" s="462"/>
      <c r="D318" s="463"/>
      <c r="E318" s="464"/>
      <c r="F318" s="462"/>
      <c r="G318" s="465"/>
      <c r="H318" s="392"/>
      <c r="I318" s="392"/>
      <c r="J318" s="392"/>
      <c r="K318" s="392"/>
      <c r="L318" s="392"/>
      <c r="M318" s="392"/>
      <c r="N318" s="392"/>
      <c r="O318" s="392"/>
      <c r="P318" s="392"/>
      <c r="Q318" s="392"/>
      <c r="R318" s="392"/>
    </row>
    <row r="319" spans="1:18" ht="14.25" customHeight="1">
      <c r="A319" s="419"/>
      <c r="B319" s="488"/>
      <c r="C319" s="462"/>
      <c r="D319" s="463"/>
      <c r="E319" s="464"/>
      <c r="F319" s="462"/>
      <c r="G319" s="465"/>
      <c r="H319" s="392"/>
      <c r="I319" s="392"/>
      <c r="J319" s="392"/>
      <c r="K319" s="392"/>
      <c r="L319" s="392"/>
      <c r="M319" s="392"/>
      <c r="N319" s="392"/>
      <c r="O319" s="392"/>
      <c r="P319" s="392"/>
      <c r="Q319" s="392"/>
      <c r="R319" s="392"/>
    </row>
    <row r="320" spans="1:18" ht="14.25" customHeight="1">
      <c r="A320" s="419"/>
      <c r="B320" s="488"/>
      <c r="C320" s="462"/>
      <c r="D320" s="463"/>
      <c r="E320" s="464"/>
      <c r="F320" s="467"/>
      <c r="G320" s="465"/>
      <c r="H320" s="392"/>
      <c r="I320" s="392"/>
      <c r="J320" s="392"/>
      <c r="K320" s="392"/>
      <c r="L320" s="392"/>
      <c r="M320" s="392"/>
      <c r="N320" s="392"/>
      <c r="O320" s="392"/>
      <c r="P320" s="392"/>
      <c r="Q320" s="392"/>
      <c r="R320" s="392"/>
    </row>
    <row r="321" spans="1:18" ht="14.25" customHeight="1">
      <c r="A321" s="419"/>
      <c r="B321" s="488"/>
      <c r="C321" s="462"/>
      <c r="D321" s="463"/>
      <c r="E321" s="464"/>
      <c r="F321" s="462"/>
      <c r="G321" s="465"/>
      <c r="H321" s="392"/>
      <c r="I321" s="392"/>
      <c r="J321" s="392"/>
      <c r="K321" s="392"/>
      <c r="L321" s="392"/>
      <c r="M321" s="392"/>
      <c r="N321" s="392"/>
      <c r="O321" s="392"/>
      <c r="P321" s="392"/>
      <c r="Q321" s="392"/>
      <c r="R321" s="392"/>
    </row>
    <row r="322" spans="1:18" ht="14.25" customHeight="1">
      <c r="A322" s="419"/>
      <c r="B322" s="488"/>
      <c r="C322" s="462"/>
      <c r="D322" s="463"/>
      <c r="E322" s="464"/>
      <c r="F322" s="462"/>
      <c r="G322" s="465"/>
      <c r="H322" s="392"/>
      <c r="I322" s="392"/>
      <c r="J322" s="392"/>
      <c r="K322" s="392"/>
      <c r="L322" s="392"/>
      <c r="M322" s="392"/>
      <c r="N322" s="392"/>
      <c r="O322" s="392"/>
      <c r="P322" s="392"/>
      <c r="Q322" s="392"/>
      <c r="R322" s="392"/>
    </row>
    <row r="323" spans="1:18" ht="14.25" customHeight="1">
      <c r="A323" s="419"/>
      <c r="B323" s="488"/>
      <c r="C323" s="462"/>
      <c r="D323" s="463"/>
      <c r="E323" s="464"/>
      <c r="F323" s="462"/>
      <c r="G323" s="465"/>
      <c r="H323" s="392"/>
      <c r="I323" s="392"/>
      <c r="J323" s="392"/>
      <c r="K323" s="392"/>
      <c r="L323" s="392"/>
      <c r="M323" s="392"/>
      <c r="N323" s="392"/>
      <c r="O323" s="392"/>
      <c r="P323" s="392"/>
      <c r="Q323" s="392"/>
      <c r="R323" s="392"/>
    </row>
    <row r="324" spans="1:18" ht="14.25" customHeight="1">
      <c r="A324" s="419"/>
      <c r="B324" s="385"/>
      <c r="C324" s="462"/>
      <c r="D324" s="463"/>
      <c r="E324" s="464"/>
      <c r="F324" s="462"/>
      <c r="G324" s="465"/>
      <c r="H324" s="392"/>
      <c r="I324" s="392"/>
      <c r="J324" s="392"/>
      <c r="K324" s="392"/>
      <c r="L324" s="392"/>
      <c r="M324" s="392"/>
      <c r="N324" s="392"/>
      <c r="O324" s="392"/>
      <c r="P324" s="392"/>
      <c r="Q324" s="392"/>
      <c r="R324" s="392"/>
    </row>
    <row r="325" spans="1:18" ht="14.25" customHeight="1">
      <c r="A325" s="419"/>
      <c r="B325" s="379"/>
      <c r="C325" s="462"/>
      <c r="D325" s="463"/>
      <c r="E325" s="464"/>
      <c r="F325" s="467"/>
      <c r="G325" s="465"/>
      <c r="H325" s="392"/>
      <c r="I325" s="392"/>
      <c r="J325" s="392"/>
      <c r="K325" s="392"/>
      <c r="L325" s="392"/>
      <c r="M325" s="392"/>
      <c r="N325" s="392"/>
      <c r="O325" s="392"/>
      <c r="P325" s="392"/>
      <c r="Q325" s="392"/>
      <c r="R325" s="392"/>
    </row>
    <row r="326" spans="1:18" ht="14.25" customHeight="1">
      <c r="A326" s="419"/>
      <c r="B326" s="488"/>
      <c r="C326" s="462"/>
      <c r="D326" s="463"/>
      <c r="E326" s="464"/>
      <c r="F326" s="462"/>
      <c r="G326" s="465"/>
      <c r="H326" s="392"/>
      <c r="I326" s="392"/>
      <c r="J326" s="392"/>
      <c r="K326" s="392"/>
      <c r="L326" s="392"/>
      <c r="M326" s="392"/>
      <c r="N326" s="392"/>
      <c r="O326" s="392"/>
      <c r="P326" s="392"/>
      <c r="Q326" s="392"/>
      <c r="R326" s="392"/>
    </row>
    <row r="327" spans="1:18" ht="14.25" customHeight="1">
      <c r="A327" s="419"/>
      <c r="B327" s="488"/>
      <c r="C327" s="462"/>
      <c r="D327" s="463"/>
      <c r="E327" s="464"/>
      <c r="F327" s="462"/>
      <c r="G327" s="465"/>
      <c r="H327" s="392"/>
      <c r="I327" s="392"/>
      <c r="J327" s="392"/>
      <c r="K327" s="392"/>
      <c r="L327" s="392"/>
      <c r="M327" s="392"/>
      <c r="N327" s="392"/>
      <c r="O327" s="392"/>
      <c r="P327" s="392"/>
      <c r="Q327" s="392"/>
      <c r="R327" s="392"/>
    </row>
    <row r="328" spans="1:18" ht="14.25" customHeight="1">
      <c r="A328" s="419"/>
      <c r="B328" s="488"/>
      <c r="C328" s="462"/>
      <c r="D328" s="463"/>
      <c r="E328" s="464"/>
      <c r="F328" s="462"/>
      <c r="G328" s="465"/>
      <c r="H328" s="392"/>
      <c r="I328" s="392"/>
      <c r="J328" s="392"/>
      <c r="K328" s="392"/>
      <c r="L328" s="392"/>
      <c r="M328" s="392"/>
      <c r="N328" s="392"/>
      <c r="O328" s="392"/>
      <c r="P328" s="392"/>
      <c r="Q328" s="392"/>
      <c r="R328" s="392"/>
    </row>
    <row r="329" spans="1:18" ht="14.25" customHeight="1">
      <c r="A329" s="419"/>
      <c r="B329" s="488"/>
      <c r="C329" s="462"/>
      <c r="D329" s="463"/>
      <c r="E329" s="464"/>
      <c r="F329" s="462"/>
      <c r="G329" s="465"/>
      <c r="H329" s="392"/>
      <c r="I329" s="392"/>
      <c r="J329" s="392"/>
      <c r="K329" s="392"/>
      <c r="L329" s="392"/>
      <c r="M329" s="392"/>
      <c r="N329" s="392"/>
      <c r="O329" s="392"/>
      <c r="P329" s="392"/>
      <c r="Q329" s="392"/>
      <c r="R329" s="392"/>
    </row>
    <row r="330" spans="1:18" ht="14.25" customHeight="1">
      <c r="A330" s="419"/>
      <c r="B330" s="488"/>
      <c r="C330" s="462"/>
      <c r="D330" s="463"/>
      <c r="E330" s="464"/>
      <c r="F330" s="462"/>
      <c r="G330" s="465"/>
      <c r="H330" s="392"/>
      <c r="I330" s="392"/>
      <c r="J330" s="392"/>
      <c r="K330" s="392"/>
      <c r="L330" s="392"/>
      <c r="M330" s="392"/>
      <c r="N330" s="392"/>
      <c r="O330" s="392"/>
      <c r="P330" s="392"/>
      <c r="Q330" s="392"/>
      <c r="R330" s="392"/>
    </row>
    <row r="331" spans="1:18" ht="14.25" customHeight="1">
      <c r="A331" s="419"/>
      <c r="B331" s="488"/>
      <c r="C331" s="462"/>
      <c r="D331" s="463"/>
      <c r="E331" s="464"/>
      <c r="F331" s="462"/>
      <c r="G331" s="465"/>
      <c r="H331" s="392"/>
      <c r="I331" s="392"/>
      <c r="J331" s="392"/>
      <c r="K331" s="392"/>
      <c r="L331" s="392"/>
      <c r="M331" s="392"/>
      <c r="N331" s="392"/>
      <c r="O331" s="392"/>
      <c r="P331" s="392"/>
      <c r="Q331" s="392"/>
      <c r="R331" s="392"/>
    </row>
    <row r="332" spans="1:18" ht="14.25" customHeight="1">
      <c r="A332" s="419"/>
      <c r="B332" s="488"/>
      <c r="C332" s="462"/>
      <c r="D332" s="463"/>
      <c r="E332" s="464"/>
      <c r="F332" s="462"/>
      <c r="G332" s="465"/>
      <c r="H332" s="392"/>
      <c r="I332" s="392"/>
      <c r="J332" s="392"/>
      <c r="K332" s="392"/>
      <c r="L332" s="392"/>
      <c r="M332" s="392"/>
      <c r="N332" s="392"/>
      <c r="O332" s="392"/>
      <c r="P332" s="392"/>
      <c r="Q332" s="392"/>
      <c r="R332" s="392"/>
    </row>
    <row r="333" spans="1:18" ht="14.25" customHeight="1">
      <c r="A333" s="419"/>
      <c r="B333" s="488"/>
      <c r="C333" s="462"/>
      <c r="D333" s="463"/>
      <c r="E333" s="464"/>
      <c r="F333" s="462"/>
      <c r="G333" s="465"/>
      <c r="H333" s="392"/>
      <c r="I333" s="392"/>
      <c r="J333" s="392"/>
      <c r="K333" s="392"/>
      <c r="L333" s="392"/>
      <c r="M333" s="392"/>
      <c r="N333" s="392"/>
      <c r="O333" s="392"/>
      <c r="P333" s="392"/>
      <c r="Q333" s="392"/>
      <c r="R333" s="392"/>
    </row>
    <row r="334" spans="1:18" ht="14.25" customHeight="1">
      <c r="A334" s="419"/>
      <c r="B334" s="385"/>
      <c r="C334" s="462"/>
      <c r="D334" s="463"/>
      <c r="E334" s="464"/>
      <c r="F334" s="462"/>
      <c r="G334" s="465"/>
      <c r="H334" s="392"/>
      <c r="I334" s="392"/>
      <c r="J334" s="392"/>
      <c r="K334" s="392"/>
      <c r="L334" s="392"/>
      <c r="M334" s="392"/>
      <c r="N334" s="392"/>
      <c r="O334" s="392"/>
      <c r="P334" s="392"/>
      <c r="Q334" s="392"/>
      <c r="R334" s="392"/>
    </row>
    <row r="335" spans="1:18" ht="14.25" customHeight="1">
      <c r="A335" s="419"/>
      <c r="B335" s="379"/>
      <c r="C335" s="462"/>
      <c r="D335" s="463"/>
      <c r="E335" s="464"/>
      <c r="F335" s="462"/>
      <c r="G335" s="465"/>
      <c r="H335" s="392"/>
      <c r="I335" s="392"/>
      <c r="J335" s="392"/>
      <c r="K335" s="392"/>
      <c r="L335" s="392"/>
      <c r="M335" s="392"/>
      <c r="N335" s="392"/>
      <c r="O335" s="392"/>
      <c r="P335" s="392"/>
      <c r="Q335" s="392"/>
      <c r="R335" s="392"/>
    </row>
    <row r="336" spans="1:18" ht="14.25" customHeight="1">
      <c r="A336" s="419"/>
      <c r="B336" s="379"/>
      <c r="C336" s="462"/>
      <c r="D336" s="463"/>
      <c r="E336" s="464"/>
      <c r="F336" s="462"/>
      <c r="G336" s="465"/>
      <c r="H336" s="392"/>
      <c r="I336" s="392"/>
      <c r="J336" s="392"/>
      <c r="K336" s="392"/>
      <c r="L336" s="392"/>
      <c r="M336" s="392"/>
      <c r="N336" s="392"/>
      <c r="O336" s="392"/>
      <c r="P336" s="392"/>
      <c r="Q336" s="392"/>
      <c r="R336" s="392"/>
    </row>
    <row r="337" spans="1:18" ht="14.25" customHeight="1">
      <c r="A337" s="419"/>
      <c r="B337" s="379"/>
      <c r="C337" s="462"/>
      <c r="D337" s="463"/>
      <c r="E337" s="464"/>
      <c r="F337" s="462"/>
      <c r="G337" s="465"/>
      <c r="H337" s="392"/>
      <c r="I337" s="392"/>
      <c r="J337" s="392"/>
      <c r="K337" s="392"/>
      <c r="L337" s="392"/>
      <c r="M337" s="392"/>
      <c r="N337" s="392"/>
      <c r="O337" s="392"/>
      <c r="P337" s="392"/>
      <c r="Q337" s="392"/>
      <c r="R337" s="392"/>
    </row>
    <row r="338" spans="1:18" ht="14.25" customHeight="1">
      <c r="A338" s="419"/>
      <c r="B338" s="379"/>
      <c r="C338" s="462"/>
      <c r="D338" s="463"/>
      <c r="E338" s="464"/>
      <c r="F338" s="462"/>
      <c r="G338" s="465"/>
      <c r="H338" s="392"/>
      <c r="I338" s="392"/>
      <c r="J338" s="392"/>
      <c r="K338" s="392"/>
      <c r="L338" s="392"/>
      <c r="M338" s="392"/>
      <c r="N338" s="392"/>
      <c r="O338" s="392"/>
      <c r="P338" s="392"/>
      <c r="Q338" s="392"/>
      <c r="R338" s="392"/>
    </row>
    <row r="339" spans="1:18" ht="14.25" customHeight="1">
      <c r="A339" s="419"/>
      <c r="B339" s="488"/>
      <c r="C339" s="462"/>
      <c r="D339" s="463"/>
      <c r="E339" s="464"/>
      <c r="F339" s="462"/>
      <c r="G339" s="465"/>
      <c r="H339" s="392"/>
      <c r="I339" s="392"/>
      <c r="J339" s="392"/>
      <c r="K339" s="392"/>
      <c r="L339" s="392"/>
      <c r="M339" s="392"/>
      <c r="N339" s="392"/>
      <c r="O339" s="392"/>
      <c r="P339" s="392"/>
      <c r="Q339" s="392"/>
      <c r="R339" s="392"/>
    </row>
    <row r="340" spans="1:18" ht="14.25" customHeight="1">
      <c r="A340" s="419"/>
      <c r="B340" s="488"/>
      <c r="C340" s="462"/>
      <c r="D340" s="463"/>
      <c r="E340" s="464"/>
      <c r="F340" s="462"/>
      <c r="G340" s="465"/>
      <c r="H340" s="392"/>
      <c r="I340" s="392"/>
      <c r="J340" s="392"/>
      <c r="K340" s="392"/>
      <c r="L340" s="392"/>
      <c r="M340" s="392"/>
      <c r="N340" s="392"/>
      <c r="O340" s="392"/>
      <c r="P340" s="392"/>
      <c r="Q340" s="392"/>
      <c r="R340" s="392"/>
    </row>
    <row r="341" spans="1:18" ht="14.25" customHeight="1">
      <c r="A341" s="419"/>
      <c r="B341" s="385"/>
      <c r="C341" s="462"/>
      <c r="D341" s="463"/>
      <c r="E341" s="464"/>
      <c r="F341" s="462"/>
      <c r="G341" s="465"/>
      <c r="H341" s="392"/>
      <c r="I341" s="392"/>
      <c r="J341" s="392"/>
      <c r="K341" s="392"/>
      <c r="L341" s="392"/>
      <c r="M341" s="392"/>
      <c r="N341" s="392"/>
      <c r="O341" s="392"/>
      <c r="P341" s="392"/>
      <c r="Q341" s="392"/>
      <c r="R341" s="392"/>
    </row>
    <row r="342" spans="1:18" ht="14.25" customHeight="1">
      <c r="A342" s="419"/>
      <c r="B342" s="379"/>
      <c r="C342" s="462"/>
      <c r="D342" s="463"/>
      <c r="E342" s="464"/>
      <c r="F342" s="462"/>
      <c r="G342" s="465"/>
      <c r="H342" s="392"/>
      <c r="I342" s="392"/>
      <c r="J342" s="392"/>
      <c r="K342" s="392"/>
      <c r="L342" s="392"/>
      <c r="M342" s="392"/>
      <c r="N342" s="392"/>
      <c r="O342" s="392"/>
      <c r="P342" s="392"/>
      <c r="Q342" s="392"/>
      <c r="R342" s="392"/>
    </row>
    <row r="343" spans="1:18" ht="14.25" customHeight="1">
      <c r="A343" s="419"/>
      <c r="B343" s="379"/>
      <c r="C343" s="462"/>
      <c r="D343" s="463"/>
      <c r="E343" s="464"/>
      <c r="F343" s="462"/>
      <c r="G343" s="465"/>
      <c r="H343" s="392"/>
      <c r="I343" s="392"/>
      <c r="J343" s="392"/>
      <c r="K343" s="392"/>
      <c r="L343" s="392"/>
      <c r="M343" s="392"/>
      <c r="N343" s="392"/>
      <c r="O343" s="392"/>
      <c r="P343" s="392"/>
      <c r="Q343" s="392"/>
      <c r="R343" s="392"/>
    </row>
    <row r="344" spans="1:18" ht="14.25" customHeight="1">
      <c r="A344" s="419"/>
      <c r="B344" s="379"/>
      <c r="C344" s="462"/>
      <c r="D344" s="463"/>
      <c r="E344" s="464"/>
      <c r="F344" s="462"/>
      <c r="G344" s="465"/>
      <c r="H344" s="392"/>
      <c r="I344" s="392"/>
      <c r="J344" s="392"/>
      <c r="K344" s="392"/>
      <c r="L344" s="392"/>
      <c r="M344" s="392"/>
      <c r="N344" s="392"/>
      <c r="O344" s="392"/>
      <c r="P344" s="392"/>
      <c r="Q344" s="392"/>
      <c r="R344" s="392"/>
    </row>
    <row r="345" spans="1:18" ht="14.25" customHeight="1">
      <c r="A345" s="419"/>
      <c r="B345" s="488"/>
      <c r="C345" s="462"/>
      <c r="D345" s="463"/>
      <c r="E345" s="464"/>
      <c r="F345" s="462"/>
      <c r="G345" s="465"/>
      <c r="H345" s="392"/>
      <c r="I345" s="392"/>
      <c r="J345" s="392"/>
      <c r="K345" s="392"/>
      <c r="L345" s="392"/>
      <c r="M345" s="392"/>
      <c r="N345" s="392"/>
      <c r="O345" s="392"/>
      <c r="P345" s="392"/>
      <c r="Q345" s="392"/>
      <c r="R345" s="392"/>
    </row>
    <row r="346" spans="1:18" ht="14.25" customHeight="1">
      <c r="A346" s="419"/>
      <c r="B346" s="488"/>
      <c r="C346" s="462"/>
      <c r="D346" s="463"/>
      <c r="E346" s="464"/>
      <c r="F346" s="462"/>
      <c r="G346" s="465"/>
      <c r="H346" s="392"/>
      <c r="I346" s="392"/>
      <c r="J346" s="392"/>
      <c r="K346" s="392"/>
      <c r="L346" s="392"/>
      <c r="M346" s="392"/>
      <c r="N346" s="392"/>
      <c r="O346" s="392"/>
      <c r="P346" s="392"/>
      <c r="Q346" s="392"/>
      <c r="R346" s="392"/>
    </row>
    <row r="347" spans="1:18" ht="14.25" customHeight="1">
      <c r="A347" s="419"/>
      <c r="B347" s="488"/>
      <c r="C347" s="462"/>
      <c r="D347" s="463"/>
      <c r="E347" s="464"/>
      <c r="F347" s="462"/>
      <c r="G347" s="465"/>
      <c r="H347" s="392"/>
      <c r="I347" s="392"/>
      <c r="J347" s="392"/>
      <c r="K347" s="392"/>
      <c r="L347" s="392"/>
      <c r="M347" s="392"/>
      <c r="N347" s="392"/>
      <c r="O347" s="392"/>
      <c r="P347" s="392"/>
      <c r="Q347" s="392"/>
      <c r="R347" s="392"/>
    </row>
    <row r="348" spans="1:18" ht="14.25" customHeight="1">
      <c r="A348" s="419"/>
      <c r="B348" s="488"/>
      <c r="C348" s="462"/>
      <c r="D348" s="463"/>
      <c r="E348" s="464"/>
      <c r="F348" s="462"/>
      <c r="G348" s="465"/>
      <c r="H348" s="392"/>
      <c r="I348" s="392"/>
      <c r="J348" s="392"/>
      <c r="K348" s="392"/>
      <c r="L348" s="392"/>
      <c r="M348" s="392"/>
      <c r="N348" s="392"/>
      <c r="O348" s="392"/>
      <c r="P348" s="392"/>
      <c r="Q348" s="392"/>
      <c r="R348" s="392"/>
    </row>
    <row r="349" spans="1:18" ht="14.25" customHeight="1">
      <c r="A349" s="419"/>
      <c r="B349" s="488"/>
      <c r="C349" s="462"/>
      <c r="D349" s="463"/>
      <c r="E349" s="464"/>
      <c r="F349" s="462"/>
      <c r="G349" s="465"/>
      <c r="H349" s="392"/>
      <c r="I349" s="392"/>
      <c r="J349" s="392"/>
      <c r="K349" s="392"/>
      <c r="L349" s="392"/>
      <c r="M349" s="392"/>
      <c r="N349" s="392"/>
      <c r="O349" s="392"/>
      <c r="P349" s="392"/>
      <c r="Q349" s="392"/>
      <c r="R349" s="392"/>
    </row>
    <row r="350" spans="1:18" ht="14.25" customHeight="1">
      <c r="A350" s="460"/>
      <c r="B350" s="466"/>
      <c r="C350" s="462"/>
      <c r="D350" s="463"/>
      <c r="E350" s="464"/>
      <c r="F350" s="462"/>
      <c r="G350" s="465"/>
      <c r="H350" s="392"/>
      <c r="I350" s="392"/>
      <c r="J350" s="392"/>
      <c r="K350" s="392"/>
      <c r="L350" s="392"/>
      <c r="M350" s="392"/>
      <c r="N350" s="392"/>
      <c r="O350" s="392"/>
      <c r="P350" s="392"/>
      <c r="Q350" s="392"/>
      <c r="R350" s="392"/>
    </row>
    <row r="351" spans="1:18" ht="14.25" customHeight="1">
      <c r="A351" s="460"/>
      <c r="B351" s="461"/>
      <c r="C351" s="462"/>
      <c r="D351" s="463"/>
      <c r="E351" s="464"/>
      <c r="F351" s="462"/>
      <c r="G351" s="465"/>
      <c r="H351" s="392"/>
      <c r="I351" s="392"/>
      <c r="J351" s="392"/>
      <c r="K351" s="392"/>
      <c r="L351" s="392"/>
      <c r="M351" s="392"/>
      <c r="N351" s="392"/>
      <c r="O351" s="392"/>
      <c r="P351" s="392"/>
      <c r="Q351" s="392"/>
      <c r="R351" s="392"/>
    </row>
    <row r="352" spans="1:18" ht="14.25" customHeight="1">
      <c r="A352" s="460"/>
      <c r="B352" s="462"/>
      <c r="C352" s="462"/>
      <c r="D352" s="463"/>
      <c r="E352" s="464"/>
      <c r="F352" s="462"/>
      <c r="G352" s="465"/>
      <c r="H352" s="392"/>
      <c r="I352" s="392"/>
      <c r="J352" s="392"/>
      <c r="K352" s="392"/>
      <c r="L352" s="392"/>
      <c r="M352" s="392"/>
      <c r="N352" s="392"/>
      <c r="O352" s="392"/>
      <c r="P352" s="392"/>
      <c r="Q352" s="392"/>
      <c r="R352" s="392"/>
    </row>
    <row r="353" spans="1:18" ht="14.25" customHeight="1">
      <c r="A353" s="460"/>
      <c r="B353" s="462"/>
      <c r="C353" s="462"/>
      <c r="D353" s="463"/>
      <c r="E353" s="464"/>
      <c r="F353" s="462"/>
      <c r="G353" s="465"/>
      <c r="H353" s="392"/>
      <c r="I353" s="392"/>
      <c r="J353" s="392"/>
      <c r="K353" s="392"/>
      <c r="L353" s="392"/>
      <c r="M353" s="392"/>
      <c r="N353" s="392"/>
      <c r="O353" s="392"/>
      <c r="P353" s="392"/>
      <c r="Q353" s="392"/>
      <c r="R353" s="392"/>
    </row>
    <row r="354" spans="1:18" ht="14.25" customHeight="1">
      <c r="A354" s="460"/>
      <c r="B354" s="466"/>
      <c r="C354" s="462"/>
      <c r="D354" s="463"/>
      <c r="E354" s="464"/>
      <c r="F354" s="462"/>
      <c r="G354" s="465"/>
      <c r="H354" s="392"/>
      <c r="I354" s="392"/>
      <c r="J354" s="392"/>
      <c r="K354" s="392"/>
      <c r="L354" s="392"/>
      <c r="M354" s="392"/>
      <c r="N354" s="392"/>
      <c r="O354" s="392"/>
      <c r="P354" s="392"/>
      <c r="Q354" s="392"/>
      <c r="R354" s="392"/>
    </row>
    <row r="355" spans="1:18" ht="14.25" customHeight="1">
      <c r="A355" s="460"/>
      <c r="B355" s="466"/>
      <c r="C355" s="462"/>
      <c r="D355" s="463"/>
      <c r="E355" s="464"/>
      <c r="F355" s="462"/>
      <c r="G355" s="465"/>
      <c r="H355" s="392"/>
      <c r="I355" s="392"/>
      <c r="J355" s="392"/>
      <c r="K355" s="392"/>
      <c r="L355" s="392"/>
      <c r="M355" s="392"/>
      <c r="N355" s="392"/>
      <c r="O355" s="392"/>
      <c r="P355" s="392"/>
      <c r="Q355" s="392"/>
      <c r="R355" s="392"/>
    </row>
    <row r="356" spans="1:18" ht="14.25" customHeight="1">
      <c r="A356" s="460"/>
      <c r="B356" s="466"/>
      <c r="C356" s="462"/>
      <c r="D356" s="463"/>
      <c r="E356" s="464"/>
      <c r="F356" s="462"/>
      <c r="G356" s="465"/>
      <c r="H356" s="392"/>
      <c r="I356" s="392"/>
      <c r="J356" s="392"/>
      <c r="K356" s="392"/>
      <c r="L356" s="392"/>
      <c r="M356" s="392"/>
      <c r="N356" s="392"/>
      <c r="O356" s="392"/>
      <c r="P356" s="392"/>
      <c r="Q356" s="392"/>
      <c r="R356" s="392"/>
    </row>
    <row r="357" spans="1:18" ht="14.25" customHeight="1">
      <c r="A357" s="460"/>
      <c r="B357" s="466"/>
      <c r="C357" s="462"/>
      <c r="D357" s="463"/>
      <c r="E357" s="464"/>
      <c r="F357" s="462"/>
      <c r="G357" s="465"/>
      <c r="H357" s="392"/>
      <c r="I357" s="392"/>
      <c r="J357" s="392"/>
      <c r="K357" s="392"/>
      <c r="L357" s="392"/>
      <c r="M357" s="392"/>
      <c r="N357" s="392"/>
      <c r="O357" s="392"/>
      <c r="P357" s="392"/>
      <c r="Q357" s="392"/>
      <c r="R357" s="392"/>
    </row>
    <row r="358" spans="1:18" ht="14.25" customHeight="1">
      <c r="A358" s="460"/>
      <c r="B358" s="466"/>
      <c r="C358" s="462"/>
      <c r="D358" s="463"/>
      <c r="E358" s="464"/>
      <c r="F358" s="462"/>
      <c r="G358" s="465"/>
      <c r="H358" s="392"/>
      <c r="I358" s="392"/>
      <c r="J358" s="392"/>
      <c r="K358" s="392"/>
      <c r="L358" s="392"/>
      <c r="M358" s="392"/>
      <c r="N358" s="392"/>
      <c r="O358" s="392"/>
      <c r="P358" s="392"/>
      <c r="Q358" s="392"/>
      <c r="R358" s="392"/>
    </row>
    <row r="359" spans="1:18" ht="14.25" customHeight="1">
      <c r="A359" s="460"/>
      <c r="B359" s="466"/>
      <c r="C359" s="462"/>
      <c r="D359" s="463"/>
      <c r="E359" s="464"/>
      <c r="F359" s="462"/>
      <c r="G359" s="465"/>
      <c r="H359" s="392"/>
      <c r="I359" s="392"/>
      <c r="J359" s="392"/>
      <c r="K359" s="392"/>
      <c r="L359" s="392"/>
      <c r="M359" s="392"/>
      <c r="N359" s="392"/>
      <c r="O359" s="392"/>
      <c r="P359" s="392"/>
      <c r="Q359" s="392"/>
      <c r="R359" s="392"/>
    </row>
    <row r="360" spans="1:18" ht="14.25" customHeight="1">
      <c r="A360" s="460"/>
      <c r="B360" s="461"/>
      <c r="C360" s="462"/>
      <c r="D360" s="463"/>
      <c r="E360" s="464"/>
      <c r="F360" s="462"/>
      <c r="G360" s="465"/>
      <c r="H360" s="392"/>
      <c r="I360" s="392"/>
      <c r="J360" s="392"/>
      <c r="K360" s="392"/>
      <c r="L360" s="392"/>
      <c r="M360" s="392"/>
      <c r="N360" s="392"/>
      <c r="O360" s="392"/>
      <c r="P360" s="392"/>
      <c r="Q360" s="392"/>
      <c r="R360" s="392"/>
    </row>
    <row r="361" spans="1:18" ht="14.25" customHeight="1">
      <c r="A361" s="460"/>
      <c r="B361" s="462"/>
      <c r="C361" s="462"/>
      <c r="D361" s="463"/>
      <c r="E361" s="464"/>
      <c r="F361" s="462"/>
      <c r="G361" s="465"/>
      <c r="H361" s="392"/>
      <c r="I361" s="392"/>
      <c r="J361" s="392"/>
      <c r="K361" s="392"/>
      <c r="L361" s="392"/>
      <c r="M361" s="392"/>
      <c r="N361" s="392"/>
      <c r="O361" s="392"/>
      <c r="P361" s="392"/>
      <c r="Q361" s="392"/>
      <c r="R361" s="392"/>
    </row>
    <row r="362" spans="1:18" ht="14.25" customHeight="1">
      <c r="A362" s="460"/>
      <c r="B362" s="466"/>
      <c r="C362" s="462"/>
      <c r="D362" s="463"/>
      <c r="E362" s="464"/>
      <c r="F362" s="462"/>
      <c r="G362" s="465"/>
      <c r="H362" s="392"/>
      <c r="I362" s="392"/>
      <c r="J362" s="392"/>
      <c r="K362" s="392"/>
      <c r="L362" s="392"/>
      <c r="M362" s="392"/>
      <c r="N362" s="392"/>
      <c r="O362" s="392"/>
      <c r="P362" s="392"/>
      <c r="Q362" s="392"/>
      <c r="R362" s="392"/>
    </row>
    <row r="363" spans="1:18" ht="14.25" customHeight="1">
      <c r="A363" s="460"/>
      <c r="B363" s="466"/>
      <c r="C363" s="462"/>
      <c r="D363" s="463"/>
      <c r="E363" s="464"/>
      <c r="F363" s="462"/>
      <c r="G363" s="465"/>
      <c r="H363" s="392"/>
      <c r="I363" s="392"/>
      <c r="J363" s="392"/>
      <c r="K363" s="392"/>
      <c r="L363" s="392"/>
      <c r="M363" s="392"/>
      <c r="N363" s="392"/>
      <c r="O363" s="392"/>
      <c r="P363" s="392"/>
      <c r="Q363" s="392"/>
      <c r="R363" s="392"/>
    </row>
    <row r="364" spans="1:18" ht="14.25" customHeight="1">
      <c r="A364" s="460"/>
      <c r="B364" s="468"/>
      <c r="C364" s="462"/>
      <c r="D364" s="463"/>
      <c r="E364" s="464"/>
      <c r="F364" s="462"/>
      <c r="G364" s="465"/>
      <c r="H364" s="392"/>
      <c r="I364" s="392"/>
      <c r="J364" s="392"/>
      <c r="K364" s="392"/>
      <c r="L364" s="392"/>
      <c r="M364" s="392"/>
      <c r="N364" s="392"/>
      <c r="O364" s="392"/>
      <c r="P364" s="392"/>
      <c r="Q364" s="392"/>
      <c r="R364" s="392"/>
    </row>
    <row r="365" spans="1:18" ht="14.25" customHeight="1">
      <c r="A365" s="460"/>
      <c r="B365" s="468"/>
      <c r="C365" s="462"/>
      <c r="D365" s="463"/>
      <c r="E365" s="464"/>
      <c r="F365" s="462"/>
      <c r="G365" s="465"/>
      <c r="H365" s="392"/>
      <c r="I365" s="392"/>
      <c r="J365" s="392"/>
      <c r="K365" s="392"/>
      <c r="L365" s="392"/>
      <c r="M365" s="392"/>
      <c r="N365" s="392"/>
      <c r="O365" s="392"/>
      <c r="P365" s="392"/>
      <c r="Q365" s="392"/>
      <c r="R365" s="392"/>
    </row>
    <row r="366" spans="1:18" ht="14.25" customHeight="1">
      <c r="A366" s="460"/>
      <c r="B366" s="468"/>
      <c r="C366" s="462"/>
      <c r="D366" s="463"/>
      <c r="E366" s="464"/>
      <c r="F366" s="462"/>
      <c r="G366" s="465"/>
      <c r="H366" s="392"/>
      <c r="I366" s="392"/>
      <c r="J366" s="392"/>
      <c r="K366" s="392"/>
      <c r="L366" s="392"/>
      <c r="M366" s="392"/>
      <c r="N366" s="392"/>
      <c r="O366" s="392"/>
      <c r="P366" s="392"/>
      <c r="Q366" s="392"/>
      <c r="R366" s="392"/>
    </row>
    <row r="367" spans="1:18" ht="14.25" customHeight="1">
      <c r="A367" s="460"/>
      <c r="B367" s="468"/>
      <c r="C367" s="462"/>
      <c r="D367" s="463"/>
      <c r="E367" s="464"/>
      <c r="F367" s="462"/>
      <c r="G367" s="465"/>
      <c r="H367" s="392"/>
      <c r="I367" s="392"/>
      <c r="J367" s="392"/>
      <c r="K367" s="392"/>
      <c r="L367" s="392"/>
      <c r="M367" s="392"/>
      <c r="N367" s="392"/>
      <c r="O367" s="392"/>
      <c r="P367" s="392"/>
      <c r="Q367" s="392"/>
      <c r="R367" s="392"/>
    </row>
    <row r="368" spans="1:18" ht="14.25" customHeight="1">
      <c r="A368" s="460"/>
      <c r="B368" s="468"/>
      <c r="C368" s="462"/>
      <c r="D368" s="463"/>
      <c r="E368" s="464"/>
      <c r="F368" s="462"/>
      <c r="G368" s="465"/>
      <c r="H368" s="392"/>
      <c r="I368" s="392"/>
      <c r="J368" s="392"/>
      <c r="K368" s="392"/>
      <c r="L368" s="392"/>
      <c r="M368" s="392"/>
      <c r="N368" s="392"/>
      <c r="O368" s="392"/>
      <c r="P368" s="392"/>
      <c r="Q368" s="392"/>
      <c r="R368" s="392"/>
    </row>
    <row r="369" spans="1:18" ht="14.25" customHeight="1">
      <c r="A369" s="460"/>
      <c r="B369" s="468"/>
      <c r="C369" s="462"/>
      <c r="D369" s="463"/>
      <c r="E369" s="464"/>
      <c r="F369" s="462"/>
      <c r="G369" s="465"/>
      <c r="H369" s="392"/>
      <c r="I369" s="392"/>
      <c r="J369" s="392"/>
      <c r="K369" s="392"/>
      <c r="L369" s="392"/>
      <c r="M369" s="392"/>
      <c r="N369" s="392"/>
      <c r="O369" s="392"/>
      <c r="P369" s="392"/>
      <c r="Q369" s="392"/>
      <c r="R369" s="392"/>
    </row>
    <row r="370" spans="1:18" ht="14.25" customHeight="1">
      <c r="A370" s="460"/>
      <c r="B370" s="468"/>
      <c r="C370" s="462"/>
      <c r="D370" s="463"/>
      <c r="E370" s="464"/>
      <c r="F370" s="462"/>
      <c r="G370" s="465"/>
      <c r="H370" s="392"/>
      <c r="I370" s="392"/>
      <c r="J370" s="392"/>
      <c r="K370" s="392"/>
      <c r="L370" s="392"/>
      <c r="M370" s="392"/>
      <c r="N370" s="392"/>
      <c r="O370" s="392"/>
      <c r="P370" s="392"/>
      <c r="Q370" s="392"/>
      <c r="R370" s="392"/>
    </row>
    <row r="371" spans="1:18" ht="14.25" customHeight="1">
      <c r="A371" s="460"/>
      <c r="B371" s="468"/>
      <c r="C371" s="462"/>
      <c r="D371" s="463"/>
      <c r="E371" s="464"/>
      <c r="F371" s="462"/>
      <c r="G371" s="465"/>
      <c r="H371" s="392"/>
      <c r="I371" s="392"/>
      <c r="J371" s="392"/>
      <c r="K371" s="392"/>
      <c r="L371" s="392"/>
      <c r="M371" s="392"/>
      <c r="N371" s="392"/>
      <c r="O371" s="392"/>
      <c r="P371" s="392"/>
      <c r="Q371" s="392"/>
      <c r="R371" s="392"/>
    </row>
    <row r="372" spans="1:18" ht="14.25" customHeight="1">
      <c r="A372" s="460"/>
      <c r="B372" s="468"/>
      <c r="C372" s="462"/>
      <c r="D372" s="463"/>
      <c r="E372" s="464"/>
      <c r="F372" s="462"/>
      <c r="G372" s="465"/>
      <c r="H372" s="392"/>
      <c r="I372" s="392"/>
      <c r="J372" s="392"/>
      <c r="K372" s="392"/>
      <c r="L372" s="392"/>
      <c r="M372" s="392"/>
      <c r="N372" s="392"/>
      <c r="O372" s="392"/>
      <c r="P372" s="392"/>
      <c r="Q372" s="392"/>
      <c r="R372" s="392"/>
    </row>
    <row r="373" spans="1:18" ht="14.25" customHeight="1">
      <c r="A373" s="460"/>
      <c r="B373" s="468"/>
      <c r="C373" s="462"/>
      <c r="D373" s="463"/>
      <c r="E373" s="464"/>
      <c r="F373" s="462"/>
      <c r="G373" s="465"/>
      <c r="H373" s="392"/>
      <c r="I373" s="392"/>
      <c r="J373" s="392"/>
      <c r="K373" s="392"/>
      <c r="L373" s="392"/>
      <c r="M373" s="392"/>
      <c r="N373" s="392"/>
      <c r="O373" s="392"/>
      <c r="P373" s="392"/>
      <c r="Q373" s="392"/>
      <c r="R373" s="392"/>
    </row>
    <row r="374" spans="1:18" ht="14.25" customHeight="1">
      <c r="A374" s="460"/>
      <c r="B374" s="461"/>
      <c r="C374" s="462"/>
      <c r="D374" s="463"/>
      <c r="E374" s="464"/>
      <c r="F374" s="462"/>
      <c r="G374" s="465"/>
      <c r="H374" s="392"/>
      <c r="I374" s="392"/>
      <c r="J374" s="392"/>
      <c r="K374" s="392"/>
      <c r="L374" s="392"/>
      <c r="M374" s="392"/>
      <c r="N374" s="392"/>
      <c r="O374" s="392"/>
      <c r="P374" s="392"/>
      <c r="Q374" s="392"/>
      <c r="R374" s="392"/>
    </row>
    <row r="375" spans="1:18" ht="14.25" customHeight="1">
      <c r="A375" s="460"/>
      <c r="B375" s="462"/>
      <c r="C375" s="462"/>
      <c r="D375" s="463"/>
      <c r="E375" s="464"/>
      <c r="F375" s="462"/>
      <c r="G375" s="465"/>
      <c r="H375" s="392"/>
      <c r="I375" s="392"/>
      <c r="J375" s="392"/>
      <c r="K375" s="392"/>
      <c r="L375" s="392"/>
      <c r="M375" s="392"/>
      <c r="N375" s="392"/>
      <c r="O375" s="392"/>
      <c r="P375" s="392"/>
      <c r="Q375" s="392"/>
      <c r="R375" s="392"/>
    </row>
    <row r="376" spans="1:18" ht="14.25" customHeight="1">
      <c r="A376" s="460"/>
      <c r="B376" s="468"/>
      <c r="C376" s="462"/>
      <c r="D376" s="463"/>
      <c r="E376" s="464"/>
      <c r="F376" s="462"/>
      <c r="G376" s="465"/>
      <c r="H376" s="392"/>
      <c r="I376" s="392"/>
      <c r="J376" s="392"/>
      <c r="K376" s="392"/>
      <c r="L376" s="392"/>
      <c r="M376" s="392"/>
      <c r="N376" s="392"/>
      <c r="O376" s="392"/>
      <c r="P376" s="392"/>
      <c r="Q376" s="392"/>
      <c r="R376" s="392"/>
    </row>
    <row r="377" spans="1:18" ht="14.25" customHeight="1">
      <c r="A377" s="460"/>
      <c r="B377" s="468"/>
      <c r="C377" s="462"/>
      <c r="D377" s="463"/>
      <c r="E377" s="464"/>
      <c r="F377" s="462"/>
      <c r="G377" s="465"/>
      <c r="H377" s="392"/>
      <c r="I377" s="392"/>
      <c r="J377" s="392"/>
      <c r="K377" s="392"/>
      <c r="L377" s="392"/>
      <c r="M377" s="392"/>
      <c r="N377" s="392"/>
      <c r="O377" s="392"/>
      <c r="P377" s="392"/>
      <c r="Q377" s="392"/>
      <c r="R377" s="392"/>
    </row>
    <row r="378" spans="1:18" ht="14.25" customHeight="1">
      <c r="A378" s="460"/>
      <c r="B378" s="468"/>
      <c r="C378" s="462"/>
      <c r="D378" s="463"/>
      <c r="E378" s="464"/>
      <c r="F378" s="462"/>
      <c r="G378" s="465"/>
      <c r="H378" s="392"/>
      <c r="I378" s="392"/>
      <c r="J378" s="392"/>
      <c r="K378" s="392"/>
      <c r="L378" s="392"/>
      <c r="M378" s="392"/>
      <c r="N378" s="392"/>
      <c r="O378" s="392"/>
      <c r="P378" s="392"/>
      <c r="Q378" s="392"/>
      <c r="R378" s="392"/>
    </row>
    <row r="379" spans="1:18" ht="14.25" customHeight="1">
      <c r="A379" s="460"/>
      <c r="B379" s="461"/>
      <c r="C379" s="462"/>
      <c r="D379" s="463"/>
      <c r="E379" s="464"/>
      <c r="F379" s="462"/>
      <c r="G379" s="465"/>
      <c r="H379" s="392"/>
      <c r="I379" s="392"/>
      <c r="J379" s="392"/>
      <c r="K379" s="392"/>
      <c r="L379" s="392"/>
      <c r="M379" s="392"/>
      <c r="N379" s="392"/>
      <c r="O379" s="392"/>
      <c r="P379" s="392"/>
      <c r="Q379" s="392"/>
      <c r="R379" s="392"/>
    </row>
    <row r="380" spans="1:18" ht="14.25" customHeight="1">
      <c r="A380" s="460"/>
      <c r="B380" s="462"/>
      <c r="C380" s="462"/>
      <c r="D380" s="463"/>
      <c r="E380" s="464"/>
      <c r="F380" s="462"/>
      <c r="G380" s="465"/>
      <c r="H380" s="392"/>
      <c r="I380" s="392"/>
      <c r="J380" s="392"/>
      <c r="K380" s="392"/>
      <c r="L380" s="392"/>
      <c r="M380" s="392"/>
      <c r="N380" s="392"/>
      <c r="O380" s="392"/>
      <c r="P380" s="392"/>
      <c r="Q380" s="392"/>
      <c r="R380" s="392"/>
    </row>
    <row r="381" spans="1:18" ht="14.25" customHeight="1">
      <c r="A381" s="460"/>
      <c r="B381" s="462"/>
      <c r="C381" s="462"/>
      <c r="D381" s="463"/>
      <c r="E381" s="464"/>
      <c r="F381" s="462"/>
      <c r="G381" s="465"/>
      <c r="H381" s="392"/>
      <c r="I381" s="392"/>
      <c r="J381" s="392"/>
      <c r="K381" s="392"/>
      <c r="L381" s="392"/>
      <c r="M381" s="392"/>
      <c r="N381" s="392"/>
      <c r="O381" s="392"/>
      <c r="P381" s="392"/>
      <c r="Q381" s="392"/>
      <c r="R381" s="392"/>
    </row>
    <row r="382" spans="1:18" ht="14.25" customHeight="1">
      <c r="A382" s="460"/>
      <c r="B382" s="468"/>
      <c r="C382" s="462"/>
      <c r="D382" s="463"/>
      <c r="E382" s="464"/>
      <c r="F382" s="462"/>
      <c r="G382" s="465"/>
      <c r="H382" s="392"/>
      <c r="I382" s="392"/>
      <c r="J382" s="392"/>
      <c r="K382" s="392"/>
      <c r="L382" s="392"/>
      <c r="M382" s="392"/>
      <c r="N382" s="392"/>
      <c r="O382" s="392"/>
      <c r="P382" s="392"/>
      <c r="Q382" s="392"/>
      <c r="R382" s="392"/>
    </row>
    <row r="383" spans="1:18" ht="14.25" customHeight="1">
      <c r="A383" s="460"/>
      <c r="B383" s="468"/>
      <c r="C383" s="462"/>
      <c r="D383" s="463"/>
      <c r="E383" s="464"/>
      <c r="F383" s="462"/>
      <c r="G383" s="465"/>
      <c r="H383" s="392"/>
      <c r="I383" s="392"/>
      <c r="J383" s="392"/>
      <c r="K383" s="392"/>
      <c r="L383" s="392"/>
      <c r="M383" s="392"/>
      <c r="N383" s="392"/>
      <c r="O383" s="392"/>
      <c r="P383" s="392"/>
      <c r="Q383" s="392"/>
      <c r="R383" s="392"/>
    </row>
    <row r="384" spans="1:18" ht="14.25" customHeight="1">
      <c r="A384" s="460"/>
      <c r="B384" s="468"/>
      <c r="C384" s="462"/>
      <c r="D384" s="463"/>
      <c r="E384" s="464"/>
      <c r="F384" s="462"/>
      <c r="G384" s="465"/>
      <c r="H384" s="392"/>
      <c r="I384" s="392"/>
      <c r="J384" s="392"/>
      <c r="K384" s="392"/>
      <c r="L384" s="392"/>
      <c r="M384" s="392"/>
      <c r="N384" s="392"/>
      <c r="O384" s="392"/>
      <c r="P384" s="392"/>
      <c r="Q384" s="392"/>
      <c r="R384" s="392"/>
    </row>
    <row r="385" spans="1:18" ht="14.25" customHeight="1">
      <c r="A385" s="460"/>
      <c r="B385" s="468"/>
      <c r="C385" s="462"/>
      <c r="D385" s="463"/>
      <c r="E385" s="464"/>
      <c r="F385" s="462"/>
      <c r="G385" s="465"/>
      <c r="H385" s="392"/>
      <c r="I385" s="392"/>
      <c r="J385" s="392"/>
      <c r="K385" s="392"/>
      <c r="L385" s="392"/>
      <c r="M385" s="392"/>
      <c r="N385" s="392"/>
      <c r="O385" s="392"/>
      <c r="P385" s="392"/>
      <c r="Q385" s="392"/>
      <c r="R385" s="392"/>
    </row>
    <row r="386" spans="1:18" ht="14.25" customHeight="1">
      <c r="A386" s="460"/>
      <c r="B386" s="468"/>
      <c r="C386" s="462"/>
      <c r="D386" s="463"/>
      <c r="E386" s="464"/>
      <c r="F386" s="462"/>
      <c r="G386" s="465"/>
      <c r="H386" s="392"/>
      <c r="I386" s="392"/>
      <c r="J386" s="392"/>
      <c r="K386" s="392"/>
      <c r="L386" s="392"/>
      <c r="M386" s="392"/>
      <c r="N386" s="392"/>
      <c r="O386" s="392"/>
      <c r="P386" s="392"/>
      <c r="Q386" s="392"/>
      <c r="R386" s="392"/>
    </row>
    <row r="387" spans="1:18" ht="14.25" customHeight="1">
      <c r="A387" s="460"/>
      <c r="B387" s="468"/>
      <c r="C387" s="462"/>
      <c r="D387" s="463"/>
      <c r="E387" s="464"/>
      <c r="F387" s="462"/>
      <c r="G387" s="465"/>
      <c r="H387" s="392"/>
      <c r="I387" s="392"/>
      <c r="J387" s="392"/>
      <c r="K387" s="392"/>
      <c r="L387" s="392"/>
      <c r="M387" s="392"/>
      <c r="N387" s="392"/>
      <c r="O387" s="392"/>
      <c r="P387" s="392"/>
      <c r="Q387" s="392"/>
      <c r="R387" s="392"/>
    </row>
    <row r="388" spans="1:18" ht="14.25" customHeight="1">
      <c r="A388" s="460"/>
      <c r="B388" s="468"/>
      <c r="C388" s="462"/>
      <c r="D388" s="463"/>
      <c r="E388" s="464"/>
      <c r="F388" s="462"/>
      <c r="G388" s="465"/>
      <c r="H388" s="392"/>
      <c r="I388" s="392"/>
      <c r="J388" s="392"/>
      <c r="K388" s="392"/>
      <c r="L388" s="392"/>
      <c r="M388" s="392"/>
      <c r="N388" s="392"/>
      <c r="O388" s="392"/>
      <c r="P388" s="392"/>
      <c r="Q388" s="392"/>
      <c r="R388" s="392"/>
    </row>
    <row r="389" spans="1:18" ht="14.25" customHeight="1">
      <c r="A389" s="460"/>
      <c r="B389" s="468"/>
      <c r="C389" s="462"/>
      <c r="D389" s="463"/>
      <c r="E389" s="464"/>
      <c r="F389" s="462"/>
      <c r="G389" s="465"/>
      <c r="H389" s="392"/>
      <c r="I389" s="392"/>
      <c r="J389" s="392"/>
      <c r="K389" s="392"/>
      <c r="L389" s="392"/>
      <c r="M389" s="392"/>
      <c r="N389" s="392"/>
      <c r="O389" s="392"/>
      <c r="P389" s="392"/>
      <c r="Q389" s="392"/>
      <c r="R389" s="392"/>
    </row>
    <row r="390" spans="1:18" ht="14.25" customHeight="1">
      <c r="A390" s="460"/>
      <c r="B390" s="468"/>
      <c r="C390" s="462"/>
      <c r="D390" s="463"/>
      <c r="E390" s="464"/>
      <c r="F390" s="462"/>
      <c r="G390" s="465"/>
      <c r="H390" s="392"/>
      <c r="I390" s="392"/>
      <c r="J390" s="392"/>
      <c r="K390" s="392"/>
      <c r="L390" s="392"/>
      <c r="M390" s="392"/>
      <c r="N390" s="392"/>
      <c r="O390" s="392"/>
      <c r="P390" s="392"/>
      <c r="Q390" s="392"/>
      <c r="R390" s="392"/>
    </row>
    <row r="391" spans="1:18" ht="14.25" customHeight="1">
      <c r="A391" s="460"/>
      <c r="B391" s="468"/>
      <c r="C391" s="462"/>
      <c r="D391" s="463"/>
      <c r="E391" s="464"/>
      <c r="F391" s="462"/>
      <c r="G391" s="465"/>
      <c r="H391" s="392"/>
      <c r="I391" s="392"/>
      <c r="J391" s="392"/>
      <c r="K391" s="392"/>
      <c r="L391" s="392"/>
      <c r="M391" s="392"/>
      <c r="N391" s="392"/>
      <c r="O391" s="392"/>
      <c r="P391" s="392"/>
      <c r="Q391" s="392"/>
      <c r="R391" s="392"/>
    </row>
    <row r="392" spans="1:18" ht="14.25" customHeight="1">
      <c r="A392" s="460"/>
      <c r="B392" s="468"/>
      <c r="C392" s="462"/>
      <c r="D392" s="463"/>
      <c r="E392" s="464"/>
      <c r="F392" s="462"/>
      <c r="G392" s="465"/>
      <c r="H392" s="392"/>
      <c r="I392" s="392"/>
      <c r="J392" s="392"/>
      <c r="K392" s="392"/>
      <c r="L392" s="392"/>
      <c r="M392" s="392"/>
      <c r="N392" s="392"/>
      <c r="O392" s="392"/>
      <c r="P392" s="392"/>
      <c r="Q392" s="392"/>
      <c r="R392" s="392"/>
    </row>
    <row r="393" spans="1:18" ht="14.25" customHeight="1">
      <c r="A393" s="460"/>
      <c r="B393" s="461"/>
      <c r="C393" s="462"/>
      <c r="D393" s="463"/>
      <c r="E393" s="464"/>
      <c r="F393" s="462"/>
      <c r="G393" s="465"/>
      <c r="H393" s="392"/>
      <c r="I393" s="392"/>
      <c r="J393" s="392"/>
      <c r="K393" s="392"/>
      <c r="L393" s="392"/>
      <c r="M393" s="392"/>
      <c r="N393" s="392"/>
      <c r="O393" s="392"/>
      <c r="P393" s="392"/>
      <c r="Q393" s="392"/>
      <c r="R393" s="392"/>
    </row>
    <row r="394" spans="1:18" ht="14.25" customHeight="1">
      <c r="A394" s="460"/>
      <c r="B394" s="462"/>
      <c r="C394" s="462"/>
      <c r="D394" s="463"/>
      <c r="E394" s="464"/>
      <c r="F394" s="462"/>
      <c r="G394" s="465"/>
      <c r="H394" s="392"/>
      <c r="I394" s="392"/>
      <c r="J394" s="392"/>
      <c r="K394" s="392"/>
      <c r="L394" s="392"/>
      <c r="M394" s="392"/>
      <c r="N394" s="392"/>
      <c r="O394" s="392"/>
      <c r="P394" s="392"/>
      <c r="Q394" s="392"/>
      <c r="R394" s="392"/>
    </row>
    <row r="395" spans="1:18" ht="14.25" customHeight="1">
      <c r="A395" s="460"/>
      <c r="B395" s="468"/>
      <c r="C395" s="462"/>
      <c r="D395" s="463"/>
      <c r="E395" s="464"/>
      <c r="F395" s="462"/>
      <c r="G395" s="465"/>
      <c r="H395" s="392"/>
      <c r="I395" s="392"/>
      <c r="J395" s="392"/>
      <c r="K395" s="392"/>
      <c r="L395" s="392"/>
      <c r="M395" s="392"/>
      <c r="N395" s="392"/>
      <c r="O395" s="392"/>
      <c r="P395" s="392"/>
      <c r="Q395" s="392"/>
      <c r="R395" s="392"/>
    </row>
    <row r="396" spans="1:18" ht="14.25" customHeight="1">
      <c r="A396" s="460"/>
      <c r="B396" s="468"/>
      <c r="C396" s="462"/>
      <c r="D396" s="463"/>
      <c r="E396" s="464"/>
      <c r="F396" s="462"/>
      <c r="G396" s="465"/>
      <c r="H396" s="392"/>
      <c r="I396" s="392"/>
      <c r="J396" s="392"/>
      <c r="K396" s="392"/>
      <c r="L396" s="392"/>
      <c r="M396" s="392"/>
      <c r="N396" s="392"/>
      <c r="O396" s="392"/>
      <c r="P396" s="392"/>
      <c r="Q396" s="392"/>
      <c r="R396" s="392"/>
    </row>
    <row r="397" spans="1:18" ht="14.25" customHeight="1">
      <c r="A397" s="460"/>
      <c r="B397" s="468"/>
      <c r="C397" s="462"/>
      <c r="D397" s="463"/>
      <c r="E397" s="464"/>
      <c r="F397" s="462"/>
      <c r="G397" s="465"/>
      <c r="H397" s="392"/>
      <c r="I397" s="392"/>
      <c r="J397" s="392"/>
      <c r="K397" s="392"/>
      <c r="L397" s="392"/>
      <c r="M397" s="392"/>
      <c r="N397" s="392"/>
      <c r="O397" s="392"/>
      <c r="P397" s="392"/>
      <c r="Q397" s="392"/>
      <c r="R397" s="392"/>
    </row>
    <row r="398" spans="1:18" ht="14.25" customHeight="1">
      <c r="A398" s="460"/>
      <c r="B398" s="468"/>
      <c r="C398" s="462"/>
      <c r="D398" s="463"/>
      <c r="E398" s="464"/>
      <c r="F398" s="462"/>
      <c r="G398" s="465"/>
      <c r="H398" s="392"/>
      <c r="I398" s="392"/>
      <c r="J398" s="392"/>
      <c r="K398" s="392"/>
      <c r="L398" s="392"/>
      <c r="M398" s="392"/>
      <c r="N398" s="392"/>
      <c r="O398" s="392"/>
      <c r="P398" s="392"/>
      <c r="Q398" s="392"/>
      <c r="R398" s="392"/>
    </row>
    <row r="399" spans="1:18" ht="14.25" customHeight="1">
      <c r="A399" s="460"/>
      <c r="B399" s="468"/>
      <c r="C399" s="462"/>
      <c r="D399" s="463"/>
      <c r="E399" s="464"/>
      <c r="F399" s="462"/>
      <c r="G399" s="465"/>
      <c r="H399" s="392"/>
      <c r="I399" s="392"/>
      <c r="J399" s="392"/>
      <c r="K399" s="392"/>
      <c r="L399" s="392"/>
      <c r="M399" s="392"/>
      <c r="N399" s="392"/>
      <c r="O399" s="392"/>
      <c r="P399" s="392"/>
      <c r="Q399" s="392"/>
      <c r="R399" s="392"/>
    </row>
    <row r="400" spans="1:18" ht="14.25" customHeight="1">
      <c r="A400" s="460"/>
      <c r="B400" s="468"/>
      <c r="C400" s="462"/>
      <c r="D400" s="463"/>
      <c r="E400" s="464"/>
      <c r="F400" s="462"/>
      <c r="G400" s="465"/>
      <c r="H400" s="392"/>
      <c r="I400" s="392"/>
      <c r="J400" s="392"/>
      <c r="K400" s="392"/>
      <c r="L400" s="392"/>
      <c r="M400" s="392"/>
      <c r="N400" s="392"/>
      <c r="O400" s="392"/>
      <c r="P400" s="392"/>
      <c r="Q400" s="392"/>
      <c r="R400" s="392"/>
    </row>
    <row r="401" spans="1:18" ht="14.25" customHeight="1">
      <c r="A401" s="460"/>
      <c r="B401" s="468"/>
      <c r="C401" s="462"/>
      <c r="D401" s="463"/>
      <c r="E401" s="464"/>
      <c r="F401" s="462"/>
      <c r="G401" s="465"/>
      <c r="H401" s="392"/>
      <c r="I401" s="392"/>
      <c r="J401" s="392"/>
      <c r="K401" s="392"/>
      <c r="L401" s="392"/>
      <c r="M401" s="392"/>
      <c r="N401" s="392"/>
      <c r="O401" s="392"/>
      <c r="P401" s="392"/>
      <c r="Q401" s="392"/>
      <c r="R401" s="392"/>
    </row>
    <row r="402" spans="1:18" ht="14.25" customHeight="1">
      <c r="A402" s="460"/>
      <c r="B402" s="468"/>
      <c r="C402" s="462"/>
      <c r="D402" s="463"/>
      <c r="E402" s="464"/>
      <c r="F402" s="462"/>
      <c r="G402" s="465"/>
      <c r="H402" s="392"/>
      <c r="I402" s="392"/>
      <c r="J402" s="392"/>
      <c r="K402" s="392"/>
      <c r="L402" s="392"/>
      <c r="M402" s="392"/>
      <c r="N402" s="392"/>
      <c r="O402" s="392"/>
      <c r="P402" s="392"/>
      <c r="Q402" s="392"/>
      <c r="R402" s="392"/>
    </row>
    <row r="403" spans="1:18" ht="14.25" customHeight="1">
      <c r="A403" s="460"/>
      <c r="B403" s="468"/>
      <c r="C403" s="462"/>
      <c r="D403" s="463"/>
      <c r="E403" s="464"/>
      <c r="F403" s="462"/>
      <c r="G403" s="465"/>
      <c r="H403" s="392"/>
      <c r="I403" s="392"/>
      <c r="J403" s="392"/>
      <c r="K403" s="392"/>
      <c r="L403" s="392"/>
      <c r="M403" s="392"/>
      <c r="N403" s="392"/>
      <c r="O403" s="392"/>
      <c r="P403" s="392"/>
      <c r="Q403" s="392"/>
      <c r="R403" s="392"/>
    </row>
    <row r="404" spans="1:18" ht="14.25" customHeight="1">
      <c r="A404" s="460"/>
      <c r="B404" s="468"/>
      <c r="C404" s="462"/>
      <c r="D404" s="463"/>
      <c r="E404" s="464"/>
      <c r="F404" s="462"/>
      <c r="G404" s="465"/>
      <c r="H404" s="392"/>
      <c r="I404" s="392"/>
      <c r="J404" s="392"/>
      <c r="K404" s="392"/>
      <c r="L404" s="392"/>
      <c r="M404" s="392"/>
      <c r="N404" s="392"/>
      <c r="O404" s="392"/>
      <c r="P404" s="392"/>
      <c r="Q404" s="392"/>
      <c r="R404" s="392"/>
    </row>
    <row r="405" spans="1:18" ht="14.25" customHeight="1">
      <c r="A405" s="460"/>
      <c r="B405" s="461"/>
      <c r="C405" s="462"/>
      <c r="D405" s="463"/>
      <c r="E405" s="464"/>
      <c r="F405" s="462"/>
      <c r="G405" s="465"/>
      <c r="H405" s="392"/>
      <c r="I405" s="392"/>
      <c r="J405" s="392"/>
      <c r="K405" s="392"/>
      <c r="L405" s="392"/>
      <c r="M405" s="392"/>
      <c r="N405" s="392"/>
      <c r="O405" s="392"/>
      <c r="P405" s="392"/>
      <c r="Q405" s="392"/>
      <c r="R405" s="392"/>
    </row>
    <row r="406" spans="1:18" ht="14.25" customHeight="1">
      <c r="A406" s="460"/>
      <c r="B406" s="462"/>
      <c r="C406" s="462"/>
      <c r="D406" s="463"/>
      <c r="E406" s="464"/>
      <c r="F406" s="462"/>
      <c r="G406" s="465"/>
      <c r="H406" s="392"/>
      <c r="I406" s="392"/>
      <c r="J406" s="392"/>
      <c r="K406" s="392"/>
      <c r="L406" s="392"/>
      <c r="M406" s="392"/>
      <c r="N406" s="392"/>
      <c r="O406" s="392"/>
      <c r="P406" s="392"/>
      <c r="Q406" s="392"/>
      <c r="R406" s="392"/>
    </row>
    <row r="407" spans="1:18" ht="14.25" customHeight="1">
      <c r="A407" s="460"/>
      <c r="B407" s="462"/>
      <c r="C407" s="462"/>
      <c r="D407" s="463"/>
      <c r="E407" s="464"/>
      <c r="F407" s="462"/>
      <c r="G407" s="465"/>
      <c r="H407" s="392"/>
      <c r="I407" s="392"/>
      <c r="J407" s="392"/>
      <c r="K407" s="392"/>
      <c r="L407" s="392"/>
      <c r="M407" s="392"/>
      <c r="N407" s="392"/>
      <c r="O407" s="392"/>
      <c r="P407" s="392"/>
      <c r="Q407" s="392"/>
      <c r="R407" s="392"/>
    </row>
    <row r="408" spans="1:18" ht="14.25" customHeight="1">
      <c r="A408" s="460"/>
      <c r="B408" s="462"/>
      <c r="C408" s="462"/>
      <c r="D408" s="463"/>
      <c r="E408" s="464"/>
      <c r="F408" s="462"/>
      <c r="G408" s="465"/>
      <c r="H408" s="392"/>
      <c r="I408" s="392"/>
      <c r="J408" s="392"/>
      <c r="K408" s="392"/>
      <c r="L408" s="392"/>
      <c r="M408" s="392"/>
      <c r="N408" s="392"/>
      <c r="O408" s="392"/>
      <c r="P408" s="392"/>
      <c r="Q408" s="392"/>
      <c r="R408" s="392"/>
    </row>
    <row r="409" spans="1:18" ht="14.25" customHeight="1">
      <c r="A409" s="460"/>
      <c r="B409" s="462"/>
      <c r="C409" s="462"/>
      <c r="D409" s="463"/>
      <c r="E409" s="464"/>
      <c r="F409" s="462"/>
      <c r="G409" s="465"/>
      <c r="H409" s="392"/>
      <c r="I409" s="392"/>
      <c r="J409" s="392"/>
      <c r="K409" s="392"/>
      <c r="L409" s="392"/>
      <c r="M409" s="392"/>
      <c r="N409" s="392"/>
      <c r="O409" s="392"/>
      <c r="P409" s="392"/>
      <c r="Q409" s="392"/>
      <c r="R409" s="392"/>
    </row>
    <row r="410" spans="1:18" ht="14.25" customHeight="1">
      <c r="A410" s="460"/>
      <c r="B410" s="468"/>
      <c r="C410" s="462"/>
      <c r="D410" s="463"/>
      <c r="E410" s="464"/>
      <c r="F410" s="462"/>
      <c r="G410" s="465"/>
      <c r="H410" s="392"/>
      <c r="I410" s="392"/>
      <c r="J410" s="392"/>
      <c r="K410" s="392"/>
      <c r="L410" s="392"/>
      <c r="M410" s="392"/>
      <c r="N410" s="392"/>
      <c r="O410" s="392"/>
      <c r="P410" s="392"/>
      <c r="Q410" s="392"/>
      <c r="R410" s="392"/>
    </row>
    <row r="411" spans="1:18" ht="14.25" customHeight="1">
      <c r="A411" s="460"/>
      <c r="B411" s="468"/>
      <c r="C411" s="462"/>
      <c r="D411" s="463"/>
      <c r="E411" s="464"/>
      <c r="F411" s="462"/>
      <c r="G411" s="465"/>
      <c r="H411" s="392"/>
      <c r="I411" s="392"/>
      <c r="J411" s="392"/>
      <c r="K411" s="392"/>
      <c r="L411" s="392"/>
      <c r="M411" s="392"/>
      <c r="N411" s="392"/>
      <c r="O411" s="392"/>
      <c r="P411" s="392"/>
      <c r="Q411" s="392"/>
      <c r="R411" s="392"/>
    </row>
    <row r="412" spans="1:18" ht="14.25" customHeight="1">
      <c r="A412" s="460"/>
      <c r="B412" s="468"/>
      <c r="C412" s="462"/>
      <c r="D412" s="463"/>
      <c r="E412" s="464"/>
      <c r="F412" s="462"/>
      <c r="G412" s="465"/>
      <c r="H412" s="392"/>
      <c r="I412" s="392"/>
      <c r="J412" s="392"/>
      <c r="K412" s="392"/>
      <c r="L412" s="392"/>
      <c r="M412" s="392"/>
      <c r="N412" s="392"/>
      <c r="O412" s="392"/>
      <c r="P412" s="392"/>
      <c r="Q412" s="392"/>
      <c r="R412" s="392"/>
    </row>
    <row r="413" spans="1:18" ht="14.25" customHeight="1">
      <c r="A413" s="460"/>
      <c r="B413" s="461"/>
      <c r="C413" s="462"/>
      <c r="D413" s="463"/>
      <c r="E413" s="464"/>
      <c r="F413" s="462"/>
      <c r="G413" s="465"/>
      <c r="H413" s="392"/>
      <c r="I413" s="392"/>
      <c r="J413" s="392"/>
      <c r="K413" s="392"/>
      <c r="L413" s="392"/>
      <c r="M413" s="392"/>
      <c r="N413" s="392"/>
      <c r="O413" s="392"/>
      <c r="P413" s="392"/>
      <c r="Q413" s="392"/>
      <c r="R413" s="392"/>
    </row>
    <row r="414" spans="1:18" ht="14.25" customHeight="1">
      <c r="A414" s="460"/>
      <c r="B414" s="462"/>
      <c r="C414" s="462"/>
      <c r="D414" s="463"/>
      <c r="E414" s="464"/>
      <c r="F414" s="462"/>
      <c r="G414" s="465"/>
      <c r="H414" s="392"/>
      <c r="I414" s="392"/>
      <c r="J414" s="392"/>
      <c r="K414" s="392"/>
      <c r="L414" s="392"/>
      <c r="M414" s="392"/>
      <c r="N414" s="392"/>
      <c r="O414" s="392"/>
      <c r="P414" s="392"/>
      <c r="Q414" s="392"/>
      <c r="R414" s="392"/>
    </row>
    <row r="415" spans="1:18" ht="14.25" customHeight="1">
      <c r="A415" s="460"/>
      <c r="B415" s="462"/>
      <c r="C415" s="462"/>
      <c r="D415" s="463"/>
      <c r="E415" s="464"/>
      <c r="F415" s="462"/>
      <c r="G415" s="465"/>
      <c r="H415" s="392"/>
      <c r="I415" s="392"/>
      <c r="J415" s="392"/>
      <c r="K415" s="392"/>
      <c r="L415" s="392"/>
      <c r="M415" s="392"/>
      <c r="N415" s="392"/>
      <c r="O415" s="392"/>
      <c r="P415" s="392"/>
      <c r="Q415" s="392"/>
      <c r="R415" s="392"/>
    </row>
    <row r="416" spans="1:18" ht="14.25" customHeight="1">
      <c r="A416" s="460"/>
      <c r="B416" s="462"/>
      <c r="C416" s="462"/>
      <c r="D416" s="463"/>
      <c r="E416" s="464"/>
      <c r="F416" s="462"/>
      <c r="G416" s="465"/>
      <c r="H416" s="392"/>
      <c r="I416" s="392"/>
      <c r="J416" s="392"/>
      <c r="K416" s="392"/>
      <c r="L416" s="392"/>
      <c r="M416" s="392"/>
      <c r="N416" s="392"/>
      <c r="O416" s="392"/>
      <c r="P416" s="392"/>
      <c r="Q416" s="392"/>
      <c r="R416" s="392"/>
    </row>
    <row r="417" spans="1:18" ht="14.25" customHeight="1">
      <c r="A417" s="460"/>
      <c r="B417" s="468"/>
      <c r="C417" s="462"/>
      <c r="D417" s="463"/>
      <c r="E417" s="464"/>
      <c r="F417" s="462"/>
      <c r="G417" s="465"/>
      <c r="H417" s="392"/>
      <c r="I417" s="392"/>
      <c r="J417" s="392"/>
      <c r="K417" s="392"/>
      <c r="L417" s="392"/>
      <c r="M417" s="392"/>
      <c r="N417" s="392"/>
      <c r="O417" s="392"/>
      <c r="P417" s="392"/>
      <c r="Q417" s="392"/>
      <c r="R417" s="392"/>
    </row>
    <row r="418" spans="1:18" ht="14.25" customHeight="1">
      <c r="A418" s="460"/>
      <c r="B418" s="468"/>
      <c r="C418" s="462"/>
      <c r="D418" s="463"/>
      <c r="E418" s="464"/>
      <c r="F418" s="462"/>
      <c r="G418" s="465"/>
      <c r="H418" s="392"/>
      <c r="I418" s="392"/>
      <c r="J418" s="392"/>
      <c r="K418" s="392"/>
      <c r="L418" s="392"/>
      <c r="M418" s="392"/>
      <c r="N418" s="392"/>
      <c r="O418" s="392"/>
      <c r="P418" s="392"/>
      <c r="Q418" s="392"/>
      <c r="R418" s="392"/>
    </row>
    <row r="419" spans="1:18" ht="14.25" customHeight="1">
      <c r="A419" s="460"/>
      <c r="B419" s="468"/>
      <c r="C419" s="462"/>
      <c r="D419" s="463"/>
      <c r="E419" s="464"/>
      <c r="F419" s="462"/>
      <c r="G419" s="465"/>
      <c r="H419" s="392"/>
      <c r="I419" s="392"/>
      <c r="J419" s="392"/>
      <c r="K419" s="392"/>
      <c r="L419" s="392"/>
      <c r="M419" s="392"/>
      <c r="N419" s="392"/>
      <c r="O419" s="392"/>
      <c r="P419" s="392"/>
      <c r="Q419" s="392"/>
      <c r="R419" s="392"/>
    </row>
    <row r="420" spans="1:18" ht="14.25" customHeight="1">
      <c r="A420" s="460"/>
      <c r="B420" s="468"/>
      <c r="C420" s="462"/>
      <c r="D420" s="463"/>
      <c r="E420" s="464"/>
      <c r="F420" s="462"/>
      <c r="G420" s="465"/>
      <c r="H420" s="392"/>
      <c r="I420" s="392"/>
      <c r="J420" s="392"/>
      <c r="K420" s="392"/>
      <c r="L420" s="392"/>
      <c r="M420" s="392"/>
      <c r="N420" s="392"/>
      <c r="O420" s="392"/>
      <c r="P420" s="392"/>
      <c r="Q420" s="392"/>
      <c r="R420" s="392"/>
    </row>
    <row r="421" spans="1:18" ht="14.25" customHeight="1">
      <c r="A421" s="460"/>
      <c r="B421" s="468"/>
      <c r="C421" s="462"/>
      <c r="D421" s="463"/>
      <c r="E421" s="464"/>
      <c r="F421" s="462"/>
      <c r="G421" s="465"/>
      <c r="H421" s="392"/>
      <c r="I421" s="392"/>
      <c r="J421" s="392"/>
      <c r="K421" s="392"/>
      <c r="L421" s="392"/>
      <c r="M421" s="392"/>
      <c r="N421" s="392"/>
      <c r="O421" s="392"/>
      <c r="P421" s="392"/>
      <c r="Q421" s="392"/>
      <c r="R421" s="392"/>
    </row>
    <row r="422" spans="1:18" ht="14.25" customHeight="1">
      <c r="A422" s="460"/>
      <c r="B422" s="468"/>
      <c r="C422" s="462"/>
      <c r="D422" s="463"/>
      <c r="E422" s="464"/>
      <c r="F422" s="462"/>
      <c r="G422" s="465"/>
      <c r="H422" s="392"/>
      <c r="I422" s="392"/>
      <c r="J422" s="392"/>
      <c r="K422" s="392"/>
      <c r="L422" s="392"/>
      <c r="M422" s="392"/>
      <c r="N422" s="392"/>
      <c r="O422" s="392"/>
      <c r="P422" s="392"/>
      <c r="Q422" s="392"/>
      <c r="R422" s="392"/>
    </row>
    <row r="423" spans="1:18" ht="14.25" customHeight="1">
      <c r="A423" s="460"/>
      <c r="B423" s="461"/>
      <c r="C423" s="462"/>
      <c r="D423" s="463"/>
      <c r="E423" s="464"/>
      <c r="F423" s="462"/>
      <c r="G423" s="465"/>
      <c r="H423" s="392"/>
      <c r="I423" s="392"/>
      <c r="J423" s="392"/>
      <c r="K423" s="392"/>
      <c r="L423" s="392"/>
      <c r="M423" s="392"/>
      <c r="N423" s="392"/>
      <c r="O423" s="392"/>
      <c r="P423" s="392"/>
      <c r="Q423" s="392"/>
      <c r="R423" s="392"/>
    </row>
    <row r="424" spans="1:18" ht="14.25" customHeight="1">
      <c r="A424" s="460"/>
      <c r="B424" s="462"/>
      <c r="C424" s="462"/>
      <c r="D424" s="463"/>
      <c r="E424" s="464"/>
      <c r="F424" s="462"/>
      <c r="G424" s="465"/>
      <c r="H424" s="392"/>
      <c r="I424" s="392"/>
      <c r="J424" s="392"/>
      <c r="K424" s="392"/>
      <c r="L424" s="392"/>
      <c r="M424" s="392"/>
      <c r="N424" s="392"/>
      <c r="O424" s="392"/>
      <c r="P424" s="392"/>
      <c r="Q424" s="392"/>
      <c r="R424" s="392"/>
    </row>
    <row r="425" spans="1:18" ht="14.25" customHeight="1">
      <c r="A425" s="460"/>
      <c r="B425" s="462"/>
      <c r="C425" s="462"/>
      <c r="D425" s="463"/>
      <c r="E425" s="464"/>
      <c r="F425" s="462"/>
      <c r="G425" s="465"/>
      <c r="H425" s="392"/>
      <c r="I425" s="392"/>
      <c r="J425" s="392"/>
      <c r="K425" s="392"/>
      <c r="L425" s="392"/>
      <c r="M425" s="392"/>
      <c r="N425" s="392"/>
      <c r="O425" s="392"/>
      <c r="P425" s="392"/>
      <c r="Q425" s="392"/>
      <c r="R425" s="392"/>
    </row>
    <row r="426" spans="1:18" ht="14.25" customHeight="1">
      <c r="A426" s="460"/>
      <c r="B426" s="468"/>
      <c r="C426" s="462"/>
      <c r="D426" s="463"/>
      <c r="E426" s="464"/>
      <c r="F426" s="462"/>
      <c r="G426" s="465"/>
      <c r="H426" s="392"/>
      <c r="I426" s="392"/>
      <c r="J426" s="392"/>
      <c r="K426" s="392"/>
      <c r="L426" s="392"/>
      <c r="M426" s="392"/>
      <c r="N426" s="392"/>
      <c r="O426" s="392"/>
      <c r="P426" s="392"/>
      <c r="Q426" s="392"/>
      <c r="R426" s="392"/>
    </row>
    <row r="427" spans="1:18" ht="14.25" customHeight="1">
      <c r="A427" s="460"/>
      <c r="B427" s="468"/>
      <c r="C427" s="462"/>
      <c r="D427" s="463"/>
      <c r="E427" s="464"/>
      <c r="F427" s="462"/>
      <c r="G427" s="465"/>
      <c r="H427" s="392"/>
      <c r="I427" s="392"/>
      <c r="J427" s="392"/>
      <c r="K427" s="392"/>
      <c r="L427" s="392"/>
      <c r="M427" s="392"/>
      <c r="N427" s="392"/>
      <c r="O427" s="392"/>
      <c r="P427" s="392"/>
      <c r="Q427" s="392"/>
      <c r="R427" s="392"/>
    </row>
    <row r="428" spans="1:18" ht="14.25" customHeight="1">
      <c r="A428" s="460"/>
      <c r="B428" s="468"/>
      <c r="C428" s="462"/>
      <c r="D428" s="463"/>
      <c r="E428" s="464"/>
      <c r="F428" s="462"/>
      <c r="G428" s="465"/>
      <c r="H428" s="392"/>
      <c r="I428" s="392"/>
      <c r="J428" s="392"/>
      <c r="K428" s="392"/>
      <c r="L428" s="392"/>
      <c r="M428" s="392"/>
      <c r="N428" s="392"/>
      <c r="O428" s="392"/>
      <c r="P428" s="392"/>
      <c r="Q428" s="392"/>
      <c r="R428" s="392"/>
    </row>
    <row r="429" spans="1:18" ht="14.25" customHeight="1">
      <c r="A429" s="460"/>
      <c r="B429" s="468"/>
      <c r="C429" s="462"/>
      <c r="D429" s="463"/>
      <c r="E429" s="464"/>
      <c r="F429" s="462"/>
      <c r="G429" s="465"/>
      <c r="H429" s="392"/>
      <c r="I429" s="392"/>
      <c r="J429" s="392"/>
      <c r="K429" s="392"/>
      <c r="L429" s="392"/>
      <c r="M429" s="392"/>
      <c r="N429" s="392"/>
      <c r="O429" s="392"/>
      <c r="P429" s="392"/>
      <c r="Q429" s="392"/>
      <c r="R429" s="392"/>
    </row>
    <row r="430" spans="1:18" ht="14.25" customHeight="1">
      <c r="A430" s="460"/>
      <c r="B430" s="468"/>
      <c r="C430" s="462"/>
      <c r="D430" s="463"/>
      <c r="E430" s="464"/>
      <c r="F430" s="462"/>
      <c r="G430" s="465"/>
      <c r="H430" s="392"/>
      <c r="I430" s="392"/>
      <c r="J430" s="392"/>
      <c r="K430" s="392"/>
      <c r="L430" s="392"/>
      <c r="M430" s="392"/>
      <c r="N430" s="392"/>
      <c r="O430" s="392"/>
      <c r="P430" s="392"/>
      <c r="Q430" s="392"/>
      <c r="R430" s="392"/>
    </row>
    <row r="431" spans="1:18" ht="14.25" customHeight="1">
      <c r="A431" s="460"/>
      <c r="B431" s="468"/>
      <c r="C431" s="462"/>
      <c r="D431" s="463"/>
      <c r="E431" s="464"/>
      <c r="F431" s="462"/>
      <c r="G431" s="465"/>
      <c r="H431" s="392"/>
      <c r="I431" s="392"/>
      <c r="J431" s="392"/>
      <c r="K431" s="392"/>
      <c r="L431" s="392"/>
      <c r="M431" s="392"/>
      <c r="N431" s="392"/>
      <c r="O431" s="392"/>
      <c r="P431" s="392"/>
      <c r="Q431" s="392"/>
      <c r="R431" s="392"/>
    </row>
    <row r="432" spans="1:18" ht="14.25" customHeight="1">
      <c r="A432" s="460"/>
      <c r="B432" s="468"/>
      <c r="C432" s="462"/>
      <c r="D432" s="463"/>
      <c r="E432" s="464"/>
      <c r="F432" s="462"/>
      <c r="G432" s="465"/>
      <c r="H432" s="392"/>
      <c r="I432" s="392"/>
      <c r="J432" s="392"/>
      <c r="K432" s="392"/>
      <c r="L432" s="392"/>
      <c r="M432" s="392"/>
      <c r="N432" s="392"/>
      <c r="O432" s="392"/>
      <c r="P432" s="392"/>
      <c r="Q432" s="392"/>
      <c r="R432" s="392"/>
    </row>
    <row r="433" spans="1:18" ht="14.25" customHeight="1">
      <c r="A433" s="460"/>
      <c r="B433" s="461"/>
      <c r="C433" s="462"/>
      <c r="D433" s="463"/>
      <c r="E433" s="464"/>
      <c r="F433" s="462"/>
      <c r="G433" s="465"/>
      <c r="H433" s="392"/>
      <c r="I433" s="392"/>
      <c r="J433" s="392"/>
      <c r="K433" s="392"/>
      <c r="L433" s="392"/>
      <c r="M433" s="392"/>
      <c r="N433" s="392"/>
      <c r="O433" s="392"/>
      <c r="P433" s="392"/>
      <c r="Q433" s="392"/>
      <c r="R433" s="392"/>
    </row>
    <row r="434" spans="1:18" ht="14.25" customHeight="1">
      <c r="A434" s="460"/>
      <c r="C434" s="379"/>
      <c r="D434" s="380"/>
      <c r="E434" s="378"/>
      <c r="F434" s="381"/>
      <c r="G434" s="382"/>
      <c r="H434" s="392"/>
      <c r="I434" s="392"/>
      <c r="J434" s="392"/>
      <c r="K434" s="392"/>
      <c r="L434" s="392"/>
      <c r="M434" s="392"/>
      <c r="N434" s="392"/>
      <c r="O434" s="392"/>
      <c r="P434" s="392"/>
      <c r="Q434" s="392"/>
      <c r="R434" s="392"/>
    </row>
    <row r="435" spans="1:18" ht="14.25" customHeight="1">
      <c r="A435" s="460"/>
      <c r="B435" s="394"/>
      <c r="C435" s="379"/>
      <c r="D435" s="380"/>
      <c r="E435" s="378"/>
      <c r="F435" s="381"/>
      <c r="G435" s="382"/>
      <c r="H435" s="392"/>
      <c r="I435" s="392"/>
      <c r="J435" s="392"/>
      <c r="K435" s="392"/>
      <c r="L435" s="392"/>
      <c r="M435" s="392"/>
      <c r="N435" s="392"/>
      <c r="O435" s="392"/>
      <c r="P435" s="392"/>
      <c r="Q435" s="392"/>
      <c r="R435" s="392"/>
    </row>
    <row r="436" spans="1:18" ht="14.25" customHeight="1">
      <c r="A436" s="460"/>
      <c r="B436" s="394"/>
      <c r="C436" s="379"/>
      <c r="D436" s="380"/>
      <c r="E436" s="378"/>
      <c r="F436" s="381"/>
      <c r="G436" s="382"/>
      <c r="H436" s="392"/>
      <c r="I436" s="392"/>
      <c r="J436" s="392"/>
      <c r="K436" s="392"/>
      <c r="L436" s="392"/>
      <c r="M436" s="392"/>
      <c r="N436" s="392"/>
      <c r="O436" s="392"/>
      <c r="P436" s="392"/>
      <c r="Q436" s="392"/>
      <c r="R436" s="392"/>
    </row>
    <row r="437" spans="1:18" ht="14.25" customHeight="1">
      <c r="A437" s="460"/>
      <c r="B437" s="394"/>
      <c r="C437" s="379"/>
      <c r="D437" s="380"/>
      <c r="E437" s="378"/>
      <c r="F437" s="381"/>
      <c r="G437" s="382"/>
      <c r="H437" s="392"/>
      <c r="I437" s="392"/>
      <c r="J437" s="392"/>
      <c r="K437" s="392"/>
      <c r="L437" s="392"/>
      <c r="M437" s="392"/>
      <c r="N437" s="392"/>
      <c r="O437" s="392"/>
      <c r="P437" s="392"/>
      <c r="Q437" s="392"/>
      <c r="R437" s="392"/>
    </row>
    <row r="438" spans="1:18" ht="14.25" customHeight="1">
      <c r="A438" s="460"/>
      <c r="B438" s="394"/>
      <c r="C438" s="379"/>
      <c r="D438" s="380"/>
      <c r="E438" s="378"/>
      <c r="F438" s="381"/>
      <c r="G438" s="382"/>
      <c r="H438" s="392"/>
      <c r="I438" s="392"/>
      <c r="J438" s="392"/>
      <c r="K438" s="392"/>
      <c r="L438" s="392"/>
      <c r="M438" s="392"/>
      <c r="N438" s="392"/>
      <c r="O438" s="392"/>
      <c r="P438" s="392"/>
      <c r="Q438" s="392"/>
      <c r="R438" s="392"/>
    </row>
    <row r="439" spans="1:18" ht="14.25" customHeight="1">
      <c r="A439" s="460"/>
      <c r="B439" s="394"/>
      <c r="C439" s="379"/>
      <c r="D439" s="380"/>
      <c r="E439" s="378"/>
      <c r="F439" s="381"/>
      <c r="G439" s="382"/>
      <c r="H439" s="392"/>
      <c r="I439" s="392"/>
      <c r="J439" s="392"/>
      <c r="K439" s="392"/>
      <c r="L439" s="392"/>
      <c r="M439" s="392"/>
      <c r="N439" s="392"/>
      <c r="O439" s="392"/>
      <c r="P439" s="392"/>
      <c r="Q439" s="392"/>
      <c r="R439" s="392"/>
    </row>
    <row r="440" spans="1:18" ht="14.25" customHeight="1">
      <c r="A440" s="460"/>
      <c r="B440" s="394"/>
      <c r="C440" s="379"/>
      <c r="D440" s="380"/>
      <c r="E440" s="378"/>
      <c r="F440" s="381"/>
      <c r="G440" s="382"/>
      <c r="H440" s="392"/>
      <c r="I440" s="392"/>
      <c r="J440" s="392"/>
      <c r="K440" s="392"/>
      <c r="L440" s="392"/>
      <c r="M440" s="392"/>
      <c r="N440" s="392"/>
      <c r="O440" s="392"/>
      <c r="P440" s="392"/>
      <c r="Q440" s="392"/>
      <c r="R440" s="392"/>
    </row>
    <row r="441" spans="1:18" ht="14.25" customHeight="1">
      <c r="A441" s="460"/>
      <c r="B441" s="394"/>
      <c r="C441" s="379"/>
      <c r="D441" s="380"/>
      <c r="E441" s="378"/>
      <c r="F441" s="381"/>
      <c r="G441" s="382"/>
      <c r="H441" s="392"/>
      <c r="I441" s="392"/>
      <c r="J441" s="392"/>
      <c r="K441" s="392"/>
      <c r="L441" s="392"/>
      <c r="M441" s="392"/>
      <c r="N441" s="392"/>
      <c r="O441" s="392"/>
      <c r="P441" s="392"/>
      <c r="Q441" s="392"/>
      <c r="R441" s="392"/>
    </row>
    <row r="442" spans="1:18" ht="14.25" customHeight="1">
      <c r="A442" s="460"/>
      <c r="B442" s="394"/>
      <c r="C442" s="379"/>
      <c r="D442" s="380"/>
      <c r="E442" s="378"/>
      <c r="F442" s="381"/>
      <c r="G442" s="382"/>
      <c r="H442" s="392"/>
      <c r="I442" s="392"/>
      <c r="J442" s="392"/>
      <c r="K442" s="392"/>
      <c r="L442" s="392"/>
      <c r="M442" s="392"/>
      <c r="N442" s="392"/>
      <c r="O442" s="392"/>
      <c r="P442" s="392"/>
      <c r="Q442" s="392"/>
      <c r="R442" s="392"/>
    </row>
    <row r="443" spans="1:18" ht="14.25" customHeight="1">
      <c r="A443" s="460"/>
      <c r="B443" s="394"/>
      <c r="C443" s="379"/>
      <c r="D443" s="380"/>
      <c r="E443" s="378"/>
      <c r="F443" s="381"/>
      <c r="G443" s="382"/>
      <c r="H443" s="392"/>
      <c r="I443" s="392"/>
      <c r="J443" s="392"/>
      <c r="K443" s="392"/>
      <c r="L443" s="392"/>
      <c r="M443" s="392"/>
      <c r="N443" s="392"/>
      <c r="O443" s="392"/>
      <c r="P443" s="392"/>
      <c r="Q443" s="392"/>
      <c r="R443" s="392"/>
    </row>
    <row r="444" spans="1:18" ht="14.25" customHeight="1">
      <c r="A444" s="460"/>
      <c r="B444" s="394"/>
      <c r="C444" s="379"/>
      <c r="D444" s="380"/>
      <c r="E444" s="378"/>
      <c r="F444" s="381"/>
      <c r="G444" s="382"/>
      <c r="H444" s="392"/>
      <c r="I444" s="392"/>
      <c r="J444" s="392"/>
      <c r="K444" s="392"/>
      <c r="L444" s="392"/>
      <c r="M444" s="392"/>
      <c r="N444" s="392"/>
      <c r="O444" s="392"/>
      <c r="P444" s="392"/>
      <c r="Q444" s="392"/>
      <c r="R444" s="392"/>
    </row>
    <row r="445" spans="1:18" ht="14.25" customHeight="1">
      <c r="A445" s="460"/>
      <c r="B445" s="394"/>
      <c r="C445" s="379"/>
      <c r="D445" s="380"/>
      <c r="E445" s="378"/>
      <c r="F445" s="381"/>
      <c r="G445" s="382"/>
      <c r="H445" s="392"/>
      <c r="I445" s="392"/>
      <c r="J445" s="392"/>
      <c r="K445" s="392"/>
      <c r="L445" s="392"/>
      <c r="M445" s="392"/>
      <c r="N445" s="392"/>
      <c r="O445" s="392"/>
      <c r="P445" s="392"/>
      <c r="Q445" s="392"/>
      <c r="R445" s="392"/>
    </row>
    <row r="446" spans="1:18" ht="14.25" customHeight="1">
      <c r="A446" s="460"/>
      <c r="B446" s="394"/>
      <c r="C446" s="379"/>
      <c r="D446" s="380"/>
      <c r="E446" s="378"/>
      <c r="F446" s="381"/>
      <c r="G446" s="382"/>
      <c r="H446" s="392"/>
      <c r="I446" s="392"/>
      <c r="J446" s="392"/>
      <c r="K446" s="392"/>
      <c r="L446" s="392"/>
      <c r="M446" s="392"/>
      <c r="N446" s="392"/>
      <c r="O446" s="392"/>
      <c r="P446" s="392"/>
      <c r="Q446" s="392"/>
      <c r="R446" s="392"/>
    </row>
    <row r="447" spans="1:18" ht="14.25" customHeight="1">
      <c r="A447" s="460"/>
      <c r="B447" s="394"/>
      <c r="C447" s="379"/>
      <c r="D447" s="380"/>
      <c r="E447" s="378"/>
      <c r="F447" s="381"/>
      <c r="G447" s="382"/>
      <c r="H447" s="392"/>
      <c r="I447" s="392"/>
      <c r="J447" s="392"/>
      <c r="K447" s="392"/>
      <c r="L447" s="392"/>
      <c r="M447" s="392"/>
      <c r="N447" s="392"/>
      <c r="O447" s="392"/>
      <c r="P447" s="392"/>
      <c r="Q447" s="392"/>
      <c r="R447" s="392"/>
    </row>
    <row r="448" spans="1:18" ht="14.25" customHeight="1">
      <c r="A448" s="460"/>
      <c r="B448" s="394"/>
      <c r="C448" s="379"/>
      <c r="D448" s="380"/>
      <c r="E448" s="378"/>
      <c r="F448" s="381"/>
      <c r="G448" s="382"/>
      <c r="H448" s="392"/>
      <c r="I448" s="392"/>
      <c r="J448" s="392"/>
      <c r="K448" s="392"/>
      <c r="L448" s="392"/>
      <c r="M448" s="392"/>
      <c r="N448" s="392"/>
      <c r="O448" s="392"/>
      <c r="P448" s="392"/>
      <c r="Q448" s="392"/>
      <c r="R448" s="392"/>
    </row>
    <row r="449" spans="1:18" ht="14.25" customHeight="1">
      <c r="A449" s="460"/>
      <c r="B449" s="394"/>
      <c r="C449" s="379"/>
      <c r="D449" s="380"/>
      <c r="E449" s="378"/>
      <c r="F449" s="381"/>
      <c r="G449" s="382"/>
      <c r="H449" s="392"/>
      <c r="I449" s="392"/>
      <c r="J449" s="392"/>
      <c r="K449" s="392"/>
      <c r="L449" s="392"/>
      <c r="M449" s="392"/>
      <c r="N449" s="392"/>
      <c r="O449" s="392"/>
      <c r="P449" s="392"/>
      <c r="Q449" s="392"/>
      <c r="R449" s="392"/>
    </row>
    <row r="450" spans="1:18" ht="14.25" customHeight="1">
      <c r="A450" s="460"/>
      <c r="B450" s="385"/>
      <c r="C450" s="379"/>
      <c r="D450" s="380"/>
      <c r="E450" s="378"/>
      <c r="F450" s="381"/>
      <c r="G450" s="382"/>
      <c r="H450" s="392"/>
      <c r="I450" s="392"/>
      <c r="J450" s="392"/>
      <c r="K450" s="392"/>
      <c r="L450" s="392"/>
      <c r="M450" s="392"/>
      <c r="N450" s="392"/>
      <c r="O450" s="392"/>
      <c r="P450" s="392"/>
      <c r="Q450" s="392"/>
      <c r="R450" s="392"/>
    </row>
    <row r="451" spans="1:18" ht="14.25" customHeight="1">
      <c r="A451" s="460"/>
      <c r="C451" s="379"/>
      <c r="D451" s="380"/>
      <c r="E451" s="378"/>
      <c r="F451" s="381"/>
      <c r="G451" s="382"/>
      <c r="H451" s="392"/>
      <c r="I451" s="392"/>
      <c r="J451" s="392"/>
      <c r="K451" s="392"/>
      <c r="L451" s="392"/>
      <c r="M451" s="392"/>
      <c r="N451" s="392"/>
      <c r="O451" s="392"/>
      <c r="P451" s="392"/>
      <c r="Q451" s="392"/>
      <c r="R451" s="392"/>
    </row>
    <row r="452" spans="1:18" ht="14.25" customHeight="1">
      <c r="A452" s="460"/>
      <c r="B452" s="394"/>
      <c r="C452" s="379"/>
      <c r="D452" s="380"/>
      <c r="E452" s="378"/>
      <c r="F452" s="381"/>
      <c r="G452" s="382"/>
      <c r="H452" s="392"/>
      <c r="I452" s="392"/>
      <c r="J452" s="392"/>
      <c r="K452" s="392"/>
      <c r="L452" s="392"/>
      <c r="M452" s="392"/>
      <c r="N452" s="392"/>
      <c r="O452" s="392"/>
      <c r="P452" s="392"/>
      <c r="Q452" s="392"/>
      <c r="R452" s="392"/>
    </row>
    <row r="453" spans="1:18" ht="14.25" customHeight="1">
      <c r="A453" s="460"/>
      <c r="B453" s="394"/>
      <c r="C453" s="379"/>
      <c r="D453" s="380"/>
      <c r="E453" s="378"/>
      <c r="F453" s="381"/>
      <c r="G453" s="382"/>
      <c r="H453" s="392"/>
      <c r="I453" s="392"/>
      <c r="J453" s="392"/>
      <c r="K453" s="392"/>
      <c r="L453" s="392"/>
      <c r="M453" s="392"/>
      <c r="N453" s="392"/>
      <c r="O453" s="392"/>
      <c r="P453" s="392"/>
      <c r="Q453" s="392"/>
      <c r="R453" s="392"/>
    </row>
    <row r="454" spans="1:18" ht="14.25" customHeight="1">
      <c r="A454" s="460"/>
      <c r="B454" s="385"/>
      <c r="C454" s="379"/>
      <c r="D454" s="380"/>
      <c r="E454" s="378"/>
      <c r="F454" s="381"/>
      <c r="G454" s="382"/>
      <c r="H454" s="392"/>
      <c r="I454" s="392"/>
      <c r="J454" s="392"/>
      <c r="K454" s="392"/>
      <c r="L454" s="392"/>
      <c r="M454" s="392"/>
      <c r="N454" s="392"/>
      <c r="O454" s="392"/>
      <c r="P454" s="392"/>
      <c r="Q454" s="392"/>
      <c r="R454" s="392"/>
    </row>
    <row r="455" spans="1:18" ht="14.25" customHeight="1">
      <c r="A455" s="460"/>
      <c r="C455" s="379"/>
      <c r="D455" s="380"/>
      <c r="E455" s="378"/>
      <c r="F455" s="381"/>
      <c r="G455" s="382"/>
      <c r="H455" s="392"/>
      <c r="I455" s="392"/>
      <c r="J455" s="392"/>
      <c r="K455" s="392"/>
      <c r="L455" s="392"/>
      <c r="M455" s="392"/>
      <c r="N455" s="392"/>
      <c r="O455" s="392"/>
      <c r="P455" s="392"/>
      <c r="Q455" s="392"/>
      <c r="R455" s="392"/>
    </row>
    <row r="456" spans="1:18" ht="14.25" customHeight="1">
      <c r="A456" s="460"/>
      <c r="C456" s="379"/>
      <c r="D456" s="380"/>
      <c r="E456" s="378"/>
      <c r="F456" s="381"/>
      <c r="G456" s="382"/>
      <c r="H456" s="392"/>
      <c r="I456" s="392"/>
      <c r="J456" s="392"/>
      <c r="K456" s="392"/>
      <c r="L456" s="392"/>
      <c r="M456" s="392"/>
      <c r="N456" s="392"/>
      <c r="O456" s="392"/>
      <c r="P456" s="392"/>
      <c r="Q456" s="392"/>
      <c r="R456" s="392"/>
    </row>
    <row r="457" spans="1:18" ht="14.25" customHeight="1">
      <c r="A457" s="460"/>
      <c r="B457" s="394"/>
      <c r="C457" s="379"/>
      <c r="D457" s="380"/>
      <c r="E457" s="378"/>
      <c r="F457" s="381"/>
      <c r="G457" s="382"/>
      <c r="H457" s="392"/>
      <c r="I457" s="392"/>
      <c r="J457" s="392"/>
      <c r="K457" s="392"/>
      <c r="L457" s="392"/>
      <c r="M457" s="392"/>
      <c r="N457" s="392"/>
      <c r="O457" s="392"/>
      <c r="P457" s="392"/>
      <c r="Q457" s="392"/>
      <c r="R457" s="392"/>
    </row>
    <row r="458" spans="1:18" ht="14.25" customHeight="1">
      <c r="A458" s="460"/>
      <c r="B458" s="394"/>
      <c r="C458" s="379"/>
      <c r="D458" s="380"/>
      <c r="E458" s="378"/>
      <c r="F458" s="381"/>
      <c r="G458" s="382"/>
      <c r="H458" s="392"/>
      <c r="I458" s="392"/>
      <c r="J458" s="392"/>
      <c r="K458" s="392"/>
      <c r="L458" s="392"/>
      <c r="M458" s="392"/>
      <c r="N458" s="392"/>
      <c r="O458" s="392"/>
      <c r="P458" s="392"/>
      <c r="Q458" s="392"/>
      <c r="R458" s="392"/>
    </row>
    <row r="459" spans="1:18" ht="14.25" customHeight="1">
      <c r="A459" s="460"/>
      <c r="B459" s="394"/>
      <c r="C459" s="379"/>
      <c r="D459" s="380"/>
      <c r="E459" s="378"/>
      <c r="F459" s="381"/>
      <c r="G459" s="382"/>
      <c r="H459" s="392"/>
      <c r="I459" s="392"/>
      <c r="J459" s="392"/>
      <c r="K459" s="392"/>
      <c r="L459" s="392"/>
      <c r="M459" s="392"/>
      <c r="N459" s="392"/>
      <c r="O459" s="392"/>
      <c r="P459" s="392"/>
      <c r="Q459" s="392"/>
      <c r="R459" s="392"/>
    </row>
    <row r="460" spans="1:18" ht="14.25" customHeight="1">
      <c r="A460" s="460"/>
      <c r="B460" s="394"/>
      <c r="C460" s="379"/>
      <c r="D460" s="380"/>
      <c r="E460" s="378"/>
      <c r="F460" s="381"/>
      <c r="G460" s="382"/>
      <c r="H460" s="392"/>
      <c r="I460" s="392"/>
      <c r="J460" s="392"/>
      <c r="K460" s="392"/>
      <c r="L460" s="392"/>
      <c r="M460" s="392"/>
      <c r="N460" s="392"/>
      <c r="O460" s="392"/>
      <c r="P460" s="392"/>
      <c r="Q460" s="392"/>
      <c r="R460" s="392"/>
    </row>
    <row r="461" spans="1:18" ht="14.25" customHeight="1">
      <c r="A461" s="460"/>
      <c r="B461" s="394"/>
      <c r="C461" s="379"/>
      <c r="D461" s="380"/>
      <c r="E461" s="378"/>
      <c r="F461" s="381"/>
      <c r="G461" s="382"/>
      <c r="H461" s="392"/>
      <c r="I461" s="392"/>
      <c r="J461" s="392"/>
      <c r="K461" s="392"/>
      <c r="L461" s="392"/>
      <c r="M461" s="392"/>
      <c r="N461" s="392"/>
      <c r="O461" s="392"/>
      <c r="P461" s="392"/>
      <c r="Q461" s="392"/>
      <c r="R461" s="392"/>
    </row>
    <row r="462" spans="1:18" ht="14.25" customHeight="1">
      <c r="A462" s="460"/>
      <c r="B462" s="394"/>
      <c r="C462" s="379"/>
      <c r="D462" s="380"/>
      <c r="E462" s="378"/>
      <c r="F462" s="381"/>
      <c r="G462" s="382"/>
      <c r="H462" s="392"/>
      <c r="I462" s="392"/>
      <c r="J462" s="392"/>
      <c r="K462" s="392"/>
      <c r="L462" s="392"/>
      <c r="M462" s="392"/>
      <c r="N462" s="392"/>
      <c r="O462" s="392"/>
      <c r="P462" s="392"/>
      <c r="Q462" s="392"/>
      <c r="R462" s="392"/>
    </row>
    <row r="463" spans="1:18" ht="14.25" customHeight="1">
      <c r="A463" s="460"/>
      <c r="B463" s="394"/>
      <c r="C463" s="379"/>
      <c r="D463" s="380"/>
      <c r="E463" s="378"/>
      <c r="F463" s="381"/>
      <c r="G463" s="382"/>
      <c r="H463" s="392"/>
      <c r="I463" s="392"/>
      <c r="J463" s="392"/>
      <c r="K463" s="392"/>
      <c r="L463" s="392"/>
      <c r="M463" s="392"/>
      <c r="N463" s="392"/>
      <c r="O463" s="392"/>
      <c r="P463" s="392"/>
      <c r="Q463" s="392"/>
      <c r="R463" s="392"/>
    </row>
    <row r="464" spans="1:18" ht="14.25" customHeight="1">
      <c r="A464" s="460"/>
      <c r="B464" s="394"/>
      <c r="C464" s="379"/>
      <c r="D464" s="380"/>
      <c r="E464" s="378"/>
      <c r="F464" s="381"/>
      <c r="G464" s="382"/>
      <c r="H464" s="392"/>
      <c r="I464" s="392"/>
      <c r="J464" s="392"/>
      <c r="K464" s="392"/>
      <c r="L464" s="392"/>
      <c r="M464" s="392"/>
      <c r="N464" s="392"/>
      <c r="O464" s="392"/>
      <c r="P464" s="392"/>
      <c r="Q464" s="392"/>
      <c r="R464" s="392"/>
    </row>
    <row r="465" spans="1:18" ht="14.25" customHeight="1">
      <c r="A465" s="460"/>
      <c r="B465" s="394"/>
      <c r="C465" s="379"/>
      <c r="D465" s="380"/>
      <c r="E465" s="378"/>
      <c r="F465" s="381"/>
      <c r="G465" s="382"/>
      <c r="H465" s="392"/>
      <c r="I465" s="392"/>
      <c r="J465" s="392"/>
      <c r="K465" s="392"/>
      <c r="L465" s="392"/>
      <c r="M465" s="392"/>
      <c r="N465" s="392"/>
      <c r="O465" s="392"/>
      <c r="P465" s="392"/>
      <c r="Q465" s="392"/>
      <c r="R465" s="392"/>
    </row>
    <row r="466" spans="1:18" ht="14.25" customHeight="1">
      <c r="A466" s="460"/>
      <c r="B466" s="394"/>
      <c r="C466" s="379"/>
      <c r="D466" s="380"/>
      <c r="E466" s="378"/>
      <c r="F466" s="381"/>
      <c r="G466" s="382"/>
      <c r="H466" s="392"/>
      <c r="I466" s="392"/>
      <c r="J466" s="392"/>
      <c r="K466" s="392"/>
      <c r="L466" s="392"/>
      <c r="M466" s="392"/>
      <c r="N466" s="392"/>
      <c r="O466" s="392"/>
      <c r="P466" s="392"/>
      <c r="Q466" s="392"/>
      <c r="R466" s="392"/>
    </row>
    <row r="467" spans="1:18" ht="14.25" customHeight="1">
      <c r="A467" s="460"/>
      <c r="B467" s="385"/>
      <c r="C467" s="379"/>
      <c r="D467" s="380"/>
      <c r="E467" s="378"/>
      <c r="F467" s="381"/>
      <c r="G467" s="382"/>
      <c r="H467" s="392"/>
      <c r="I467" s="392"/>
      <c r="J467" s="392"/>
      <c r="K467" s="392"/>
      <c r="L467" s="392"/>
      <c r="M467" s="392"/>
      <c r="N467" s="392"/>
      <c r="O467" s="392"/>
      <c r="P467" s="392"/>
      <c r="Q467" s="392"/>
      <c r="R467" s="392"/>
    </row>
    <row r="468" spans="1:18" ht="14.25" customHeight="1">
      <c r="A468" s="460"/>
      <c r="C468" s="379"/>
      <c r="D468" s="380"/>
      <c r="E468" s="378"/>
      <c r="F468" s="381"/>
      <c r="G468" s="382"/>
      <c r="H468" s="392"/>
      <c r="I468" s="392"/>
      <c r="J468" s="392"/>
      <c r="K468" s="392"/>
      <c r="L468" s="392"/>
      <c r="M468" s="392"/>
      <c r="N468" s="392"/>
      <c r="O468" s="392"/>
      <c r="P468" s="392"/>
      <c r="Q468" s="392"/>
      <c r="R468" s="392"/>
    </row>
    <row r="469" spans="1:18" ht="14.25" customHeight="1">
      <c r="A469" s="460"/>
      <c r="B469" s="394"/>
      <c r="C469" s="379"/>
      <c r="D469" s="380"/>
      <c r="E469" s="378"/>
      <c r="F469" s="381"/>
      <c r="G469" s="382"/>
      <c r="H469" s="392"/>
      <c r="I469" s="392"/>
      <c r="J469" s="392"/>
      <c r="K469" s="392"/>
      <c r="L469" s="392"/>
      <c r="M469" s="392"/>
      <c r="N469" s="392"/>
      <c r="O469" s="392"/>
      <c r="P469" s="392"/>
      <c r="Q469" s="392"/>
      <c r="R469" s="392"/>
    </row>
    <row r="470" spans="1:18" ht="14.25" customHeight="1">
      <c r="A470" s="460"/>
      <c r="B470" s="394"/>
      <c r="C470" s="379"/>
      <c r="D470" s="380"/>
      <c r="E470" s="378"/>
      <c r="F470" s="381"/>
      <c r="G470" s="382"/>
      <c r="H470" s="392"/>
      <c r="I470" s="392"/>
      <c r="J470" s="392"/>
      <c r="K470" s="392"/>
      <c r="L470" s="392"/>
      <c r="M470" s="392"/>
      <c r="N470" s="392"/>
      <c r="O470" s="392"/>
      <c r="P470" s="392"/>
      <c r="Q470" s="392"/>
      <c r="R470" s="392"/>
    </row>
    <row r="471" spans="1:18" ht="14.25" customHeight="1">
      <c r="A471" s="460"/>
      <c r="B471" s="394"/>
      <c r="C471" s="379"/>
      <c r="D471" s="380"/>
      <c r="E471" s="378"/>
      <c r="F471" s="381"/>
      <c r="G471" s="382"/>
      <c r="H471" s="392"/>
      <c r="I471" s="392"/>
      <c r="J471" s="392"/>
      <c r="K471" s="392"/>
      <c r="L471" s="392"/>
      <c r="M471" s="392"/>
      <c r="N471" s="392"/>
      <c r="O471" s="392"/>
      <c r="P471" s="392"/>
      <c r="Q471" s="392"/>
      <c r="R471" s="392"/>
    </row>
    <row r="472" spans="1:18" ht="14.25" customHeight="1">
      <c r="A472" s="460"/>
      <c r="B472" s="394"/>
      <c r="C472" s="379"/>
      <c r="D472" s="380"/>
      <c r="E472" s="378"/>
      <c r="F472" s="381"/>
      <c r="G472" s="382"/>
      <c r="H472" s="392"/>
      <c r="I472" s="392"/>
      <c r="J472" s="392"/>
      <c r="K472" s="392"/>
      <c r="L472" s="392"/>
      <c r="M472" s="392"/>
      <c r="N472" s="392"/>
      <c r="O472" s="392"/>
      <c r="P472" s="392"/>
      <c r="Q472" s="392"/>
      <c r="R472" s="392"/>
    </row>
    <row r="473" spans="1:18" ht="14.25" customHeight="1">
      <c r="A473" s="460"/>
      <c r="B473" s="394"/>
      <c r="C473" s="379"/>
      <c r="D473" s="380"/>
      <c r="E473" s="378"/>
      <c r="F473" s="381"/>
      <c r="G473" s="382"/>
      <c r="H473" s="392"/>
      <c r="I473" s="392"/>
      <c r="J473" s="392"/>
      <c r="K473" s="392"/>
      <c r="L473" s="392"/>
      <c r="M473" s="392"/>
      <c r="N473" s="392"/>
      <c r="O473" s="392"/>
      <c r="P473" s="392"/>
      <c r="Q473" s="392"/>
      <c r="R473" s="392"/>
    </row>
    <row r="474" spans="1:18" ht="14.25" customHeight="1">
      <c r="A474" s="460"/>
      <c r="B474" s="394"/>
      <c r="C474" s="379"/>
      <c r="D474" s="380"/>
      <c r="E474" s="378"/>
      <c r="F474" s="381"/>
      <c r="G474" s="382"/>
      <c r="H474" s="392"/>
      <c r="I474" s="392"/>
      <c r="J474" s="392"/>
      <c r="K474" s="392"/>
      <c r="L474" s="392"/>
      <c r="M474" s="392"/>
      <c r="N474" s="392"/>
      <c r="O474" s="392"/>
      <c r="P474" s="392"/>
      <c r="Q474" s="392"/>
      <c r="R474" s="392"/>
    </row>
    <row r="475" spans="1:18" ht="14.25" customHeight="1">
      <c r="A475" s="460"/>
      <c r="B475" s="394"/>
      <c r="C475" s="379"/>
      <c r="D475" s="380"/>
      <c r="E475" s="378"/>
      <c r="F475" s="381"/>
      <c r="G475" s="382"/>
      <c r="H475" s="392"/>
      <c r="I475" s="392"/>
      <c r="J475" s="392"/>
      <c r="K475" s="392"/>
      <c r="L475" s="392"/>
      <c r="M475" s="392"/>
      <c r="N475" s="392"/>
      <c r="O475" s="392"/>
      <c r="P475" s="392"/>
      <c r="Q475" s="392"/>
      <c r="R475" s="392"/>
    </row>
    <row r="476" spans="1:18" ht="14.25" customHeight="1">
      <c r="A476" s="460"/>
      <c r="B476" s="394"/>
      <c r="C476" s="379"/>
      <c r="D476" s="380"/>
      <c r="E476" s="378"/>
      <c r="F476" s="381"/>
      <c r="G476" s="382"/>
      <c r="H476" s="392"/>
      <c r="I476" s="392"/>
      <c r="J476" s="392"/>
      <c r="K476" s="392"/>
      <c r="L476" s="392"/>
      <c r="M476" s="392"/>
      <c r="N476" s="392"/>
      <c r="O476" s="392"/>
      <c r="P476" s="392"/>
      <c r="Q476" s="392"/>
      <c r="R476" s="392"/>
    </row>
    <row r="477" spans="1:18" ht="14.25" customHeight="1">
      <c r="A477" s="460"/>
      <c r="B477" s="394"/>
      <c r="C477" s="379"/>
      <c r="D477" s="380"/>
      <c r="E477" s="378"/>
      <c r="F477" s="381"/>
      <c r="G477" s="382"/>
      <c r="H477" s="392"/>
      <c r="I477" s="392"/>
      <c r="J477" s="392"/>
      <c r="K477" s="392"/>
      <c r="L477" s="392"/>
      <c r="M477" s="392"/>
      <c r="N477" s="392"/>
      <c r="O477" s="392"/>
      <c r="P477" s="392"/>
      <c r="Q477" s="392"/>
      <c r="R477" s="392"/>
    </row>
    <row r="478" spans="1:18" ht="14.25" customHeight="1">
      <c r="A478" s="460"/>
      <c r="B478" s="385"/>
      <c r="C478" s="379"/>
      <c r="D478" s="380"/>
      <c r="E478" s="378"/>
      <c r="F478" s="381"/>
      <c r="G478" s="382"/>
      <c r="H478" s="392"/>
      <c r="I478" s="392"/>
      <c r="J478" s="392"/>
      <c r="K478" s="392"/>
      <c r="L478" s="392"/>
      <c r="M478" s="392"/>
      <c r="N478" s="392"/>
      <c r="O478" s="392"/>
      <c r="P478" s="392"/>
      <c r="Q478" s="392"/>
      <c r="R478" s="392"/>
    </row>
    <row r="479" spans="1:18" ht="14.25" customHeight="1">
      <c r="A479" s="460"/>
      <c r="C479" s="379"/>
      <c r="D479" s="380"/>
      <c r="E479" s="378"/>
      <c r="F479" s="381"/>
      <c r="G479" s="382"/>
      <c r="H479" s="392"/>
      <c r="I479" s="392"/>
      <c r="J479" s="392"/>
      <c r="K479" s="392"/>
      <c r="L479" s="392"/>
      <c r="M479" s="392"/>
      <c r="N479" s="392"/>
      <c r="O479" s="392"/>
      <c r="P479" s="392"/>
      <c r="Q479" s="392"/>
      <c r="R479" s="392"/>
    </row>
    <row r="480" spans="1:18" ht="14.25" customHeight="1">
      <c r="A480" s="460"/>
      <c r="C480" s="379"/>
      <c r="D480" s="380"/>
      <c r="E480" s="378"/>
      <c r="F480" s="381"/>
      <c r="G480" s="382"/>
      <c r="H480" s="392"/>
      <c r="I480" s="392"/>
      <c r="J480" s="392"/>
      <c r="K480" s="392"/>
      <c r="L480" s="392"/>
      <c r="M480" s="392"/>
      <c r="N480" s="392"/>
      <c r="O480" s="392"/>
      <c r="P480" s="392"/>
      <c r="Q480" s="392"/>
      <c r="R480" s="392"/>
    </row>
    <row r="481" spans="1:18" ht="14.25" customHeight="1">
      <c r="A481" s="460"/>
      <c r="C481" s="379"/>
      <c r="D481" s="380"/>
      <c r="E481" s="378"/>
      <c r="F481" s="381"/>
      <c r="G481" s="382"/>
      <c r="H481" s="392"/>
      <c r="I481" s="392"/>
      <c r="J481" s="392"/>
      <c r="K481" s="392"/>
      <c r="L481" s="392"/>
      <c r="M481" s="392"/>
      <c r="N481" s="392"/>
      <c r="O481" s="392"/>
      <c r="P481" s="392"/>
      <c r="Q481" s="392"/>
      <c r="R481" s="392"/>
    </row>
    <row r="482" spans="1:18" ht="14.25" customHeight="1">
      <c r="A482" s="460"/>
      <c r="C482" s="379"/>
      <c r="D482" s="380"/>
      <c r="E482" s="378"/>
      <c r="F482" s="381"/>
      <c r="G482" s="382"/>
      <c r="H482" s="392"/>
      <c r="I482" s="392"/>
      <c r="J482" s="392"/>
      <c r="K482" s="392"/>
      <c r="L482" s="392"/>
      <c r="M482" s="392"/>
      <c r="N482" s="392"/>
      <c r="O482" s="392"/>
      <c r="P482" s="392"/>
      <c r="Q482" s="392"/>
      <c r="R482" s="392"/>
    </row>
    <row r="483" spans="1:18" ht="14.25" customHeight="1">
      <c r="A483" s="460"/>
      <c r="B483" s="394"/>
      <c r="C483" s="379"/>
      <c r="D483" s="380"/>
      <c r="E483" s="378"/>
      <c r="F483" s="381"/>
      <c r="G483" s="382"/>
      <c r="H483" s="392"/>
      <c r="I483" s="392"/>
      <c r="J483" s="392"/>
      <c r="K483" s="392"/>
      <c r="L483" s="392"/>
      <c r="M483" s="392"/>
      <c r="N483" s="392"/>
      <c r="O483" s="392"/>
      <c r="P483" s="392"/>
      <c r="Q483" s="392"/>
      <c r="R483" s="392"/>
    </row>
    <row r="484" spans="1:18" ht="14.25" customHeight="1">
      <c r="A484" s="460"/>
      <c r="B484" s="385"/>
      <c r="C484" s="379"/>
      <c r="D484" s="380"/>
      <c r="E484" s="378"/>
      <c r="F484" s="381"/>
      <c r="G484" s="382"/>
      <c r="H484" s="392"/>
      <c r="I484" s="392"/>
      <c r="J484" s="392"/>
      <c r="K484" s="392"/>
      <c r="L484" s="392"/>
      <c r="M484" s="392"/>
      <c r="N484" s="392"/>
      <c r="O484" s="392"/>
      <c r="P484" s="392"/>
      <c r="Q484" s="392"/>
      <c r="R484" s="392"/>
    </row>
    <row r="485" spans="1:18" ht="14.25" customHeight="1">
      <c r="A485" s="460"/>
      <c r="C485" s="379"/>
      <c r="D485" s="380"/>
      <c r="E485" s="378"/>
      <c r="F485" s="381"/>
      <c r="G485" s="382"/>
      <c r="H485" s="392"/>
      <c r="I485" s="392"/>
      <c r="J485" s="392"/>
      <c r="K485" s="392"/>
      <c r="L485" s="392"/>
      <c r="M485" s="392"/>
      <c r="N485" s="392"/>
      <c r="O485" s="392"/>
      <c r="P485" s="392"/>
      <c r="Q485" s="392"/>
      <c r="R485" s="392"/>
    </row>
    <row r="486" spans="1:18" ht="14.25" customHeight="1">
      <c r="A486" s="460"/>
      <c r="C486" s="379"/>
      <c r="D486" s="380"/>
      <c r="E486" s="378"/>
      <c r="F486" s="381"/>
      <c r="G486" s="382"/>
      <c r="H486" s="392"/>
      <c r="I486" s="392"/>
      <c r="J486" s="392"/>
      <c r="K486" s="392"/>
      <c r="L486" s="392"/>
      <c r="M486" s="392"/>
      <c r="N486" s="392"/>
      <c r="O486" s="392"/>
      <c r="P486" s="392"/>
      <c r="Q486" s="392"/>
      <c r="R486" s="392"/>
    </row>
    <row r="487" spans="1:18" ht="14.25" customHeight="1">
      <c r="A487" s="460"/>
      <c r="C487" s="379"/>
      <c r="D487" s="380"/>
      <c r="E487" s="378"/>
      <c r="F487" s="381"/>
      <c r="G487" s="382"/>
      <c r="H487" s="392"/>
      <c r="I487" s="392"/>
      <c r="J487" s="392"/>
      <c r="K487" s="392"/>
      <c r="L487" s="392"/>
      <c r="M487" s="392"/>
      <c r="N487" s="392"/>
      <c r="O487" s="392"/>
      <c r="P487" s="392"/>
      <c r="Q487" s="392"/>
      <c r="R487" s="392"/>
    </row>
    <row r="488" spans="1:18" ht="14.25" customHeight="1">
      <c r="A488" s="460"/>
      <c r="B488" s="394"/>
      <c r="C488" s="379"/>
      <c r="D488" s="380"/>
      <c r="E488" s="378"/>
      <c r="F488" s="381"/>
      <c r="G488" s="382"/>
      <c r="H488" s="392"/>
      <c r="I488" s="392"/>
      <c r="J488" s="392"/>
      <c r="K488" s="392"/>
      <c r="L488" s="392"/>
      <c r="M488" s="392"/>
      <c r="N488" s="392"/>
      <c r="O488" s="392"/>
      <c r="P488" s="392"/>
      <c r="Q488" s="392"/>
      <c r="R488" s="392"/>
    </row>
    <row r="489" spans="1:18" ht="14.25" customHeight="1">
      <c r="A489" s="460"/>
      <c r="B489" s="394"/>
      <c r="C489" s="379"/>
      <c r="D489" s="380"/>
      <c r="E489" s="378"/>
      <c r="F489" s="381"/>
      <c r="G489" s="382"/>
      <c r="H489" s="392"/>
      <c r="I489" s="392"/>
      <c r="J489" s="392"/>
      <c r="K489" s="392"/>
      <c r="L489" s="392"/>
      <c r="M489" s="392"/>
      <c r="N489" s="392"/>
      <c r="O489" s="392"/>
      <c r="P489" s="392"/>
      <c r="Q489" s="392"/>
      <c r="R489" s="392"/>
    </row>
    <row r="490" spans="1:18" ht="14.25" customHeight="1">
      <c r="A490" s="460"/>
      <c r="B490" s="394"/>
      <c r="C490" s="379"/>
      <c r="D490" s="380"/>
      <c r="E490" s="378"/>
      <c r="F490" s="381"/>
      <c r="G490" s="382"/>
      <c r="H490" s="392"/>
      <c r="I490" s="392"/>
      <c r="J490" s="392"/>
      <c r="K490" s="392"/>
      <c r="L490" s="392"/>
      <c r="M490" s="392"/>
      <c r="N490" s="392"/>
      <c r="O490" s="392"/>
      <c r="P490" s="392"/>
      <c r="Q490" s="392"/>
      <c r="R490" s="392"/>
    </row>
    <row r="491" spans="1:18" ht="14.25" customHeight="1">
      <c r="A491" s="460"/>
      <c r="B491" s="394"/>
      <c r="C491" s="379"/>
      <c r="D491" s="380"/>
      <c r="E491" s="378"/>
      <c r="F491" s="381"/>
      <c r="G491" s="382"/>
      <c r="H491" s="392"/>
      <c r="I491" s="392"/>
      <c r="J491" s="392"/>
      <c r="K491" s="392"/>
      <c r="L491" s="392"/>
      <c r="M491" s="392"/>
      <c r="N491" s="392"/>
      <c r="O491" s="392"/>
      <c r="P491" s="392"/>
      <c r="Q491" s="392"/>
      <c r="R491" s="392"/>
    </row>
    <row r="492" spans="1:18" ht="14.25" customHeight="1">
      <c r="A492" s="460"/>
      <c r="B492" s="394"/>
      <c r="C492" s="379"/>
      <c r="D492" s="380"/>
      <c r="E492" s="378"/>
      <c r="F492" s="381"/>
      <c r="G492" s="382"/>
      <c r="H492" s="392"/>
      <c r="I492" s="392"/>
      <c r="J492" s="392"/>
      <c r="K492" s="392"/>
      <c r="L492" s="392"/>
      <c r="M492" s="392"/>
      <c r="N492" s="392"/>
      <c r="O492" s="392"/>
      <c r="P492" s="392"/>
      <c r="Q492" s="392"/>
      <c r="R492" s="392"/>
    </row>
    <row r="493" spans="1:18" ht="14.25" customHeight="1">
      <c r="A493" s="460"/>
      <c r="B493" s="394"/>
      <c r="C493" s="379"/>
      <c r="D493" s="380"/>
      <c r="E493" s="378"/>
      <c r="F493" s="381"/>
      <c r="G493" s="382"/>
      <c r="H493" s="392"/>
      <c r="I493" s="392"/>
      <c r="J493" s="392"/>
      <c r="K493" s="392"/>
      <c r="L493" s="392"/>
      <c r="M493" s="392"/>
      <c r="N493" s="392"/>
      <c r="O493" s="392"/>
      <c r="P493" s="392"/>
      <c r="Q493" s="392"/>
      <c r="R493" s="392"/>
    </row>
    <row r="494" spans="1:18" ht="14.25" customHeight="1">
      <c r="A494" s="460"/>
      <c r="B494" s="385"/>
      <c r="C494" s="379"/>
      <c r="D494" s="380"/>
      <c r="E494" s="378"/>
      <c r="F494" s="381"/>
      <c r="G494" s="382"/>
      <c r="H494" s="392"/>
      <c r="I494" s="392"/>
      <c r="J494" s="392"/>
      <c r="K494" s="392"/>
      <c r="L494" s="392"/>
      <c r="M494" s="392"/>
      <c r="N494" s="392"/>
      <c r="O494" s="392"/>
      <c r="P494" s="392"/>
      <c r="Q494" s="392"/>
      <c r="R494" s="392"/>
    </row>
    <row r="495" spans="1:18" ht="14.25" customHeight="1">
      <c r="A495" s="460"/>
      <c r="C495" s="379"/>
      <c r="D495" s="380"/>
      <c r="E495" s="378"/>
      <c r="F495" s="381"/>
      <c r="G495" s="382"/>
      <c r="H495" s="392"/>
      <c r="I495" s="392"/>
      <c r="J495" s="392"/>
      <c r="K495" s="392"/>
      <c r="L495" s="392"/>
      <c r="M495" s="392"/>
      <c r="N495" s="392"/>
      <c r="O495" s="392"/>
      <c r="P495" s="392"/>
      <c r="Q495" s="392"/>
      <c r="R495" s="392"/>
    </row>
    <row r="496" spans="1:18" ht="14.25" customHeight="1">
      <c r="A496" s="460"/>
      <c r="C496" s="379"/>
      <c r="D496" s="380"/>
      <c r="E496" s="378"/>
      <c r="F496" s="381"/>
      <c r="G496" s="382"/>
      <c r="H496" s="392"/>
      <c r="I496" s="392"/>
      <c r="J496" s="392"/>
      <c r="K496" s="392"/>
      <c r="L496" s="392"/>
      <c r="M496" s="392"/>
      <c r="N496" s="392"/>
      <c r="O496" s="392"/>
      <c r="P496" s="392"/>
      <c r="Q496" s="392"/>
      <c r="R496" s="392"/>
    </row>
    <row r="497" spans="1:18" ht="14.25" customHeight="1">
      <c r="A497" s="460"/>
      <c r="B497" s="394"/>
      <c r="C497" s="379"/>
      <c r="D497" s="380"/>
      <c r="E497" s="378"/>
      <c r="F497" s="381"/>
      <c r="G497" s="382"/>
      <c r="H497" s="392"/>
      <c r="I497" s="392"/>
      <c r="J497" s="392"/>
      <c r="K497" s="392"/>
      <c r="L497" s="392"/>
      <c r="M497" s="392"/>
      <c r="N497" s="392"/>
      <c r="O497" s="392"/>
      <c r="P497" s="392"/>
      <c r="Q497" s="392"/>
      <c r="R497" s="392"/>
    </row>
    <row r="498" spans="1:18" ht="14.25" customHeight="1">
      <c r="A498" s="460"/>
      <c r="B498" s="394"/>
      <c r="C498" s="379"/>
      <c r="D498" s="380"/>
      <c r="E498" s="378"/>
      <c r="F498" s="381"/>
      <c r="G498" s="382"/>
      <c r="H498" s="392"/>
      <c r="I498" s="392"/>
      <c r="J498" s="392"/>
      <c r="K498" s="392"/>
      <c r="L498" s="392"/>
      <c r="M498" s="392"/>
      <c r="N498" s="392"/>
      <c r="O498" s="392"/>
      <c r="P498" s="392"/>
      <c r="Q498" s="392"/>
      <c r="R498" s="392"/>
    </row>
    <row r="499" spans="1:18" ht="14.25" customHeight="1">
      <c r="A499" s="460"/>
      <c r="B499" s="394"/>
      <c r="C499" s="379"/>
      <c r="D499" s="380"/>
      <c r="E499" s="378"/>
      <c r="F499" s="381"/>
      <c r="G499" s="382"/>
      <c r="H499" s="392"/>
      <c r="I499" s="392"/>
      <c r="J499" s="392"/>
      <c r="K499" s="392"/>
      <c r="L499" s="392"/>
      <c r="M499" s="392"/>
      <c r="N499" s="392"/>
      <c r="O499" s="392"/>
      <c r="P499" s="392"/>
      <c r="Q499" s="392"/>
      <c r="R499" s="392"/>
    </row>
    <row r="500" spans="1:18" ht="14.25" customHeight="1">
      <c r="A500" s="460"/>
      <c r="B500" s="394"/>
      <c r="C500" s="379"/>
      <c r="D500" s="380"/>
      <c r="E500" s="378"/>
      <c r="F500" s="381"/>
      <c r="G500" s="382"/>
      <c r="H500" s="392"/>
      <c r="I500" s="392"/>
      <c r="J500" s="392"/>
      <c r="K500" s="392"/>
      <c r="L500" s="392"/>
      <c r="M500" s="392"/>
      <c r="N500" s="392"/>
      <c r="O500" s="392"/>
      <c r="P500" s="392"/>
      <c r="Q500" s="392"/>
      <c r="R500" s="392"/>
    </row>
    <row r="501" spans="1:18" ht="14.25" customHeight="1">
      <c r="A501" s="460"/>
      <c r="B501" s="394"/>
      <c r="C501" s="379"/>
      <c r="D501" s="380"/>
      <c r="E501" s="378"/>
      <c r="F501" s="381"/>
      <c r="G501" s="382"/>
      <c r="H501" s="392"/>
      <c r="I501" s="392"/>
      <c r="J501" s="392"/>
      <c r="K501" s="392"/>
      <c r="L501" s="392"/>
      <c r="M501" s="392"/>
      <c r="N501" s="392"/>
      <c r="O501" s="392"/>
      <c r="P501" s="392"/>
      <c r="Q501" s="392"/>
      <c r="R501" s="392"/>
    </row>
    <row r="502" spans="1:18" ht="14.25" customHeight="1">
      <c r="A502" s="460"/>
      <c r="B502" s="394"/>
      <c r="C502" s="379"/>
      <c r="D502" s="380"/>
      <c r="E502" s="378"/>
      <c r="F502" s="381"/>
      <c r="G502" s="382"/>
      <c r="H502" s="392"/>
      <c r="I502" s="392"/>
      <c r="J502" s="392"/>
      <c r="K502" s="392"/>
      <c r="L502" s="392"/>
      <c r="M502" s="392"/>
      <c r="N502" s="392"/>
      <c r="O502" s="392"/>
      <c r="P502" s="392"/>
      <c r="Q502" s="392"/>
      <c r="R502" s="392"/>
    </row>
    <row r="503" spans="1:18" ht="14.25" customHeight="1">
      <c r="A503" s="460"/>
      <c r="B503" s="394"/>
      <c r="C503" s="379"/>
      <c r="D503" s="380"/>
      <c r="E503" s="378"/>
      <c r="F503" s="381"/>
      <c r="G503" s="382"/>
      <c r="H503" s="392"/>
      <c r="I503" s="392"/>
      <c r="J503" s="392"/>
      <c r="K503" s="392"/>
      <c r="L503" s="392"/>
      <c r="M503" s="392"/>
      <c r="N503" s="392"/>
      <c r="O503" s="392"/>
      <c r="P503" s="392"/>
      <c r="Q503" s="392"/>
      <c r="R503" s="392"/>
    </row>
    <row r="504" spans="1:18" ht="14.25" customHeight="1">
      <c r="A504" s="460"/>
      <c r="B504" s="385"/>
      <c r="C504" s="379"/>
      <c r="D504" s="380"/>
      <c r="E504" s="378"/>
      <c r="F504" s="381"/>
      <c r="G504" s="382"/>
      <c r="H504" s="392"/>
      <c r="I504" s="392"/>
      <c r="J504" s="392"/>
      <c r="K504" s="392"/>
      <c r="L504" s="392"/>
      <c r="M504" s="392"/>
      <c r="N504" s="392"/>
      <c r="O504" s="392"/>
      <c r="P504" s="392"/>
      <c r="Q504" s="392"/>
      <c r="R504" s="392"/>
    </row>
    <row r="505" spans="1:18" ht="14.25" customHeight="1">
      <c r="A505" s="460"/>
      <c r="C505" s="379"/>
      <c r="D505" s="380"/>
      <c r="E505" s="378"/>
      <c r="F505" s="381"/>
      <c r="G505" s="382"/>
      <c r="H505" s="392"/>
      <c r="I505" s="392"/>
      <c r="J505" s="392"/>
      <c r="K505" s="392"/>
      <c r="L505" s="392"/>
      <c r="M505" s="392"/>
      <c r="N505" s="392"/>
      <c r="O505" s="392"/>
      <c r="P505" s="392"/>
      <c r="Q505" s="392"/>
      <c r="R505" s="392"/>
    </row>
    <row r="506" spans="1:18" ht="14.25" customHeight="1">
      <c r="A506" s="460"/>
      <c r="B506" s="394"/>
      <c r="C506" s="379"/>
      <c r="D506" s="380"/>
      <c r="E506" s="378"/>
      <c r="F506" s="381"/>
      <c r="G506" s="382"/>
      <c r="H506" s="392"/>
      <c r="I506" s="392"/>
      <c r="J506" s="392"/>
      <c r="K506" s="392"/>
      <c r="L506" s="392"/>
      <c r="M506" s="392"/>
      <c r="N506" s="392"/>
      <c r="O506" s="392"/>
      <c r="P506" s="392"/>
      <c r="Q506" s="392"/>
      <c r="R506" s="392"/>
    </row>
    <row r="507" spans="1:18" ht="14.25" customHeight="1">
      <c r="A507" s="460"/>
      <c r="B507" s="394"/>
      <c r="C507" s="379"/>
      <c r="D507" s="380"/>
      <c r="E507" s="378"/>
      <c r="F507" s="381"/>
      <c r="G507" s="382"/>
      <c r="H507" s="392"/>
      <c r="I507" s="392"/>
      <c r="J507" s="392"/>
      <c r="K507" s="392"/>
      <c r="L507" s="392"/>
      <c r="M507" s="392"/>
      <c r="N507" s="392"/>
      <c r="O507" s="392"/>
      <c r="P507" s="392"/>
      <c r="Q507" s="392"/>
      <c r="R507" s="392"/>
    </row>
    <row r="508" spans="1:18" ht="14.25" customHeight="1">
      <c r="A508" s="460"/>
      <c r="B508" s="394"/>
      <c r="C508" s="379"/>
      <c r="D508" s="380"/>
      <c r="E508" s="378"/>
      <c r="F508" s="381"/>
      <c r="G508" s="382"/>
      <c r="H508" s="392"/>
      <c r="I508" s="392"/>
      <c r="J508" s="392"/>
      <c r="K508" s="392"/>
      <c r="L508" s="392"/>
      <c r="M508" s="392"/>
      <c r="N508" s="392"/>
      <c r="O508" s="392"/>
      <c r="P508" s="392"/>
      <c r="Q508" s="392"/>
      <c r="R508" s="392"/>
    </row>
    <row r="509" spans="1:18" ht="14.25" customHeight="1">
      <c r="A509" s="460"/>
      <c r="B509" s="394"/>
      <c r="C509" s="379"/>
      <c r="D509" s="380"/>
      <c r="E509" s="378"/>
      <c r="F509" s="381"/>
      <c r="G509" s="382"/>
      <c r="H509" s="392"/>
      <c r="I509" s="392"/>
      <c r="J509" s="392"/>
      <c r="K509" s="392"/>
      <c r="L509" s="392"/>
      <c r="M509" s="392"/>
      <c r="N509" s="392"/>
      <c r="O509" s="392"/>
      <c r="P509" s="392"/>
      <c r="Q509" s="392"/>
      <c r="R509" s="392"/>
    </row>
    <row r="510" spans="1:18" ht="14.25" customHeight="1">
      <c r="A510" s="460"/>
      <c r="B510" s="394"/>
      <c r="C510" s="379"/>
      <c r="D510" s="380"/>
      <c r="E510" s="378"/>
      <c r="F510" s="381"/>
      <c r="G510" s="382"/>
      <c r="H510" s="392"/>
      <c r="I510" s="392"/>
      <c r="J510" s="392"/>
      <c r="K510" s="392"/>
      <c r="L510" s="392"/>
      <c r="M510" s="392"/>
      <c r="N510" s="392"/>
      <c r="O510" s="392"/>
      <c r="P510" s="392"/>
      <c r="Q510" s="392"/>
      <c r="R510" s="392"/>
    </row>
    <row r="511" spans="1:18" ht="14.25" customHeight="1">
      <c r="A511" s="460"/>
      <c r="B511" s="394"/>
      <c r="C511" s="379"/>
      <c r="D511" s="380"/>
      <c r="E511" s="378"/>
      <c r="F511" s="381"/>
      <c r="G511" s="382"/>
      <c r="H511" s="392"/>
      <c r="I511" s="392"/>
      <c r="J511" s="392"/>
      <c r="K511" s="392"/>
      <c r="L511" s="392"/>
      <c r="M511" s="392"/>
      <c r="N511" s="392"/>
      <c r="O511" s="392"/>
      <c r="P511" s="392"/>
      <c r="Q511" s="392"/>
      <c r="R511" s="392"/>
    </row>
    <row r="512" spans="1:18" ht="14.25" customHeight="1">
      <c r="A512" s="460"/>
      <c r="B512" s="394"/>
      <c r="C512" s="379"/>
      <c r="D512" s="380"/>
      <c r="E512" s="378"/>
      <c r="F512" s="381"/>
      <c r="G512" s="382"/>
      <c r="H512" s="392"/>
      <c r="I512" s="392"/>
      <c r="J512" s="392"/>
      <c r="K512" s="392"/>
      <c r="L512" s="392"/>
      <c r="M512" s="392"/>
      <c r="N512" s="392"/>
      <c r="O512" s="392"/>
      <c r="P512" s="392"/>
      <c r="Q512" s="392"/>
      <c r="R512" s="392"/>
    </row>
    <row r="513" spans="1:18" ht="14.25" customHeight="1">
      <c r="A513" s="460"/>
      <c r="B513" s="394"/>
      <c r="C513" s="379"/>
      <c r="D513" s="380"/>
      <c r="E513" s="378"/>
      <c r="F513" s="381"/>
      <c r="G513" s="382"/>
      <c r="H513" s="392"/>
      <c r="I513" s="392"/>
      <c r="J513" s="392"/>
      <c r="K513" s="392"/>
      <c r="L513" s="392"/>
      <c r="M513" s="392"/>
      <c r="N513" s="392"/>
      <c r="O513" s="392"/>
      <c r="P513" s="392"/>
      <c r="Q513" s="392"/>
      <c r="R513" s="392"/>
    </row>
    <row r="514" spans="1:18" ht="14.25" customHeight="1">
      <c r="A514" s="460"/>
      <c r="B514" s="394"/>
      <c r="C514" s="379"/>
      <c r="D514" s="380"/>
      <c r="E514" s="378"/>
      <c r="F514" s="381"/>
      <c r="G514" s="382"/>
      <c r="H514" s="392"/>
      <c r="I514" s="392"/>
      <c r="J514" s="392"/>
      <c r="K514" s="392"/>
      <c r="L514" s="392"/>
      <c r="M514" s="392"/>
      <c r="N514" s="392"/>
      <c r="O514" s="392"/>
      <c r="P514" s="392"/>
      <c r="Q514" s="392"/>
      <c r="R514" s="392"/>
    </row>
    <row r="515" spans="1:18" ht="14.25" customHeight="1">
      <c r="A515" s="460"/>
      <c r="B515" s="394"/>
      <c r="C515" s="379"/>
      <c r="D515" s="380"/>
      <c r="E515" s="378"/>
      <c r="F515" s="381"/>
      <c r="G515" s="382"/>
      <c r="H515" s="392"/>
      <c r="I515" s="392"/>
      <c r="J515" s="392"/>
      <c r="K515" s="392"/>
      <c r="L515" s="392"/>
      <c r="M515" s="392"/>
      <c r="N515" s="392"/>
      <c r="O515" s="392"/>
      <c r="P515" s="392"/>
      <c r="Q515" s="392"/>
      <c r="R515" s="392"/>
    </row>
    <row r="516" spans="1:18" ht="14.25" customHeight="1">
      <c r="A516" s="460"/>
      <c r="B516" s="394"/>
      <c r="C516" s="379"/>
      <c r="D516" s="380"/>
      <c r="E516" s="378"/>
      <c r="F516" s="381"/>
      <c r="G516" s="382"/>
      <c r="H516" s="392"/>
      <c r="I516" s="392"/>
      <c r="J516" s="392"/>
      <c r="K516" s="392"/>
      <c r="L516" s="392"/>
      <c r="M516" s="392"/>
      <c r="N516" s="392"/>
      <c r="O516" s="392"/>
      <c r="P516" s="392"/>
      <c r="Q516" s="392"/>
      <c r="R516" s="392"/>
    </row>
    <row r="517" spans="1:18" ht="14.25" customHeight="1">
      <c r="A517" s="460"/>
      <c r="B517" s="394"/>
      <c r="C517" s="379"/>
      <c r="D517" s="380"/>
      <c r="E517" s="378"/>
      <c r="F517" s="381"/>
      <c r="G517" s="382"/>
      <c r="H517" s="392"/>
      <c r="I517" s="392"/>
      <c r="J517" s="392"/>
      <c r="K517" s="392"/>
      <c r="L517" s="392"/>
      <c r="M517" s="392"/>
      <c r="N517" s="392"/>
      <c r="O517" s="392"/>
      <c r="P517" s="392"/>
      <c r="Q517" s="392"/>
      <c r="R517" s="392"/>
    </row>
    <row r="518" spans="1:18" ht="14.25" customHeight="1">
      <c r="A518" s="460"/>
      <c r="B518" s="394"/>
      <c r="C518" s="379"/>
      <c r="D518" s="380"/>
      <c r="E518" s="378"/>
      <c r="F518" s="381"/>
      <c r="G518" s="382"/>
      <c r="H518" s="392"/>
      <c r="I518" s="392"/>
      <c r="J518" s="392"/>
      <c r="K518" s="392"/>
      <c r="L518" s="392"/>
      <c r="M518" s="392"/>
      <c r="N518" s="392"/>
      <c r="O518" s="392"/>
      <c r="P518" s="392"/>
      <c r="Q518" s="392"/>
      <c r="R518" s="392"/>
    </row>
    <row r="519" spans="1:18" ht="14.25" customHeight="1">
      <c r="A519" s="460"/>
      <c r="B519" s="394"/>
      <c r="C519" s="379"/>
      <c r="D519" s="380"/>
      <c r="E519" s="378"/>
      <c r="F519" s="381"/>
      <c r="G519" s="382"/>
      <c r="H519" s="392"/>
      <c r="I519" s="392"/>
      <c r="J519" s="392"/>
      <c r="K519" s="392"/>
      <c r="L519" s="392"/>
      <c r="M519" s="392"/>
      <c r="N519" s="392"/>
      <c r="O519" s="392"/>
      <c r="P519" s="392"/>
      <c r="Q519" s="392"/>
      <c r="R519" s="392"/>
    </row>
    <row r="520" spans="1:18" ht="14.25" customHeight="1">
      <c r="A520" s="460"/>
      <c r="B520" s="385"/>
      <c r="C520" s="379"/>
      <c r="D520" s="380"/>
      <c r="E520" s="378"/>
      <c r="F520" s="381"/>
      <c r="G520" s="382"/>
      <c r="H520" s="392"/>
      <c r="I520" s="392"/>
      <c r="J520" s="392"/>
      <c r="K520" s="392"/>
      <c r="L520" s="392"/>
      <c r="M520" s="392"/>
      <c r="N520" s="392"/>
      <c r="O520" s="392"/>
      <c r="P520" s="392"/>
      <c r="Q520" s="392"/>
      <c r="R520" s="392"/>
    </row>
    <row r="521" spans="1:18" ht="14.25" customHeight="1">
      <c r="A521" s="460"/>
      <c r="C521" s="379"/>
      <c r="D521" s="380"/>
      <c r="E521" s="378"/>
      <c r="F521" s="381"/>
      <c r="G521" s="382"/>
      <c r="H521" s="392"/>
      <c r="I521" s="392"/>
      <c r="J521" s="392"/>
      <c r="K521" s="392"/>
      <c r="L521" s="392"/>
      <c r="M521" s="392"/>
      <c r="N521" s="392"/>
      <c r="O521" s="392"/>
      <c r="P521" s="392"/>
      <c r="Q521" s="392"/>
      <c r="R521" s="392"/>
    </row>
    <row r="522" spans="1:18" ht="14.25" customHeight="1">
      <c r="A522" s="460"/>
      <c r="C522" s="379"/>
      <c r="D522" s="380"/>
      <c r="E522" s="378"/>
      <c r="F522" s="381"/>
      <c r="G522" s="382"/>
      <c r="H522" s="392"/>
      <c r="I522" s="392"/>
      <c r="J522" s="392"/>
      <c r="K522" s="392"/>
      <c r="L522" s="392"/>
      <c r="M522" s="392"/>
      <c r="N522" s="392"/>
      <c r="O522" s="392"/>
      <c r="P522" s="392"/>
      <c r="Q522" s="392"/>
      <c r="R522" s="392"/>
    </row>
    <row r="523" spans="1:18" ht="14.25" customHeight="1">
      <c r="A523" s="460"/>
      <c r="B523" s="394"/>
      <c r="C523" s="379"/>
      <c r="D523" s="380"/>
      <c r="E523" s="378"/>
      <c r="F523" s="381"/>
      <c r="G523" s="382"/>
      <c r="H523" s="392"/>
      <c r="I523" s="392"/>
      <c r="J523" s="392"/>
      <c r="K523" s="392"/>
      <c r="L523" s="392"/>
      <c r="M523" s="392"/>
      <c r="N523" s="392"/>
      <c r="O523" s="392"/>
      <c r="P523" s="392"/>
      <c r="Q523" s="392"/>
      <c r="R523" s="392"/>
    </row>
    <row r="524" spans="1:18" ht="14.25" customHeight="1">
      <c r="A524" s="460"/>
      <c r="B524" s="385"/>
      <c r="C524" s="379"/>
      <c r="D524" s="380"/>
      <c r="E524" s="378"/>
      <c r="F524" s="381"/>
      <c r="G524" s="382"/>
      <c r="H524" s="392"/>
      <c r="I524" s="392"/>
      <c r="J524" s="392"/>
      <c r="K524" s="392"/>
      <c r="L524" s="392"/>
      <c r="M524" s="392"/>
      <c r="N524" s="392"/>
      <c r="O524" s="392"/>
      <c r="P524" s="392"/>
      <c r="Q524" s="392"/>
      <c r="R524" s="392"/>
    </row>
    <row r="525" spans="1:18" ht="14.25" customHeight="1">
      <c r="A525" s="460"/>
      <c r="C525" s="379"/>
      <c r="D525" s="380"/>
      <c r="E525" s="378"/>
      <c r="F525" s="381"/>
      <c r="G525" s="382"/>
      <c r="H525" s="392"/>
      <c r="I525" s="392"/>
      <c r="J525" s="392"/>
      <c r="K525" s="392"/>
      <c r="L525" s="392"/>
      <c r="M525" s="392"/>
      <c r="N525" s="392"/>
      <c r="O525" s="392"/>
      <c r="P525" s="392"/>
      <c r="Q525" s="392"/>
      <c r="R525" s="392"/>
    </row>
    <row r="526" spans="1:18" ht="14.25" customHeight="1">
      <c r="A526" s="460"/>
      <c r="B526" s="394"/>
      <c r="C526" s="379"/>
      <c r="D526" s="380"/>
      <c r="E526" s="378"/>
      <c r="F526" s="381"/>
      <c r="G526" s="382"/>
      <c r="H526" s="392"/>
      <c r="I526" s="392"/>
      <c r="J526" s="392"/>
      <c r="K526" s="392"/>
      <c r="L526" s="392"/>
      <c r="M526" s="392"/>
      <c r="N526" s="392"/>
      <c r="O526" s="392"/>
      <c r="P526" s="392"/>
      <c r="Q526" s="392"/>
      <c r="R526" s="392"/>
    </row>
    <row r="527" spans="1:18" ht="14.25" customHeight="1">
      <c r="A527" s="460"/>
      <c r="B527" s="394"/>
      <c r="C527" s="379"/>
      <c r="D527" s="380"/>
      <c r="E527" s="378"/>
      <c r="F527" s="381"/>
      <c r="G527" s="382"/>
      <c r="H527" s="392"/>
      <c r="I527" s="392"/>
      <c r="J527" s="392"/>
      <c r="K527" s="392"/>
      <c r="L527" s="392"/>
      <c r="M527" s="392"/>
      <c r="N527" s="392"/>
      <c r="O527" s="392"/>
      <c r="P527" s="392"/>
      <c r="Q527" s="392"/>
      <c r="R527" s="392"/>
    </row>
    <row r="528" spans="1:18" ht="14.25" customHeight="1">
      <c r="A528" s="460"/>
      <c r="B528" s="394"/>
      <c r="C528" s="379"/>
      <c r="D528" s="380"/>
      <c r="E528" s="378"/>
      <c r="F528" s="381"/>
      <c r="G528" s="382"/>
      <c r="H528" s="392"/>
      <c r="I528" s="392"/>
      <c r="J528" s="392"/>
      <c r="K528" s="392"/>
      <c r="L528" s="392"/>
      <c r="M528" s="392"/>
      <c r="N528" s="392"/>
      <c r="O528" s="392"/>
      <c r="P528" s="392"/>
      <c r="Q528" s="392"/>
      <c r="R528" s="392"/>
    </row>
    <row r="529" spans="1:18" ht="14.25" customHeight="1">
      <c r="A529" s="460"/>
      <c r="B529" s="394"/>
      <c r="C529" s="379"/>
      <c r="D529" s="380"/>
      <c r="E529" s="378"/>
      <c r="F529" s="381"/>
      <c r="G529" s="382"/>
      <c r="H529" s="392"/>
      <c r="I529" s="392"/>
      <c r="J529" s="392"/>
      <c r="K529" s="392"/>
      <c r="L529" s="392"/>
      <c r="M529" s="392"/>
      <c r="N529" s="392"/>
      <c r="O529" s="392"/>
      <c r="P529" s="392"/>
      <c r="Q529" s="392"/>
      <c r="R529" s="392"/>
    </row>
    <row r="530" spans="1:18" ht="14.25" customHeight="1">
      <c r="A530" s="460"/>
      <c r="B530" s="394"/>
      <c r="C530" s="379"/>
      <c r="D530" s="380"/>
      <c r="E530" s="378"/>
      <c r="F530" s="381"/>
      <c r="G530" s="382"/>
      <c r="H530" s="392"/>
      <c r="I530" s="392"/>
      <c r="J530" s="392"/>
      <c r="K530" s="392"/>
      <c r="L530" s="392"/>
      <c r="M530" s="392"/>
      <c r="N530" s="392"/>
      <c r="O530" s="392"/>
      <c r="P530" s="392"/>
      <c r="Q530" s="392"/>
      <c r="R530" s="392"/>
    </row>
    <row r="531" spans="1:18" ht="14.25" customHeight="1">
      <c r="A531" s="460"/>
      <c r="B531" s="394"/>
      <c r="C531" s="379"/>
      <c r="D531" s="380"/>
      <c r="E531" s="378"/>
      <c r="F531" s="381"/>
      <c r="G531" s="382"/>
      <c r="H531" s="392"/>
      <c r="I531" s="392"/>
      <c r="J531" s="392"/>
      <c r="K531" s="392"/>
      <c r="L531" s="392"/>
      <c r="M531" s="392"/>
      <c r="N531" s="392"/>
      <c r="O531" s="392"/>
      <c r="P531" s="392"/>
      <c r="Q531" s="392"/>
      <c r="R531" s="392"/>
    </row>
    <row r="532" spans="1:18" ht="14.25" customHeight="1">
      <c r="A532" s="460"/>
      <c r="B532" s="394"/>
      <c r="C532" s="379"/>
      <c r="D532" s="380"/>
      <c r="E532" s="378"/>
      <c r="F532" s="381"/>
      <c r="G532" s="382"/>
      <c r="H532" s="392"/>
      <c r="I532" s="392"/>
      <c r="J532" s="392"/>
      <c r="K532" s="392"/>
      <c r="L532" s="392"/>
      <c r="M532" s="392"/>
      <c r="N532" s="392"/>
      <c r="O532" s="392"/>
      <c r="P532" s="392"/>
      <c r="Q532" s="392"/>
      <c r="R532" s="392"/>
    </row>
    <row r="533" spans="1:18" ht="14.25" customHeight="1">
      <c r="A533" s="460"/>
      <c r="B533" s="394"/>
      <c r="C533" s="379"/>
      <c r="D533" s="380"/>
      <c r="E533" s="378"/>
      <c r="F533" s="381"/>
      <c r="G533" s="382"/>
      <c r="H533" s="392"/>
      <c r="I533" s="392"/>
      <c r="J533" s="392"/>
      <c r="K533" s="392"/>
      <c r="L533" s="392"/>
      <c r="M533" s="392"/>
      <c r="N533" s="392"/>
      <c r="O533" s="392"/>
      <c r="P533" s="392"/>
      <c r="Q533" s="392"/>
      <c r="R533" s="392"/>
    </row>
    <row r="534" spans="1:18" ht="14.25" customHeight="1">
      <c r="A534" s="460"/>
      <c r="B534" s="394"/>
      <c r="C534" s="379"/>
      <c r="D534" s="380"/>
      <c r="E534" s="378"/>
      <c r="F534" s="381"/>
      <c r="G534" s="382"/>
      <c r="H534" s="392"/>
      <c r="I534" s="392"/>
      <c r="J534" s="392"/>
      <c r="K534" s="392"/>
      <c r="L534" s="392"/>
      <c r="M534" s="392"/>
      <c r="N534" s="392"/>
      <c r="O534" s="392"/>
      <c r="P534" s="392"/>
      <c r="Q534" s="392"/>
      <c r="R534" s="392"/>
    </row>
    <row r="535" spans="1:18" ht="14.25" customHeight="1">
      <c r="A535" s="460"/>
      <c r="B535" s="394"/>
      <c r="C535" s="379"/>
      <c r="D535" s="380"/>
      <c r="E535" s="378"/>
      <c r="F535" s="381"/>
      <c r="G535" s="382"/>
      <c r="H535" s="392"/>
      <c r="I535" s="392"/>
      <c r="J535" s="392"/>
      <c r="K535" s="392"/>
      <c r="L535" s="392"/>
      <c r="M535" s="392"/>
      <c r="N535" s="392"/>
      <c r="O535" s="392"/>
      <c r="P535" s="392"/>
      <c r="Q535" s="392"/>
      <c r="R535" s="392"/>
    </row>
    <row r="536" spans="1:18" ht="14.25" customHeight="1">
      <c r="A536" s="460"/>
      <c r="B536" s="394"/>
      <c r="C536" s="379"/>
      <c r="D536" s="380"/>
      <c r="E536" s="378"/>
      <c r="F536" s="381"/>
      <c r="G536" s="382"/>
      <c r="H536" s="392"/>
      <c r="I536" s="392"/>
      <c r="J536" s="392"/>
      <c r="K536" s="392"/>
      <c r="L536" s="392"/>
      <c r="M536" s="392"/>
      <c r="N536" s="392"/>
      <c r="O536" s="392"/>
      <c r="P536" s="392"/>
      <c r="Q536" s="392"/>
      <c r="R536" s="392"/>
    </row>
    <row r="537" spans="1:18" ht="14.25" customHeight="1">
      <c r="A537" s="460"/>
      <c r="B537" s="385"/>
      <c r="C537" s="379"/>
      <c r="D537" s="380"/>
      <c r="E537" s="378"/>
      <c r="F537" s="381"/>
      <c r="G537" s="382"/>
      <c r="H537" s="392"/>
      <c r="I537" s="392"/>
      <c r="J537" s="392"/>
      <c r="K537" s="392"/>
      <c r="L537" s="392"/>
      <c r="M537" s="392"/>
      <c r="N537" s="392"/>
      <c r="O537" s="392"/>
      <c r="P537" s="392"/>
      <c r="Q537" s="392"/>
      <c r="R537" s="392"/>
    </row>
    <row r="538" spans="1:18" ht="14.25" customHeight="1">
      <c r="A538" s="460"/>
      <c r="C538" s="379"/>
      <c r="D538" s="380"/>
      <c r="E538" s="378"/>
      <c r="F538" s="381"/>
      <c r="G538" s="382"/>
      <c r="H538" s="392"/>
      <c r="I538" s="392"/>
      <c r="J538" s="392"/>
      <c r="K538" s="392"/>
      <c r="L538" s="392"/>
      <c r="M538" s="392"/>
      <c r="N538" s="392"/>
      <c r="O538" s="392"/>
      <c r="P538" s="392"/>
      <c r="Q538" s="392"/>
      <c r="R538" s="392"/>
    </row>
    <row r="539" spans="1:18" ht="14.25" customHeight="1">
      <c r="A539" s="460"/>
      <c r="B539" s="394"/>
      <c r="C539" s="379"/>
      <c r="D539" s="380"/>
      <c r="E539" s="378"/>
      <c r="F539" s="381"/>
      <c r="G539" s="382"/>
      <c r="H539" s="392"/>
      <c r="I539" s="392"/>
      <c r="J539" s="392"/>
      <c r="K539" s="392"/>
      <c r="L539" s="392"/>
      <c r="M539" s="392"/>
      <c r="N539" s="392"/>
      <c r="O539" s="392"/>
      <c r="P539" s="392"/>
      <c r="Q539" s="392"/>
      <c r="R539" s="392"/>
    </row>
    <row r="540" spans="1:18" ht="14.25" customHeight="1">
      <c r="A540" s="460"/>
      <c r="B540" s="394"/>
      <c r="C540" s="379"/>
      <c r="D540" s="380"/>
      <c r="E540" s="378"/>
      <c r="F540" s="381"/>
      <c r="G540" s="382"/>
      <c r="H540" s="392"/>
      <c r="I540" s="392"/>
      <c r="J540" s="392"/>
      <c r="K540" s="392"/>
      <c r="L540" s="392"/>
      <c r="M540" s="392"/>
      <c r="N540" s="392"/>
      <c r="O540" s="392"/>
      <c r="P540" s="392"/>
      <c r="Q540" s="392"/>
      <c r="R540" s="392"/>
    </row>
    <row r="541" spans="1:18" ht="14.25" customHeight="1">
      <c r="A541" s="460"/>
      <c r="B541" s="394"/>
      <c r="C541" s="379"/>
      <c r="D541" s="380"/>
      <c r="E541" s="378"/>
      <c r="F541" s="381"/>
      <c r="G541" s="382"/>
      <c r="H541" s="392"/>
      <c r="I541" s="392"/>
      <c r="J541" s="392"/>
      <c r="K541" s="392"/>
      <c r="L541" s="392"/>
      <c r="M541" s="392"/>
      <c r="N541" s="392"/>
      <c r="O541" s="392"/>
      <c r="P541" s="392"/>
      <c r="Q541" s="392"/>
      <c r="R541" s="392"/>
    </row>
    <row r="542" spans="1:18" ht="14.25" customHeight="1">
      <c r="A542" s="460"/>
      <c r="B542" s="394"/>
      <c r="C542" s="379"/>
      <c r="D542" s="380"/>
      <c r="E542" s="378"/>
      <c r="F542" s="381"/>
      <c r="G542" s="382"/>
      <c r="H542" s="392"/>
      <c r="I542" s="392"/>
      <c r="J542" s="392"/>
      <c r="K542" s="392"/>
      <c r="L542" s="392"/>
      <c r="M542" s="392"/>
      <c r="N542" s="392"/>
      <c r="O542" s="392"/>
      <c r="P542" s="392"/>
      <c r="Q542" s="392"/>
      <c r="R542" s="392"/>
    </row>
    <row r="543" spans="1:18" ht="14.25" customHeight="1">
      <c r="A543" s="460"/>
      <c r="B543" s="394"/>
      <c r="C543" s="379"/>
      <c r="D543" s="380"/>
      <c r="E543" s="378"/>
      <c r="F543" s="381"/>
      <c r="G543" s="382"/>
      <c r="H543" s="392"/>
      <c r="I543" s="392"/>
      <c r="J543" s="392"/>
      <c r="K543" s="392"/>
      <c r="L543" s="392"/>
      <c r="M543" s="392"/>
      <c r="N543" s="392"/>
      <c r="O543" s="392"/>
      <c r="P543" s="392"/>
      <c r="Q543" s="392"/>
      <c r="R543" s="392"/>
    </row>
    <row r="544" spans="1:18" ht="14.25" customHeight="1">
      <c r="A544" s="460"/>
      <c r="B544" s="394"/>
      <c r="C544" s="379"/>
      <c r="D544" s="380"/>
      <c r="E544" s="378"/>
      <c r="F544" s="381"/>
      <c r="G544" s="382"/>
      <c r="H544" s="392"/>
      <c r="I544" s="392"/>
      <c r="J544" s="392"/>
      <c r="K544" s="392"/>
      <c r="L544" s="392"/>
      <c r="M544" s="392"/>
      <c r="N544" s="392"/>
      <c r="O544" s="392"/>
      <c r="P544" s="392"/>
      <c r="Q544" s="392"/>
      <c r="R544" s="392"/>
    </row>
    <row r="545" spans="1:18" ht="14.25" customHeight="1">
      <c r="A545" s="460"/>
      <c r="B545" s="394"/>
      <c r="C545" s="379"/>
      <c r="D545" s="380"/>
      <c r="E545" s="378"/>
      <c r="F545" s="381"/>
      <c r="G545" s="382"/>
      <c r="H545" s="392"/>
      <c r="I545" s="392"/>
      <c r="J545" s="392"/>
      <c r="K545" s="392"/>
      <c r="L545" s="392"/>
      <c r="M545" s="392"/>
      <c r="N545" s="392"/>
      <c r="O545" s="392"/>
      <c r="P545" s="392"/>
      <c r="Q545" s="392"/>
      <c r="R545" s="392"/>
    </row>
    <row r="546" spans="1:18" ht="14.25" customHeight="1">
      <c r="A546" s="460"/>
      <c r="B546" s="394"/>
      <c r="C546" s="379"/>
      <c r="D546" s="380"/>
      <c r="E546" s="378"/>
      <c r="F546" s="381"/>
      <c r="G546" s="382"/>
      <c r="H546" s="392"/>
      <c r="I546" s="392"/>
      <c r="J546" s="392"/>
      <c r="K546" s="392"/>
      <c r="L546" s="392"/>
      <c r="M546" s="392"/>
      <c r="N546" s="392"/>
      <c r="O546" s="392"/>
      <c r="P546" s="392"/>
      <c r="Q546" s="392"/>
      <c r="R546" s="392"/>
    </row>
    <row r="547" spans="1:18" ht="14.25" customHeight="1">
      <c r="A547" s="460"/>
      <c r="B547" s="394"/>
      <c r="C547" s="379"/>
      <c r="D547" s="380"/>
      <c r="E547" s="378"/>
      <c r="F547" s="381"/>
      <c r="G547" s="382"/>
      <c r="H547" s="392"/>
      <c r="I547" s="392"/>
      <c r="J547" s="392"/>
      <c r="K547" s="392"/>
      <c r="L547" s="392"/>
      <c r="M547" s="392"/>
      <c r="N547" s="392"/>
      <c r="O547" s="392"/>
      <c r="P547" s="392"/>
      <c r="Q547" s="392"/>
      <c r="R547" s="392"/>
    </row>
    <row r="548" spans="1:18" ht="14.25" customHeight="1">
      <c r="A548" s="460"/>
      <c r="B548" s="385"/>
      <c r="C548" s="379"/>
      <c r="D548" s="380"/>
      <c r="E548" s="378"/>
      <c r="F548" s="381"/>
      <c r="G548" s="382"/>
      <c r="H548" s="392"/>
      <c r="I548" s="392"/>
      <c r="J548" s="392"/>
      <c r="K548" s="392"/>
      <c r="L548" s="392"/>
      <c r="M548" s="392"/>
      <c r="N548" s="392"/>
      <c r="O548" s="392"/>
      <c r="P548" s="392"/>
      <c r="Q548" s="392"/>
      <c r="R548" s="392"/>
    </row>
    <row r="549" spans="1:18" ht="14.25" customHeight="1">
      <c r="A549" s="460"/>
      <c r="C549" s="379"/>
      <c r="D549" s="380"/>
      <c r="E549" s="378"/>
      <c r="F549" s="381"/>
      <c r="G549" s="382"/>
      <c r="H549" s="392"/>
      <c r="I549" s="392"/>
      <c r="J549" s="392"/>
      <c r="K549" s="392"/>
      <c r="L549" s="392"/>
      <c r="M549" s="392"/>
      <c r="N549" s="392"/>
      <c r="O549" s="392"/>
      <c r="P549" s="392"/>
      <c r="Q549" s="392"/>
      <c r="R549" s="392"/>
    </row>
    <row r="550" spans="1:18" ht="14.25" customHeight="1">
      <c r="A550" s="460"/>
      <c r="C550" s="379"/>
      <c r="D550" s="380"/>
      <c r="E550" s="378"/>
      <c r="F550" s="381"/>
      <c r="G550" s="382"/>
      <c r="H550" s="392"/>
      <c r="I550" s="392"/>
      <c r="J550" s="392"/>
      <c r="K550" s="392"/>
      <c r="L550" s="392"/>
      <c r="M550" s="392"/>
      <c r="N550" s="392"/>
      <c r="O550" s="392"/>
      <c r="P550" s="392"/>
      <c r="Q550" s="392"/>
      <c r="R550" s="392"/>
    </row>
    <row r="551" spans="1:18" ht="14.25" customHeight="1">
      <c r="A551" s="460"/>
      <c r="C551" s="379"/>
      <c r="D551" s="380"/>
      <c r="E551" s="378"/>
      <c r="F551" s="381"/>
      <c r="G551" s="382"/>
      <c r="H551" s="392"/>
      <c r="I551" s="392"/>
      <c r="J551" s="392"/>
      <c r="K551" s="392"/>
      <c r="L551" s="392"/>
      <c r="M551" s="392"/>
      <c r="N551" s="392"/>
      <c r="O551" s="392"/>
      <c r="P551" s="392"/>
      <c r="Q551" s="392"/>
      <c r="R551" s="392"/>
    </row>
    <row r="552" spans="1:18" ht="14.25" customHeight="1">
      <c r="A552" s="460"/>
      <c r="C552" s="379"/>
      <c r="D552" s="380"/>
      <c r="E552" s="378"/>
      <c r="F552" s="381"/>
      <c r="G552" s="382"/>
      <c r="H552" s="392"/>
      <c r="I552" s="392"/>
      <c r="J552" s="392"/>
      <c r="K552" s="392"/>
      <c r="L552" s="392"/>
      <c r="M552" s="392"/>
      <c r="N552" s="392"/>
      <c r="O552" s="392"/>
      <c r="P552" s="392"/>
      <c r="Q552" s="392"/>
      <c r="R552" s="392"/>
    </row>
    <row r="553" spans="1:18" ht="14.25" customHeight="1">
      <c r="A553" s="460"/>
      <c r="B553" s="394"/>
      <c r="C553" s="379"/>
      <c r="D553" s="380"/>
      <c r="E553" s="378"/>
      <c r="F553" s="381"/>
      <c r="G553" s="382"/>
      <c r="H553" s="392"/>
      <c r="I553" s="392"/>
      <c r="J553" s="392"/>
      <c r="K553" s="392"/>
      <c r="L553" s="392"/>
      <c r="M553" s="392"/>
      <c r="N553" s="392"/>
      <c r="O553" s="392"/>
      <c r="P553" s="392"/>
      <c r="Q553" s="392"/>
      <c r="R553" s="392"/>
    </row>
    <row r="554" spans="1:18" ht="14.25" customHeight="1">
      <c r="A554" s="460"/>
      <c r="B554" s="385"/>
      <c r="C554" s="379"/>
      <c r="D554" s="380"/>
      <c r="E554" s="378"/>
      <c r="F554" s="381"/>
      <c r="G554" s="382"/>
      <c r="H554" s="392"/>
      <c r="I554" s="392"/>
      <c r="J554" s="392"/>
      <c r="K554" s="392"/>
      <c r="L554" s="392"/>
      <c r="M554" s="392"/>
      <c r="N554" s="392"/>
      <c r="O554" s="392"/>
      <c r="P554" s="392"/>
      <c r="Q554" s="392"/>
      <c r="R554" s="392"/>
    </row>
    <row r="555" spans="1:18" ht="14.25" customHeight="1">
      <c r="A555" s="460"/>
      <c r="C555" s="379"/>
      <c r="D555" s="380"/>
      <c r="E555" s="378"/>
      <c r="F555" s="381"/>
      <c r="G555" s="382"/>
      <c r="H555" s="392"/>
      <c r="I555" s="392"/>
      <c r="J555" s="392"/>
      <c r="K555" s="392"/>
      <c r="L555" s="392"/>
      <c r="M555" s="392"/>
      <c r="N555" s="392"/>
      <c r="O555" s="392"/>
      <c r="P555" s="392"/>
      <c r="Q555" s="392"/>
      <c r="R555" s="392"/>
    </row>
    <row r="556" spans="1:18" ht="14.25" customHeight="1">
      <c r="A556" s="460"/>
      <c r="C556" s="379"/>
      <c r="D556" s="380"/>
      <c r="E556" s="378"/>
      <c r="F556" s="381"/>
      <c r="G556" s="382"/>
      <c r="H556" s="392"/>
      <c r="I556" s="392"/>
      <c r="J556" s="392"/>
      <c r="K556" s="392"/>
      <c r="L556" s="392"/>
      <c r="M556" s="392"/>
      <c r="N556" s="392"/>
      <c r="O556" s="392"/>
      <c r="P556" s="392"/>
      <c r="Q556" s="392"/>
      <c r="R556" s="392"/>
    </row>
    <row r="557" spans="1:18" ht="14.25" customHeight="1">
      <c r="A557" s="460"/>
      <c r="C557" s="379"/>
      <c r="D557" s="380"/>
      <c r="E557" s="378"/>
      <c r="F557" s="381"/>
      <c r="G557" s="382"/>
      <c r="H557" s="392"/>
      <c r="I557" s="392"/>
      <c r="J557" s="392"/>
      <c r="K557" s="392"/>
      <c r="L557" s="392"/>
      <c r="M557" s="392"/>
      <c r="N557" s="392"/>
      <c r="O557" s="392"/>
      <c r="P557" s="392"/>
      <c r="Q557" s="392"/>
      <c r="R557" s="392"/>
    </row>
    <row r="558" spans="1:18" ht="14.25" customHeight="1">
      <c r="A558" s="460"/>
      <c r="B558" s="394"/>
      <c r="C558" s="379"/>
      <c r="D558" s="380"/>
      <c r="E558" s="378"/>
      <c r="F558" s="381"/>
      <c r="G558" s="382"/>
      <c r="H558" s="392"/>
      <c r="I558" s="392"/>
      <c r="J558" s="392"/>
      <c r="K558" s="392"/>
      <c r="L558" s="392"/>
      <c r="M558" s="392"/>
      <c r="N558" s="392"/>
      <c r="O558" s="392"/>
      <c r="P558" s="392"/>
      <c r="Q558" s="392"/>
      <c r="R558" s="392"/>
    </row>
    <row r="559" spans="1:18" ht="14.25" customHeight="1">
      <c r="A559" s="460"/>
      <c r="B559" s="394"/>
      <c r="C559" s="379"/>
      <c r="D559" s="380"/>
      <c r="E559" s="378"/>
      <c r="F559" s="381"/>
      <c r="G559" s="382"/>
      <c r="H559" s="392"/>
      <c r="I559" s="392"/>
      <c r="J559" s="392"/>
      <c r="K559" s="392"/>
      <c r="L559" s="392"/>
      <c r="M559" s="392"/>
      <c r="N559" s="392"/>
      <c r="O559" s="392"/>
      <c r="P559" s="392"/>
      <c r="Q559" s="392"/>
      <c r="R559" s="392"/>
    </row>
    <row r="560" spans="1:18" ht="14.25" customHeight="1">
      <c r="A560" s="460"/>
      <c r="B560" s="394"/>
      <c r="C560" s="379"/>
      <c r="D560" s="380"/>
      <c r="E560" s="378"/>
      <c r="F560" s="381"/>
      <c r="G560" s="382"/>
      <c r="H560" s="392"/>
      <c r="I560" s="392"/>
      <c r="J560" s="392"/>
      <c r="K560" s="392"/>
      <c r="L560" s="392"/>
      <c r="M560" s="392"/>
      <c r="N560" s="392"/>
      <c r="O560" s="392"/>
      <c r="P560" s="392"/>
      <c r="Q560" s="392"/>
      <c r="R560" s="392"/>
    </row>
    <row r="561" spans="1:18" ht="14.25" customHeight="1">
      <c r="A561" s="460"/>
      <c r="B561" s="394"/>
      <c r="C561" s="379"/>
      <c r="D561" s="380"/>
      <c r="E561" s="378"/>
      <c r="F561" s="381"/>
      <c r="G561" s="382"/>
      <c r="H561" s="392"/>
      <c r="I561" s="392"/>
      <c r="J561" s="392"/>
      <c r="K561" s="392"/>
      <c r="L561" s="392"/>
      <c r="M561" s="392"/>
      <c r="N561" s="392"/>
      <c r="O561" s="392"/>
      <c r="P561" s="392"/>
      <c r="Q561" s="392"/>
      <c r="R561" s="392"/>
    </row>
    <row r="562" spans="1:18" ht="14.25" customHeight="1">
      <c r="A562" s="460"/>
      <c r="B562" s="394"/>
      <c r="C562" s="379"/>
      <c r="D562" s="380"/>
      <c r="E562" s="378"/>
      <c r="F562" s="381"/>
      <c r="G562" s="382"/>
      <c r="H562" s="392"/>
      <c r="I562" s="392"/>
      <c r="J562" s="392"/>
      <c r="K562" s="392"/>
      <c r="L562" s="392"/>
      <c r="M562" s="392"/>
      <c r="N562" s="392"/>
      <c r="O562" s="392"/>
      <c r="P562" s="392"/>
      <c r="Q562" s="392"/>
      <c r="R562" s="392"/>
    </row>
    <row r="563" spans="1:18" ht="14.25" customHeight="1">
      <c r="A563" s="460"/>
      <c r="B563" s="394"/>
      <c r="C563" s="379"/>
      <c r="D563" s="380"/>
      <c r="E563" s="378"/>
      <c r="F563" s="381"/>
      <c r="G563" s="382"/>
      <c r="H563" s="392"/>
      <c r="I563" s="392"/>
      <c r="J563" s="392"/>
      <c r="K563" s="392"/>
      <c r="L563" s="392"/>
      <c r="M563" s="392"/>
      <c r="N563" s="392"/>
      <c r="O563" s="392"/>
      <c r="P563" s="392"/>
      <c r="Q563" s="392"/>
      <c r="R563" s="392"/>
    </row>
    <row r="564" spans="1:18" ht="14.25" customHeight="1">
      <c r="A564" s="460"/>
      <c r="B564" s="394"/>
      <c r="C564" s="379"/>
      <c r="D564" s="380"/>
      <c r="E564" s="378"/>
      <c r="F564" s="381"/>
      <c r="G564" s="382"/>
      <c r="H564" s="392"/>
      <c r="I564" s="392"/>
      <c r="J564" s="392"/>
      <c r="K564" s="392"/>
      <c r="L564" s="392"/>
      <c r="M564" s="392"/>
      <c r="N564" s="392"/>
      <c r="O564" s="392"/>
      <c r="P564" s="392"/>
      <c r="Q564" s="392"/>
      <c r="R564" s="392"/>
    </row>
    <row r="565" spans="1:18" ht="14.25" customHeight="1">
      <c r="A565" s="460"/>
      <c r="B565" s="394"/>
      <c r="C565" s="379"/>
      <c r="D565" s="380"/>
      <c r="E565" s="378"/>
      <c r="F565" s="381"/>
      <c r="G565" s="382"/>
      <c r="H565" s="392"/>
      <c r="I565" s="392"/>
      <c r="J565" s="392"/>
      <c r="K565" s="392"/>
      <c r="L565" s="392"/>
      <c r="M565" s="392"/>
      <c r="N565" s="392"/>
      <c r="O565" s="392"/>
      <c r="P565" s="392"/>
      <c r="Q565" s="392"/>
      <c r="R565" s="392"/>
    </row>
    <row r="566" spans="1:18" ht="14.25" customHeight="1">
      <c r="A566" s="460"/>
      <c r="B566" s="385"/>
      <c r="C566" s="379"/>
      <c r="D566" s="380"/>
      <c r="E566" s="378"/>
      <c r="F566" s="381"/>
      <c r="G566" s="382"/>
      <c r="H566" s="392"/>
      <c r="I566" s="392"/>
      <c r="J566" s="392"/>
      <c r="K566" s="392"/>
      <c r="L566" s="392"/>
      <c r="M566" s="392"/>
      <c r="N566" s="392"/>
      <c r="O566" s="392"/>
      <c r="P566" s="392"/>
      <c r="Q566" s="392"/>
      <c r="R566" s="392"/>
    </row>
    <row r="567" spans="1:18" ht="14.25" customHeight="1">
      <c r="A567" s="460"/>
      <c r="C567" s="379"/>
      <c r="D567" s="380"/>
      <c r="E567" s="378"/>
      <c r="F567" s="381"/>
      <c r="G567" s="382"/>
      <c r="H567" s="392"/>
      <c r="I567" s="392"/>
      <c r="J567" s="392"/>
      <c r="K567" s="392"/>
      <c r="L567" s="392"/>
      <c r="M567" s="392"/>
      <c r="N567" s="392"/>
      <c r="O567" s="392"/>
      <c r="P567" s="392"/>
      <c r="Q567" s="392"/>
      <c r="R567" s="392"/>
    </row>
    <row r="568" spans="1:18" ht="14.25" customHeight="1">
      <c r="A568" s="460"/>
      <c r="C568" s="379"/>
      <c r="D568" s="380"/>
      <c r="E568" s="378"/>
      <c r="F568" s="381"/>
      <c r="G568" s="382"/>
      <c r="H568" s="392"/>
      <c r="I568" s="392"/>
      <c r="J568" s="392"/>
      <c r="K568" s="392"/>
      <c r="L568" s="392"/>
      <c r="M568" s="392"/>
      <c r="N568" s="392"/>
      <c r="O568" s="392"/>
      <c r="P568" s="392"/>
      <c r="Q568" s="392"/>
      <c r="R568" s="392"/>
    </row>
    <row r="569" spans="1:18" ht="14.25" customHeight="1">
      <c r="A569" s="460"/>
      <c r="B569" s="394"/>
      <c r="C569" s="379"/>
      <c r="D569" s="380"/>
      <c r="E569" s="378"/>
      <c r="F569" s="381"/>
      <c r="G569" s="382"/>
      <c r="H569" s="392"/>
      <c r="I569" s="392"/>
      <c r="J569" s="392"/>
      <c r="K569" s="392"/>
      <c r="L569" s="392"/>
      <c r="M569" s="392"/>
      <c r="N569" s="392"/>
      <c r="O569" s="392"/>
      <c r="P569" s="392"/>
      <c r="Q569" s="392"/>
      <c r="R569" s="392"/>
    </row>
    <row r="570" spans="1:18" ht="14.25" customHeight="1">
      <c r="A570" s="460"/>
      <c r="B570" s="394"/>
      <c r="C570" s="379"/>
      <c r="D570" s="380"/>
      <c r="E570" s="378"/>
      <c r="F570" s="381"/>
      <c r="G570" s="382"/>
      <c r="H570" s="392"/>
      <c r="I570" s="392"/>
      <c r="J570" s="392"/>
      <c r="K570" s="392"/>
      <c r="L570" s="392"/>
      <c r="M570" s="392"/>
      <c r="N570" s="392"/>
      <c r="O570" s="392"/>
      <c r="P570" s="392"/>
      <c r="Q570" s="392"/>
      <c r="R570" s="392"/>
    </row>
    <row r="571" spans="1:18" ht="14.25" customHeight="1">
      <c r="A571" s="460"/>
      <c r="B571" s="394"/>
      <c r="C571" s="379"/>
      <c r="D571" s="380"/>
      <c r="E571" s="378"/>
      <c r="F571" s="381"/>
      <c r="G571" s="382"/>
      <c r="H571" s="392"/>
      <c r="I571" s="392"/>
      <c r="J571" s="392"/>
      <c r="K571" s="392"/>
      <c r="L571" s="392"/>
      <c r="M571" s="392"/>
      <c r="N571" s="392"/>
      <c r="O571" s="392"/>
      <c r="P571" s="392"/>
      <c r="Q571" s="392"/>
      <c r="R571" s="392"/>
    </row>
    <row r="572" spans="1:18" ht="14.25" customHeight="1">
      <c r="A572" s="460"/>
      <c r="B572" s="394"/>
      <c r="C572" s="379"/>
      <c r="D572" s="380"/>
      <c r="E572" s="378"/>
      <c r="F572" s="381"/>
      <c r="G572" s="382"/>
      <c r="H572" s="392"/>
      <c r="I572" s="392"/>
      <c r="J572" s="392"/>
      <c r="K572" s="392"/>
      <c r="L572" s="392"/>
      <c r="M572" s="392"/>
      <c r="N572" s="392"/>
      <c r="O572" s="392"/>
      <c r="P572" s="392"/>
      <c r="Q572" s="392"/>
      <c r="R572" s="392"/>
    </row>
    <row r="573" spans="1:18" ht="14.25" customHeight="1">
      <c r="A573" s="460"/>
      <c r="B573" s="394"/>
      <c r="C573" s="379"/>
      <c r="D573" s="380"/>
      <c r="E573" s="378"/>
      <c r="F573" s="381"/>
      <c r="G573" s="382"/>
      <c r="H573" s="392"/>
      <c r="I573" s="392"/>
      <c r="J573" s="392"/>
      <c r="K573" s="392"/>
      <c r="L573" s="392"/>
      <c r="M573" s="392"/>
      <c r="N573" s="392"/>
      <c r="O573" s="392"/>
      <c r="P573" s="392"/>
      <c r="Q573" s="392"/>
      <c r="R573" s="392"/>
    </row>
    <row r="574" spans="1:18" ht="14.25" customHeight="1">
      <c r="A574" s="460"/>
      <c r="B574" s="394"/>
      <c r="C574" s="379"/>
      <c r="D574" s="380"/>
      <c r="E574" s="378"/>
      <c r="F574" s="381"/>
      <c r="G574" s="382"/>
      <c r="H574" s="392"/>
      <c r="I574" s="392"/>
      <c r="J574" s="392"/>
      <c r="K574" s="392"/>
      <c r="L574" s="392"/>
      <c r="M574" s="392"/>
      <c r="N574" s="392"/>
      <c r="O574" s="392"/>
      <c r="P574" s="392"/>
      <c r="Q574" s="392"/>
      <c r="R574" s="392"/>
    </row>
    <row r="575" spans="1:18" ht="14.25" customHeight="1">
      <c r="A575" s="460"/>
      <c r="B575" s="394"/>
      <c r="C575" s="379"/>
      <c r="D575" s="380"/>
      <c r="E575" s="378"/>
      <c r="F575" s="381"/>
      <c r="G575" s="382"/>
      <c r="H575" s="392"/>
      <c r="I575" s="392"/>
      <c r="J575" s="392"/>
      <c r="K575" s="392"/>
      <c r="L575" s="392"/>
      <c r="M575" s="392"/>
      <c r="N575" s="392"/>
      <c r="O575" s="392"/>
      <c r="P575" s="392"/>
      <c r="Q575" s="392"/>
      <c r="R575" s="392"/>
    </row>
    <row r="576" spans="1:18" ht="14.25" customHeight="1">
      <c r="A576" s="460"/>
      <c r="B576" s="385"/>
      <c r="C576" s="379"/>
      <c r="D576" s="380"/>
      <c r="E576" s="378"/>
      <c r="F576" s="381"/>
      <c r="G576" s="382"/>
      <c r="H576" s="392"/>
      <c r="I576" s="392"/>
      <c r="J576" s="392"/>
      <c r="K576" s="392"/>
      <c r="L576" s="392"/>
      <c r="M576" s="392"/>
      <c r="N576" s="392"/>
      <c r="O576" s="392"/>
      <c r="P576" s="392"/>
      <c r="Q576" s="392"/>
      <c r="R576" s="392"/>
    </row>
    <row r="577" spans="1:18" ht="14.25" customHeight="1">
      <c r="A577" s="460"/>
      <c r="C577" s="379"/>
      <c r="D577" s="380"/>
      <c r="E577" s="378"/>
      <c r="F577" s="381"/>
      <c r="G577" s="382"/>
      <c r="H577" s="392"/>
      <c r="I577" s="392"/>
      <c r="J577" s="392"/>
      <c r="K577" s="392"/>
      <c r="L577" s="392"/>
      <c r="M577" s="392"/>
      <c r="N577" s="392"/>
      <c r="O577" s="392"/>
      <c r="P577" s="392"/>
      <c r="Q577" s="392"/>
      <c r="R577" s="392"/>
    </row>
    <row r="578" spans="1:18" ht="14.25" customHeight="1">
      <c r="A578" s="460"/>
      <c r="B578" s="394"/>
      <c r="C578" s="379"/>
      <c r="D578" s="380"/>
      <c r="E578" s="378"/>
      <c r="F578" s="381"/>
      <c r="G578" s="382"/>
      <c r="H578" s="392"/>
      <c r="I578" s="392"/>
      <c r="J578" s="392"/>
      <c r="K578" s="392"/>
      <c r="L578" s="392"/>
      <c r="M578" s="392"/>
      <c r="N578" s="392"/>
      <c r="O578" s="392"/>
      <c r="P578" s="392"/>
      <c r="Q578" s="392"/>
      <c r="R578" s="392"/>
    </row>
    <row r="579" spans="1:18" ht="14.25" customHeight="1">
      <c r="A579" s="460"/>
      <c r="B579" s="394"/>
      <c r="C579" s="379"/>
      <c r="D579" s="380"/>
      <c r="E579" s="378"/>
      <c r="F579" s="381"/>
      <c r="G579" s="382"/>
      <c r="H579" s="392"/>
      <c r="I579" s="392"/>
      <c r="J579" s="392"/>
      <c r="K579" s="392"/>
      <c r="L579" s="392"/>
      <c r="M579" s="392"/>
      <c r="N579" s="392"/>
      <c r="O579" s="392"/>
      <c r="P579" s="392"/>
      <c r="Q579" s="392"/>
      <c r="R579" s="392"/>
    </row>
    <row r="580" spans="1:18" ht="14.25" customHeight="1">
      <c r="A580" s="460"/>
      <c r="B580" s="394"/>
      <c r="C580" s="379"/>
      <c r="D580" s="380"/>
      <c r="E580" s="378"/>
      <c r="F580" s="381"/>
      <c r="G580" s="382"/>
      <c r="H580" s="392"/>
      <c r="I580" s="392"/>
      <c r="J580" s="392"/>
      <c r="K580" s="392"/>
      <c r="L580" s="392"/>
      <c r="M580" s="392"/>
      <c r="N580" s="392"/>
      <c r="O580" s="392"/>
      <c r="P580" s="392"/>
      <c r="Q580" s="392"/>
      <c r="R580" s="392"/>
    </row>
    <row r="581" spans="1:18" ht="14.25" customHeight="1">
      <c r="A581" s="460"/>
      <c r="B581" s="394"/>
      <c r="C581" s="379"/>
      <c r="D581" s="380"/>
      <c r="E581" s="378"/>
      <c r="F581" s="381"/>
      <c r="G581" s="382"/>
      <c r="H581" s="392"/>
      <c r="I581" s="392"/>
      <c r="J581" s="392"/>
      <c r="K581" s="392"/>
      <c r="L581" s="392"/>
      <c r="M581" s="392"/>
      <c r="N581" s="392"/>
      <c r="O581" s="392"/>
      <c r="P581" s="392"/>
      <c r="Q581" s="392"/>
      <c r="R581" s="392"/>
    </row>
    <row r="582" spans="1:18" ht="14.25" customHeight="1">
      <c r="A582" s="460"/>
      <c r="B582" s="394"/>
      <c r="C582" s="379"/>
      <c r="D582" s="380"/>
      <c r="E582" s="378"/>
      <c r="F582" s="381"/>
      <c r="G582" s="382"/>
      <c r="H582" s="392"/>
      <c r="I582" s="392"/>
      <c r="J582" s="392"/>
      <c r="K582" s="392"/>
      <c r="L582" s="392"/>
      <c r="M582" s="392"/>
      <c r="N582" s="392"/>
      <c r="O582" s="392"/>
      <c r="P582" s="392"/>
      <c r="Q582" s="392"/>
      <c r="R582" s="392"/>
    </row>
    <row r="583" spans="1:18" ht="14.25" customHeight="1">
      <c r="A583" s="460"/>
      <c r="B583" s="394"/>
      <c r="C583" s="379"/>
      <c r="D583" s="380"/>
      <c r="E583" s="378"/>
      <c r="F583" s="381"/>
      <c r="G583" s="382"/>
      <c r="H583" s="392"/>
      <c r="I583" s="392"/>
      <c r="J583" s="392"/>
      <c r="K583" s="392"/>
      <c r="L583" s="392"/>
      <c r="M583" s="392"/>
      <c r="N583" s="392"/>
      <c r="O583" s="392"/>
      <c r="P583" s="392"/>
      <c r="Q583" s="392"/>
      <c r="R583" s="392"/>
    </row>
    <row r="584" spans="1:18" ht="14.25" customHeight="1">
      <c r="A584" s="460"/>
      <c r="B584" s="394"/>
      <c r="C584" s="379"/>
      <c r="D584" s="380"/>
      <c r="E584" s="378"/>
      <c r="F584" s="381"/>
      <c r="G584" s="382"/>
      <c r="H584" s="392"/>
      <c r="I584" s="392"/>
      <c r="J584" s="392"/>
      <c r="K584" s="392"/>
      <c r="L584" s="392"/>
      <c r="M584" s="392"/>
      <c r="N584" s="392"/>
      <c r="O584" s="392"/>
      <c r="P584" s="392"/>
      <c r="Q584" s="392"/>
      <c r="R584" s="392"/>
    </row>
    <row r="585" spans="1:18" ht="14.25" customHeight="1">
      <c r="A585" s="460"/>
      <c r="B585" s="394"/>
      <c r="C585" s="379"/>
      <c r="D585" s="380"/>
      <c r="E585" s="378"/>
      <c r="F585" s="381"/>
      <c r="G585" s="382"/>
      <c r="H585" s="392"/>
      <c r="I585" s="392"/>
      <c r="J585" s="392"/>
      <c r="K585" s="392"/>
      <c r="L585" s="392"/>
      <c r="M585" s="392"/>
      <c r="N585" s="392"/>
      <c r="O585" s="392"/>
      <c r="P585" s="392"/>
      <c r="Q585" s="392"/>
      <c r="R585" s="392"/>
    </row>
    <row r="586" spans="1:18" ht="14.25" customHeight="1">
      <c r="A586" s="460"/>
      <c r="B586" s="394"/>
      <c r="C586" s="379"/>
      <c r="D586" s="380"/>
      <c r="E586" s="378"/>
      <c r="F586" s="381"/>
      <c r="G586" s="382"/>
      <c r="H586" s="392"/>
      <c r="I586" s="392"/>
      <c r="J586" s="392"/>
      <c r="K586" s="392"/>
      <c r="L586" s="392"/>
      <c r="M586" s="392"/>
      <c r="N586" s="392"/>
      <c r="O586" s="392"/>
      <c r="P586" s="392"/>
      <c r="Q586" s="392"/>
      <c r="R586" s="392"/>
    </row>
    <row r="587" spans="1:18" ht="14.25" customHeight="1">
      <c r="A587" s="460"/>
      <c r="B587" s="394"/>
      <c r="C587" s="379"/>
      <c r="D587" s="380"/>
      <c r="E587" s="378"/>
      <c r="F587" s="381"/>
      <c r="G587" s="382"/>
      <c r="H587" s="392"/>
      <c r="I587" s="392"/>
      <c r="J587" s="392"/>
      <c r="K587" s="392"/>
      <c r="L587" s="392"/>
      <c r="M587" s="392"/>
      <c r="N587" s="392"/>
      <c r="O587" s="392"/>
      <c r="P587" s="392"/>
      <c r="Q587" s="392"/>
      <c r="R587" s="392"/>
    </row>
    <row r="588" spans="1:18" ht="14.25" customHeight="1">
      <c r="A588" s="460"/>
      <c r="B588" s="394"/>
      <c r="C588" s="379"/>
      <c r="D588" s="380"/>
      <c r="E588" s="378"/>
      <c r="F588" s="381"/>
      <c r="G588" s="382"/>
      <c r="H588" s="392"/>
      <c r="I588" s="392"/>
      <c r="J588" s="392"/>
      <c r="K588" s="392"/>
      <c r="L588" s="392"/>
      <c r="M588" s="392"/>
      <c r="N588" s="392"/>
      <c r="O588" s="392"/>
      <c r="P588" s="392"/>
      <c r="Q588" s="392"/>
      <c r="R588" s="392"/>
    </row>
    <row r="589" spans="1:18" ht="14.25" customHeight="1">
      <c r="A589" s="460"/>
      <c r="B589" s="394"/>
      <c r="C589" s="379"/>
      <c r="D589" s="380"/>
      <c r="E589" s="378"/>
      <c r="F589" s="381"/>
      <c r="G589" s="382"/>
      <c r="H589" s="392"/>
      <c r="I589" s="392"/>
      <c r="J589" s="392"/>
      <c r="K589" s="392"/>
      <c r="L589" s="392"/>
      <c r="M589" s="392"/>
      <c r="N589" s="392"/>
      <c r="O589" s="392"/>
      <c r="P589" s="392"/>
      <c r="Q589" s="392"/>
      <c r="R589" s="392"/>
    </row>
    <row r="590" spans="1:18" ht="14.25" customHeight="1">
      <c r="A590" s="460"/>
      <c r="B590" s="394"/>
      <c r="C590" s="379"/>
      <c r="D590" s="380"/>
      <c r="E590" s="378"/>
      <c r="F590" s="381"/>
      <c r="G590" s="382"/>
      <c r="H590" s="392"/>
      <c r="I590" s="392"/>
      <c r="J590" s="392"/>
      <c r="K590" s="392"/>
      <c r="L590" s="392"/>
      <c r="M590" s="392"/>
      <c r="N590" s="392"/>
      <c r="O590" s="392"/>
      <c r="P590" s="392"/>
      <c r="Q590" s="392"/>
      <c r="R590" s="392"/>
    </row>
    <row r="591" spans="1:18" ht="14.25" customHeight="1">
      <c r="A591" s="460"/>
      <c r="B591" s="394"/>
      <c r="C591" s="379"/>
      <c r="D591" s="380"/>
      <c r="E591" s="378"/>
      <c r="F591" s="381"/>
      <c r="G591" s="382"/>
      <c r="H591" s="392"/>
      <c r="I591" s="392"/>
      <c r="J591" s="392"/>
      <c r="K591" s="392"/>
      <c r="L591" s="392"/>
      <c r="M591" s="392"/>
      <c r="N591" s="392"/>
      <c r="O591" s="392"/>
      <c r="P591" s="392"/>
      <c r="Q591" s="392"/>
      <c r="R591" s="392"/>
    </row>
    <row r="592" spans="1:18" ht="14.25" customHeight="1">
      <c r="A592" s="460"/>
      <c r="B592" s="385"/>
      <c r="C592" s="379"/>
      <c r="D592" s="380"/>
      <c r="E592" s="378"/>
      <c r="F592" s="381"/>
      <c r="G592" s="382"/>
      <c r="H592" s="392"/>
      <c r="I592" s="392"/>
      <c r="J592" s="392"/>
      <c r="K592" s="392"/>
      <c r="L592" s="392"/>
      <c r="M592" s="392"/>
      <c r="N592" s="392"/>
      <c r="O592" s="392"/>
      <c r="P592" s="392"/>
      <c r="Q592" s="392"/>
      <c r="R592" s="392"/>
    </row>
    <row r="593" spans="1:18" ht="14.25" customHeight="1">
      <c r="A593" s="460"/>
      <c r="C593" s="379"/>
      <c r="D593" s="380"/>
      <c r="E593" s="378"/>
      <c r="F593" s="381"/>
      <c r="G593" s="382"/>
      <c r="H593" s="392"/>
      <c r="I593" s="392"/>
      <c r="J593" s="392"/>
      <c r="K593" s="392"/>
      <c r="L593" s="392"/>
      <c r="M593" s="392"/>
      <c r="N593" s="392"/>
      <c r="O593" s="392"/>
      <c r="P593" s="392"/>
      <c r="Q593" s="392"/>
      <c r="R593" s="392"/>
    </row>
    <row r="594" spans="1:18" ht="14.25" customHeight="1">
      <c r="A594" s="460"/>
      <c r="B594" s="394"/>
      <c r="C594" s="379"/>
      <c r="D594" s="380"/>
      <c r="E594" s="378"/>
      <c r="F594" s="381"/>
      <c r="G594" s="382"/>
      <c r="H594" s="392"/>
      <c r="I594" s="392"/>
      <c r="J594" s="392"/>
      <c r="K594" s="392"/>
      <c r="L594" s="392"/>
      <c r="M594" s="392"/>
      <c r="N594" s="392"/>
      <c r="O594" s="392"/>
      <c r="P594" s="392"/>
      <c r="Q594" s="392"/>
      <c r="R594" s="392"/>
    </row>
    <row r="595" spans="1:18" ht="14.25" customHeight="1">
      <c r="A595" s="460"/>
      <c r="B595" s="394"/>
      <c r="C595" s="379"/>
      <c r="D595" s="380"/>
      <c r="E595" s="378"/>
      <c r="F595" s="381"/>
      <c r="G595" s="382"/>
      <c r="H595" s="392"/>
      <c r="I595" s="392"/>
      <c r="J595" s="392"/>
      <c r="K595" s="392"/>
      <c r="L595" s="392"/>
      <c r="M595" s="392"/>
      <c r="N595" s="392"/>
      <c r="O595" s="392"/>
      <c r="P595" s="392"/>
      <c r="Q595" s="392"/>
      <c r="R595" s="392"/>
    </row>
    <row r="596" spans="1:18" ht="14.25" customHeight="1">
      <c r="A596" s="460"/>
      <c r="B596" s="394"/>
      <c r="C596" s="379"/>
      <c r="D596" s="380"/>
      <c r="E596" s="378"/>
      <c r="F596" s="381"/>
      <c r="G596" s="382"/>
      <c r="H596" s="392"/>
      <c r="I596" s="392"/>
      <c r="J596" s="392"/>
      <c r="K596" s="392"/>
      <c r="L596" s="392"/>
      <c r="M596" s="392"/>
      <c r="N596" s="392"/>
      <c r="O596" s="392"/>
      <c r="P596" s="392"/>
      <c r="Q596" s="392"/>
      <c r="R596" s="392"/>
    </row>
    <row r="597" spans="1:18" ht="14.25" customHeight="1">
      <c r="A597" s="460"/>
      <c r="B597" s="394"/>
      <c r="C597" s="379"/>
      <c r="D597" s="380"/>
      <c r="E597" s="378"/>
      <c r="F597" s="381"/>
      <c r="G597" s="382"/>
      <c r="H597" s="392"/>
      <c r="I597" s="392"/>
      <c r="J597" s="392"/>
      <c r="K597" s="392"/>
      <c r="L597" s="392"/>
      <c r="M597" s="392"/>
      <c r="N597" s="392"/>
      <c r="O597" s="392"/>
      <c r="P597" s="392"/>
      <c r="Q597" s="392"/>
      <c r="R597" s="392"/>
    </row>
    <row r="598" spans="1:18" ht="14.25" customHeight="1">
      <c r="A598" s="460"/>
      <c r="B598" s="394"/>
      <c r="C598" s="379"/>
      <c r="D598" s="380"/>
      <c r="E598" s="378"/>
      <c r="F598" s="381"/>
      <c r="G598" s="382"/>
      <c r="H598" s="392"/>
      <c r="I598" s="392"/>
      <c r="J598" s="392"/>
      <c r="K598" s="392"/>
      <c r="L598" s="392"/>
      <c r="M598" s="392"/>
      <c r="N598" s="392"/>
      <c r="O598" s="392"/>
      <c r="P598" s="392"/>
      <c r="Q598" s="392"/>
      <c r="R598" s="392"/>
    </row>
    <row r="599" spans="1:18" ht="14.25" customHeight="1">
      <c r="A599" s="460"/>
      <c r="B599" s="394"/>
      <c r="C599" s="379"/>
      <c r="D599" s="380"/>
      <c r="E599" s="378"/>
      <c r="F599" s="381"/>
      <c r="G599" s="382"/>
      <c r="H599" s="392"/>
      <c r="I599" s="392"/>
      <c r="J599" s="392"/>
      <c r="K599" s="392"/>
      <c r="L599" s="392"/>
      <c r="M599" s="392"/>
      <c r="N599" s="392"/>
      <c r="O599" s="392"/>
      <c r="P599" s="392"/>
      <c r="Q599" s="392"/>
      <c r="R599" s="392"/>
    </row>
    <row r="600" spans="1:18" ht="14.25" customHeight="1">
      <c r="A600" s="460"/>
      <c r="B600" s="394"/>
      <c r="C600" s="379"/>
      <c r="D600" s="380"/>
      <c r="E600" s="378"/>
      <c r="F600" s="381"/>
      <c r="G600" s="382"/>
      <c r="H600" s="392"/>
      <c r="I600" s="392"/>
      <c r="J600" s="392"/>
      <c r="K600" s="392"/>
      <c r="L600" s="392"/>
      <c r="M600" s="392"/>
      <c r="N600" s="392"/>
      <c r="O600" s="392"/>
      <c r="P600" s="392"/>
      <c r="Q600" s="392"/>
      <c r="R600" s="392"/>
    </row>
    <row r="601" spans="1:18" ht="14.25" customHeight="1">
      <c r="A601" s="460"/>
      <c r="B601" s="385"/>
      <c r="C601" s="379"/>
      <c r="D601" s="380"/>
      <c r="E601" s="378"/>
      <c r="F601" s="381"/>
      <c r="G601" s="382"/>
      <c r="H601" s="392"/>
      <c r="I601" s="392"/>
      <c r="J601" s="392"/>
      <c r="K601" s="392"/>
      <c r="L601" s="392"/>
      <c r="M601" s="392"/>
      <c r="N601" s="392"/>
      <c r="O601" s="392"/>
      <c r="P601" s="392"/>
      <c r="Q601" s="392"/>
      <c r="R601" s="392"/>
    </row>
    <row r="602" spans="1:18" ht="14.25" customHeight="1">
      <c r="A602" s="460"/>
      <c r="C602" s="379"/>
      <c r="D602" s="380"/>
      <c r="E602" s="378"/>
      <c r="F602" s="381"/>
      <c r="G602" s="382"/>
      <c r="H602" s="392"/>
      <c r="I602" s="392"/>
      <c r="J602" s="392"/>
      <c r="K602" s="392"/>
      <c r="L602" s="392"/>
      <c r="M602" s="392"/>
      <c r="N602" s="392"/>
      <c r="O602" s="392"/>
      <c r="P602" s="392"/>
      <c r="Q602" s="392"/>
      <c r="R602" s="392"/>
    </row>
    <row r="603" spans="1:18" ht="14.25" customHeight="1">
      <c r="A603" s="460"/>
      <c r="C603" s="379"/>
      <c r="D603" s="380"/>
      <c r="E603" s="378"/>
      <c r="F603" s="381"/>
      <c r="G603" s="382"/>
      <c r="H603" s="392"/>
      <c r="I603" s="392"/>
      <c r="J603" s="392"/>
      <c r="K603" s="392"/>
      <c r="L603" s="392"/>
      <c r="M603" s="392"/>
      <c r="N603" s="392"/>
      <c r="O603" s="392"/>
      <c r="P603" s="392"/>
      <c r="Q603" s="392"/>
      <c r="R603" s="392"/>
    </row>
    <row r="604" spans="1:18" ht="14.25" customHeight="1">
      <c r="A604" s="460"/>
      <c r="B604" s="394"/>
      <c r="C604" s="379"/>
      <c r="D604" s="380"/>
      <c r="E604" s="378"/>
      <c r="F604" s="381"/>
      <c r="G604" s="382"/>
      <c r="H604" s="392"/>
      <c r="I604" s="392"/>
      <c r="J604" s="392"/>
      <c r="K604" s="392"/>
      <c r="L604" s="392"/>
      <c r="M604" s="392"/>
      <c r="N604" s="392"/>
      <c r="O604" s="392"/>
      <c r="P604" s="392"/>
      <c r="Q604" s="392"/>
      <c r="R604" s="392"/>
    </row>
    <row r="605" spans="1:18" ht="14.25" customHeight="1">
      <c r="A605" s="460"/>
      <c r="B605" s="394"/>
      <c r="C605" s="379"/>
      <c r="D605" s="380"/>
      <c r="E605" s="378"/>
      <c r="F605" s="381"/>
      <c r="G605" s="382"/>
      <c r="H605" s="392"/>
      <c r="I605" s="392"/>
      <c r="J605" s="392"/>
      <c r="K605" s="392"/>
      <c r="L605" s="392"/>
      <c r="M605" s="392"/>
      <c r="N605" s="392"/>
      <c r="O605" s="392"/>
      <c r="P605" s="392"/>
      <c r="Q605" s="392"/>
      <c r="R605" s="392"/>
    </row>
    <row r="606" spans="1:18" ht="14.25" customHeight="1">
      <c r="A606" s="460"/>
      <c r="B606" s="394"/>
      <c r="C606" s="379"/>
      <c r="D606" s="380"/>
      <c r="E606" s="378"/>
      <c r="F606" s="381"/>
      <c r="G606" s="382"/>
      <c r="H606" s="392"/>
      <c r="I606" s="392"/>
      <c r="J606" s="392"/>
      <c r="K606" s="392"/>
      <c r="L606" s="392"/>
      <c r="M606" s="392"/>
      <c r="N606" s="392"/>
      <c r="O606" s="392"/>
      <c r="P606" s="392"/>
      <c r="Q606" s="392"/>
      <c r="R606" s="392"/>
    </row>
    <row r="607" spans="1:18" ht="14.25" customHeight="1">
      <c r="A607" s="460"/>
      <c r="B607" s="394"/>
      <c r="C607" s="379"/>
      <c r="D607" s="380"/>
      <c r="E607" s="378"/>
      <c r="F607" s="381"/>
      <c r="G607" s="382"/>
      <c r="H607" s="392"/>
      <c r="I607" s="392"/>
      <c r="J607" s="392"/>
      <c r="K607" s="392"/>
      <c r="L607" s="392"/>
      <c r="M607" s="392"/>
      <c r="N607" s="392"/>
      <c r="O607" s="392"/>
      <c r="P607" s="392"/>
      <c r="Q607" s="392"/>
      <c r="R607" s="392"/>
    </row>
    <row r="608" spans="1:18" ht="14.25" customHeight="1">
      <c r="A608" s="460"/>
      <c r="B608" s="394"/>
      <c r="C608" s="379"/>
      <c r="D608" s="380"/>
      <c r="E608" s="378"/>
      <c r="F608" s="381"/>
      <c r="G608" s="382"/>
      <c r="H608" s="392"/>
      <c r="I608" s="392"/>
      <c r="J608" s="392"/>
      <c r="K608" s="392"/>
      <c r="L608" s="392"/>
      <c r="M608" s="392"/>
      <c r="N608" s="392"/>
      <c r="O608" s="392"/>
      <c r="P608" s="392"/>
      <c r="Q608" s="392"/>
      <c r="R608" s="392"/>
    </row>
    <row r="609" spans="1:18" ht="14.25" customHeight="1">
      <c r="A609" s="460"/>
      <c r="B609" s="394"/>
      <c r="C609" s="379"/>
      <c r="D609" s="380"/>
      <c r="E609" s="378"/>
      <c r="F609" s="381"/>
      <c r="G609" s="382"/>
      <c r="H609" s="392"/>
      <c r="I609" s="392"/>
      <c r="J609" s="392"/>
      <c r="K609" s="392"/>
      <c r="L609" s="392"/>
      <c r="M609" s="392"/>
      <c r="N609" s="392"/>
      <c r="O609" s="392"/>
      <c r="P609" s="392"/>
      <c r="Q609" s="392"/>
      <c r="R609" s="392"/>
    </row>
    <row r="610" spans="1:18" ht="14.25" customHeight="1">
      <c r="A610" s="460"/>
      <c r="B610" s="394"/>
      <c r="C610" s="379"/>
      <c r="D610" s="380"/>
      <c r="E610" s="378"/>
      <c r="F610" s="381"/>
      <c r="G610" s="382"/>
      <c r="H610" s="392"/>
      <c r="I610" s="392"/>
      <c r="J610" s="392"/>
      <c r="K610" s="392"/>
      <c r="L610" s="392"/>
      <c r="M610" s="392"/>
      <c r="N610" s="392"/>
      <c r="O610" s="392"/>
      <c r="P610" s="392"/>
      <c r="Q610" s="392"/>
      <c r="R610" s="392"/>
    </row>
    <row r="611" spans="1:18" ht="14.25" customHeight="1">
      <c r="A611" s="460"/>
      <c r="B611" s="385"/>
      <c r="C611" s="379"/>
      <c r="D611" s="380"/>
      <c r="E611" s="378"/>
      <c r="F611" s="381"/>
      <c r="G611" s="382"/>
      <c r="H611" s="392"/>
      <c r="I611" s="392"/>
      <c r="J611" s="392"/>
      <c r="K611" s="392"/>
      <c r="L611" s="392"/>
      <c r="M611" s="392"/>
      <c r="N611" s="392"/>
      <c r="O611" s="392"/>
      <c r="P611" s="392"/>
      <c r="Q611" s="392"/>
      <c r="R611" s="392"/>
    </row>
    <row r="612" spans="1:18" ht="14.25" customHeight="1">
      <c r="A612" s="460"/>
      <c r="C612" s="379"/>
      <c r="D612" s="380"/>
      <c r="E612" s="378"/>
      <c r="F612" s="381"/>
      <c r="G612" s="382"/>
      <c r="H612" s="392"/>
      <c r="I612" s="392"/>
      <c r="J612" s="392"/>
      <c r="K612" s="392"/>
      <c r="L612" s="392"/>
      <c r="M612" s="392"/>
      <c r="N612" s="392"/>
      <c r="O612" s="392"/>
      <c r="P612" s="392"/>
      <c r="Q612" s="392"/>
      <c r="R612" s="392"/>
    </row>
    <row r="613" spans="1:18" ht="14.25" customHeight="1">
      <c r="A613" s="460"/>
      <c r="B613" s="394"/>
      <c r="C613" s="379"/>
      <c r="D613" s="380"/>
      <c r="E613" s="378"/>
      <c r="F613" s="381"/>
      <c r="G613" s="382"/>
      <c r="H613" s="392"/>
      <c r="I613" s="392"/>
      <c r="J613" s="392"/>
      <c r="K613" s="392"/>
      <c r="L613" s="392"/>
      <c r="M613" s="392"/>
      <c r="N613" s="392"/>
      <c r="O613" s="392"/>
      <c r="P613" s="392"/>
      <c r="Q613" s="392"/>
      <c r="R613" s="392"/>
    </row>
    <row r="614" spans="1:18" ht="14.25" customHeight="1">
      <c r="A614" s="460"/>
      <c r="B614" s="394"/>
      <c r="C614" s="379"/>
      <c r="D614" s="380"/>
      <c r="E614" s="378"/>
      <c r="F614" s="381"/>
      <c r="G614" s="382"/>
      <c r="H614" s="392"/>
      <c r="I614" s="392"/>
      <c r="J614" s="392"/>
      <c r="K614" s="392"/>
      <c r="L614" s="392"/>
      <c r="M614" s="392"/>
      <c r="N614" s="392"/>
      <c r="O614" s="392"/>
      <c r="P614" s="392"/>
      <c r="Q614" s="392"/>
      <c r="R614" s="392"/>
    </row>
    <row r="615" spans="1:18" ht="14.25" customHeight="1">
      <c r="A615" s="460"/>
      <c r="B615" s="394"/>
      <c r="C615" s="379"/>
      <c r="D615" s="380"/>
      <c r="E615" s="378"/>
      <c r="F615" s="381"/>
      <c r="G615" s="382"/>
      <c r="H615" s="392"/>
      <c r="I615" s="392"/>
      <c r="J615" s="392"/>
      <c r="K615" s="392"/>
      <c r="L615" s="392"/>
      <c r="M615" s="392"/>
      <c r="N615" s="392"/>
      <c r="O615" s="392"/>
      <c r="P615" s="392"/>
      <c r="Q615" s="392"/>
      <c r="R615" s="392"/>
    </row>
    <row r="616" spans="1:18" ht="14.25" customHeight="1">
      <c r="A616" s="460"/>
      <c r="B616" s="394"/>
      <c r="C616" s="379"/>
      <c r="D616" s="380"/>
      <c r="E616" s="378"/>
      <c r="F616" s="381"/>
      <c r="G616" s="382"/>
      <c r="H616" s="392"/>
      <c r="I616" s="392"/>
      <c r="J616" s="392"/>
      <c r="K616" s="392"/>
      <c r="L616" s="392"/>
      <c r="M616" s="392"/>
      <c r="N616" s="392"/>
      <c r="O616" s="392"/>
      <c r="P616" s="392"/>
      <c r="Q616" s="392"/>
      <c r="R616" s="392"/>
    </row>
    <row r="617" spans="1:18" ht="14.25" customHeight="1">
      <c r="A617" s="460"/>
      <c r="B617" s="394"/>
      <c r="C617" s="379"/>
      <c r="D617" s="380"/>
      <c r="E617" s="378"/>
      <c r="F617" s="381"/>
      <c r="G617" s="382"/>
      <c r="H617" s="392"/>
      <c r="I617" s="392"/>
      <c r="J617" s="392"/>
      <c r="K617" s="392"/>
      <c r="L617" s="392"/>
      <c r="M617" s="392"/>
      <c r="N617" s="392"/>
      <c r="O617" s="392"/>
      <c r="P617" s="392"/>
      <c r="Q617" s="392"/>
      <c r="R617" s="392"/>
    </row>
    <row r="618" spans="1:18" ht="14.25" customHeight="1">
      <c r="A618" s="460"/>
      <c r="B618" s="394"/>
      <c r="C618" s="379"/>
      <c r="D618" s="380"/>
      <c r="E618" s="378"/>
      <c r="F618" s="381"/>
      <c r="G618" s="382"/>
      <c r="H618" s="392"/>
      <c r="I618" s="392"/>
      <c r="J618" s="392"/>
      <c r="K618" s="392"/>
      <c r="L618" s="392"/>
      <c r="M618" s="392"/>
      <c r="N618" s="392"/>
      <c r="O618" s="392"/>
      <c r="P618" s="392"/>
      <c r="Q618" s="392"/>
      <c r="R618" s="392"/>
    </row>
    <row r="619" spans="1:18" ht="14.25" customHeight="1">
      <c r="A619" s="460"/>
      <c r="B619" s="394"/>
      <c r="C619" s="379"/>
      <c r="D619" s="380"/>
      <c r="E619" s="378"/>
      <c r="F619" s="381"/>
      <c r="G619" s="382"/>
      <c r="H619" s="392"/>
      <c r="I619" s="392"/>
      <c r="J619" s="392"/>
      <c r="K619" s="392"/>
      <c r="L619" s="392"/>
      <c r="M619" s="392"/>
      <c r="N619" s="392"/>
      <c r="O619" s="392"/>
      <c r="P619" s="392"/>
      <c r="Q619" s="392"/>
      <c r="R619" s="392"/>
    </row>
    <row r="620" spans="1:18" ht="14.25" customHeight="1">
      <c r="A620" s="460"/>
      <c r="B620" s="394"/>
      <c r="C620" s="379"/>
      <c r="D620" s="380"/>
      <c r="E620" s="378"/>
      <c r="F620" s="381"/>
      <c r="G620" s="382"/>
      <c r="H620" s="392"/>
      <c r="I620" s="392"/>
      <c r="J620" s="392"/>
      <c r="K620" s="392"/>
      <c r="L620" s="392"/>
      <c r="M620" s="392"/>
      <c r="N620" s="392"/>
      <c r="O620" s="392"/>
      <c r="P620" s="392"/>
      <c r="Q620" s="392"/>
      <c r="R620" s="392"/>
    </row>
    <row r="621" spans="1:18" ht="14.25" customHeight="1">
      <c r="A621" s="460"/>
      <c r="B621" s="394"/>
      <c r="C621" s="379"/>
      <c r="D621" s="380"/>
      <c r="E621" s="378"/>
      <c r="F621" s="381"/>
      <c r="G621" s="382"/>
      <c r="H621" s="392"/>
      <c r="I621" s="392"/>
      <c r="J621" s="392"/>
      <c r="K621" s="392"/>
      <c r="L621" s="392"/>
      <c r="M621" s="392"/>
      <c r="N621" s="392"/>
      <c r="O621" s="392"/>
      <c r="P621" s="392"/>
      <c r="Q621" s="392"/>
      <c r="R621" s="392"/>
    </row>
    <row r="622" spans="1:18" ht="14.25" customHeight="1">
      <c r="A622" s="460"/>
      <c r="B622" s="385"/>
      <c r="C622" s="379"/>
      <c r="D622" s="380"/>
      <c r="E622" s="378"/>
      <c r="F622" s="381"/>
      <c r="G622" s="382"/>
      <c r="H622" s="392"/>
      <c r="I622" s="392"/>
      <c r="J622" s="392"/>
      <c r="K622" s="392"/>
      <c r="L622" s="392"/>
      <c r="M622" s="392"/>
      <c r="N622" s="392"/>
      <c r="O622" s="392"/>
      <c r="P622" s="392"/>
      <c r="Q622" s="392"/>
      <c r="R622" s="392"/>
    </row>
    <row r="623" spans="1:18" ht="14.25" customHeight="1">
      <c r="A623" s="460"/>
      <c r="C623" s="379"/>
      <c r="D623" s="380"/>
      <c r="E623" s="378"/>
      <c r="F623" s="381"/>
      <c r="G623" s="382"/>
      <c r="H623" s="392"/>
      <c r="I623" s="392"/>
      <c r="J623" s="392"/>
      <c r="K623" s="392"/>
      <c r="L623" s="392"/>
      <c r="M623" s="392"/>
      <c r="N623" s="392"/>
      <c r="O623" s="392"/>
      <c r="P623" s="392"/>
      <c r="Q623" s="392"/>
      <c r="R623" s="392"/>
    </row>
    <row r="624" spans="1:18" ht="14.25" customHeight="1">
      <c r="A624" s="460"/>
      <c r="C624" s="379"/>
      <c r="D624" s="380"/>
      <c r="E624" s="378"/>
      <c r="F624" s="381"/>
      <c r="G624" s="382"/>
      <c r="H624" s="392"/>
      <c r="I624" s="392"/>
      <c r="J624" s="392"/>
      <c r="K624" s="392"/>
      <c r="L624" s="392"/>
      <c r="M624" s="392"/>
      <c r="N624" s="392"/>
      <c r="O624" s="392"/>
      <c r="P624" s="392"/>
      <c r="Q624" s="392"/>
      <c r="R624" s="392"/>
    </row>
    <row r="625" spans="1:18" ht="14.25" customHeight="1">
      <c r="A625" s="460"/>
      <c r="C625" s="379"/>
      <c r="D625" s="380"/>
      <c r="E625" s="378"/>
      <c r="F625" s="381"/>
      <c r="G625" s="382"/>
      <c r="H625" s="392"/>
      <c r="I625" s="392"/>
      <c r="J625" s="392"/>
      <c r="K625" s="392"/>
      <c r="L625" s="392"/>
      <c r="M625" s="392"/>
      <c r="N625" s="392"/>
      <c r="O625" s="392"/>
      <c r="P625" s="392"/>
      <c r="Q625" s="392"/>
      <c r="R625" s="392"/>
    </row>
    <row r="626" spans="1:18" ht="14.25" customHeight="1">
      <c r="A626" s="460"/>
      <c r="C626" s="379"/>
      <c r="D626" s="380"/>
      <c r="E626" s="378"/>
      <c r="F626" s="381"/>
      <c r="G626" s="382"/>
      <c r="H626" s="392"/>
      <c r="I626" s="392"/>
      <c r="J626" s="392"/>
      <c r="K626" s="392"/>
      <c r="L626" s="392"/>
      <c r="M626" s="392"/>
      <c r="N626" s="392"/>
      <c r="O626" s="392"/>
      <c r="P626" s="392"/>
      <c r="Q626" s="392"/>
      <c r="R626" s="392"/>
    </row>
    <row r="627" spans="1:18" ht="14.25" customHeight="1">
      <c r="A627" s="460"/>
      <c r="B627" s="394"/>
      <c r="C627" s="379"/>
      <c r="D627" s="380"/>
      <c r="E627" s="378"/>
      <c r="F627" s="381"/>
      <c r="G627" s="382"/>
      <c r="H627" s="392"/>
      <c r="I627" s="392"/>
      <c r="J627" s="392"/>
      <c r="K627" s="392"/>
      <c r="L627" s="392"/>
      <c r="M627" s="392"/>
      <c r="N627" s="392"/>
      <c r="O627" s="392"/>
      <c r="P627" s="392"/>
      <c r="Q627" s="392"/>
      <c r="R627" s="392"/>
    </row>
    <row r="628" spans="1:18" ht="14.25" customHeight="1">
      <c r="A628" s="460"/>
      <c r="B628" s="394"/>
      <c r="C628" s="379"/>
      <c r="D628" s="380"/>
      <c r="E628" s="378"/>
      <c r="F628" s="381"/>
      <c r="G628" s="382"/>
      <c r="H628" s="392"/>
      <c r="I628" s="392"/>
      <c r="J628" s="392"/>
      <c r="K628" s="392"/>
      <c r="L628" s="392"/>
      <c r="M628" s="392"/>
      <c r="N628" s="392"/>
      <c r="O628" s="392"/>
      <c r="P628" s="392"/>
      <c r="Q628" s="392"/>
      <c r="R628" s="392"/>
    </row>
    <row r="629" spans="1:18" ht="14.25" customHeight="1">
      <c r="A629" s="460"/>
      <c r="B629" s="394"/>
      <c r="C629" s="379"/>
      <c r="D629" s="380"/>
      <c r="E629" s="378"/>
      <c r="F629" s="381"/>
      <c r="G629" s="382"/>
      <c r="H629" s="392"/>
      <c r="I629" s="392"/>
      <c r="J629" s="392"/>
      <c r="K629" s="392"/>
      <c r="L629" s="392"/>
      <c r="M629" s="392"/>
      <c r="N629" s="392"/>
      <c r="O629" s="392"/>
      <c r="P629" s="392"/>
      <c r="Q629" s="392"/>
      <c r="R629" s="392"/>
    </row>
    <row r="630" spans="1:18" ht="14.25" customHeight="1">
      <c r="A630" s="460"/>
      <c r="B630" s="394"/>
      <c r="C630" s="379"/>
      <c r="D630" s="380"/>
      <c r="E630" s="378"/>
      <c r="F630" s="381"/>
      <c r="G630" s="382"/>
      <c r="H630" s="392"/>
      <c r="I630" s="392"/>
      <c r="J630" s="392"/>
      <c r="K630" s="392"/>
      <c r="L630" s="392"/>
      <c r="M630" s="392"/>
      <c r="N630" s="392"/>
      <c r="O630" s="392"/>
      <c r="P630" s="392"/>
      <c r="Q630" s="392"/>
      <c r="R630" s="392"/>
    </row>
    <row r="631" spans="1:18" ht="14.25" customHeight="1">
      <c r="A631" s="460"/>
      <c r="B631" s="385"/>
      <c r="C631" s="379"/>
      <c r="D631" s="380"/>
      <c r="E631" s="378"/>
      <c r="F631" s="381"/>
      <c r="G631" s="382"/>
      <c r="H631" s="392"/>
      <c r="I631" s="392"/>
      <c r="J631" s="392"/>
      <c r="K631" s="392"/>
      <c r="L631" s="392"/>
      <c r="M631" s="392"/>
      <c r="N631" s="392"/>
      <c r="O631" s="392"/>
      <c r="P631" s="392"/>
      <c r="Q631" s="392"/>
      <c r="R631" s="392"/>
    </row>
    <row r="632" spans="1:18" ht="14.25" customHeight="1">
      <c r="A632" s="460"/>
      <c r="C632" s="379"/>
      <c r="D632" s="380"/>
      <c r="E632" s="378"/>
      <c r="F632" s="381"/>
      <c r="G632" s="382"/>
      <c r="H632" s="392"/>
      <c r="I632" s="392"/>
      <c r="J632" s="392"/>
      <c r="K632" s="392"/>
      <c r="L632" s="392"/>
      <c r="M632" s="392"/>
      <c r="N632" s="392"/>
      <c r="O632" s="392"/>
      <c r="P632" s="392"/>
      <c r="Q632" s="392"/>
      <c r="R632" s="392"/>
    </row>
    <row r="633" spans="1:18" ht="14.25" customHeight="1">
      <c r="A633" s="460"/>
      <c r="C633" s="379"/>
      <c r="D633" s="380"/>
      <c r="E633" s="378"/>
      <c r="F633" s="381"/>
      <c r="G633" s="382"/>
      <c r="H633" s="392"/>
      <c r="I633" s="392"/>
      <c r="J633" s="392"/>
      <c r="K633" s="392"/>
      <c r="L633" s="392"/>
      <c r="M633" s="392"/>
      <c r="N633" s="392"/>
      <c r="O633" s="392"/>
      <c r="P633" s="392"/>
      <c r="Q633" s="392"/>
      <c r="R633" s="392"/>
    </row>
    <row r="634" spans="1:18" ht="14.25" customHeight="1">
      <c r="A634" s="460"/>
      <c r="C634" s="379"/>
      <c r="D634" s="380"/>
      <c r="E634" s="378"/>
      <c r="F634" s="381"/>
      <c r="G634" s="382"/>
      <c r="H634" s="392"/>
      <c r="I634" s="392"/>
      <c r="J634" s="392"/>
      <c r="K634" s="392"/>
      <c r="L634" s="392"/>
      <c r="M634" s="392"/>
      <c r="N634" s="392"/>
      <c r="O634" s="392"/>
      <c r="P634" s="392"/>
      <c r="Q634" s="392"/>
      <c r="R634" s="392"/>
    </row>
    <row r="635" spans="1:18" ht="14.25" customHeight="1">
      <c r="A635" s="460"/>
      <c r="B635" s="394"/>
      <c r="C635" s="379"/>
      <c r="D635" s="380"/>
      <c r="E635" s="378"/>
      <c r="F635" s="381"/>
      <c r="G635" s="382"/>
      <c r="H635" s="392"/>
      <c r="I635" s="392"/>
      <c r="J635" s="392"/>
      <c r="K635" s="392"/>
      <c r="L635" s="392"/>
      <c r="M635" s="392"/>
      <c r="N635" s="392"/>
      <c r="O635" s="392"/>
      <c r="P635" s="392"/>
      <c r="Q635" s="392"/>
      <c r="R635" s="392"/>
    </row>
    <row r="636" spans="1:18" ht="14.25" customHeight="1">
      <c r="A636" s="460"/>
      <c r="B636" s="394"/>
      <c r="C636" s="379"/>
      <c r="D636" s="380"/>
      <c r="E636" s="378"/>
      <c r="F636" s="381"/>
      <c r="G636" s="382"/>
      <c r="H636" s="392"/>
      <c r="I636" s="392"/>
      <c r="J636" s="392"/>
      <c r="K636" s="392"/>
      <c r="L636" s="392"/>
      <c r="M636" s="392"/>
      <c r="N636" s="392"/>
      <c r="O636" s="392"/>
      <c r="P636" s="392"/>
      <c r="Q636" s="392"/>
      <c r="R636" s="392"/>
    </row>
    <row r="637" spans="1:18" ht="14.25" customHeight="1">
      <c r="A637" s="460"/>
      <c r="B637" s="394"/>
      <c r="C637" s="379"/>
      <c r="D637" s="380"/>
      <c r="E637" s="378"/>
      <c r="F637" s="381"/>
      <c r="G637" s="382"/>
      <c r="H637" s="392"/>
      <c r="I637" s="392"/>
      <c r="J637" s="392"/>
      <c r="K637" s="392"/>
      <c r="L637" s="392"/>
      <c r="M637" s="392"/>
      <c r="N637" s="392"/>
      <c r="O637" s="392"/>
      <c r="P637" s="392"/>
      <c r="Q637" s="392"/>
      <c r="R637" s="392"/>
    </row>
    <row r="638" spans="1:18" ht="14.25" customHeight="1">
      <c r="A638" s="460"/>
      <c r="B638" s="394"/>
      <c r="C638" s="379"/>
      <c r="D638" s="380"/>
      <c r="E638" s="378"/>
      <c r="F638" s="381"/>
      <c r="G638" s="382"/>
      <c r="H638" s="392"/>
      <c r="I638" s="392"/>
      <c r="J638" s="392"/>
      <c r="K638" s="392"/>
      <c r="L638" s="392"/>
      <c r="M638" s="392"/>
      <c r="N638" s="392"/>
      <c r="O638" s="392"/>
      <c r="P638" s="392"/>
      <c r="Q638" s="392"/>
      <c r="R638" s="392"/>
    </row>
    <row r="639" spans="1:18" ht="14.25" customHeight="1">
      <c r="A639" s="460"/>
      <c r="B639" s="394"/>
      <c r="C639" s="379"/>
      <c r="D639" s="380"/>
      <c r="E639" s="378"/>
      <c r="F639" s="381"/>
      <c r="G639" s="382"/>
      <c r="H639" s="392"/>
      <c r="I639" s="392"/>
      <c r="J639" s="392"/>
      <c r="K639" s="392"/>
      <c r="L639" s="392"/>
      <c r="M639" s="392"/>
      <c r="N639" s="392"/>
      <c r="O639" s="392"/>
      <c r="P639" s="392"/>
      <c r="Q639" s="392"/>
      <c r="R639" s="392"/>
    </row>
    <row r="640" spans="1:18" ht="14.25" customHeight="1">
      <c r="A640" s="460"/>
      <c r="B640" s="394"/>
      <c r="C640" s="379"/>
      <c r="D640" s="380"/>
      <c r="E640" s="378"/>
      <c r="F640" s="381"/>
      <c r="G640" s="382"/>
      <c r="H640" s="392"/>
      <c r="I640" s="392"/>
      <c r="J640" s="392"/>
      <c r="K640" s="392"/>
      <c r="L640" s="392"/>
      <c r="M640" s="392"/>
      <c r="N640" s="392"/>
      <c r="O640" s="392"/>
      <c r="P640" s="392"/>
      <c r="Q640" s="392"/>
      <c r="R640" s="392"/>
    </row>
    <row r="641" spans="1:18" ht="14.25" customHeight="1">
      <c r="A641" s="460"/>
      <c r="B641" s="394"/>
      <c r="C641" s="379"/>
      <c r="D641" s="380"/>
      <c r="E641" s="378"/>
      <c r="F641" s="381"/>
      <c r="G641" s="382"/>
      <c r="H641" s="392"/>
      <c r="I641" s="392"/>
      <c r="J641" s="392"/>
      <c r="K641" s="392"/>
      <c r="L641" s="392"/>
      <c r="M641" s="392"/>
      <c r="N641" s="392"/>
      <c r="O641" s="392"/>
      <c r="P641" s="392"/>
      <c r="Q641" s="392"/>
      <c r="R641" s="392"/>
    </row>
    <row r="642" spans="1:18" ht="14.25" customHeight="1">
      <c r="A642" s="460"/>
      <c r="B642" s="385"/>
      <c r="C642" s="379"/>
      <c r="D642" s="380"/>
      <c r="E642" s="378"/>
      <c r="F642" s="381"/>
      <c r="G642" s="382"/>
      <c r="H642" s="392"/>
      <c r="I642" s="392"/>
      <c r="J642" s="392"/>
      <c r="K642" s="392"/>
      <c r="L642" s="392"/>
      <c r="M642" s="392"/>
      <c r="N642" s="392"/>
      <c r="O642" s="392"/>
      <c r="P642" s="392"/>
      <c r="Q642" s="392"/>
      <c r="R642" s="392"/>
    </row>
    <row r="643" spans="1:18" ht="14.25" customHeight="1">
      <c r="A643" s="460"/>
      <c r="C643" s="379"/>
      <c r="D643" s="380"/>
      <c r="E643" s="378"/>
      <c r="F643" s="381"/>
      <c r="G643" s="382"/>
      <c r="H643" s="392"/>
      <c r="I643" s="392"/>
      <c r="J643" s="392"/>
      <c r="K643" s="392"/>
      <c r="L643" s="392"/>
      <c r="M643" s="392"/>
      <c r="N643" s="392"/>
      <c r="O643" s="392"/>
      <c r="P643" s="392"/>
      <c r="Q643" s="392"/>
      <c r="R643" s="392"/>
    </row>
    <row r="644" spans="1:18" ht="14.25" customHeight="1">
      <c r="A644" s="460"/>
      <c r="C644" s="379"/>
      <c r="D644" s="380"/>
      <c r="E644" s="378"/>
      <c r="F644" s="381"/>
      <c r="G644" s="382"/>
      <c r="H644" s="392"/>
      <c r="I644" s="392"/>
      <c r="J644" s="392"/>
      <c r="K644" s="392"/>
      <c r="L644" s="392"/>
      <c r="M644" s="392"/>
      <c r="N644" s="392"/>
      <c r="O644" s="392"/>
      <c r="P644" s="392"/>
      <c r="Q644" s="392"/>
      <c r="R644" s="392"/>
    </row>
    <row r="645" spans="1:18" ht="14.25" customHeight="1">
      <c r="A645" s="460"/>
      <c r="B645" s="394"/>
      <c r="C645" s="379"/>
      <c r="D645" s="380"/>
      <c r="E645" s="378"/>
      <c r="F645" s="381"/>
      <c r="G645" s="382"/>
      <c r="H645" s="392"/>
      <c r="I645" s="392"/>
      <c r="J645" s="392"/>
      <c r="K645" s="392"/>
      <c r="L645" s="392"/>
      <c r="M645" s="392"/>
      <c r="N645" s="392"/>
      <c r="O645" s="392"/>
      <c r="P645" s="392"/>
      <c r="Q645" s="392"/>
      <c r="R645" s="392"/>
    </row>
    <row r="646" spans="1:18" ht="14.25" customHeight="1">
      <c r="A646" s="460"/>
      <c r="B646" s="394"/>
      <c r="C646" s="379"/>
      <c r="D646" s="380"/>
      <c r="E646" s="378"/>
      <c r="F646" s="381"/>
      <c r="G646" s="382"/>
      <c r="H646" s="392"/>
      <c r="I646" s="392"/>
      <c r="J646" s="392"/>
      <c r="K646" s="392"/>
      <c r="L646" s="392"/>
      <c r="M646" s="392"/>
      <c r="N646" s="392"/>
      <c r="O646" s="392"/>
      <c r="P646" s="392"/>
      <c r="Q646" s="392"/>
      <c r="R646" s="392"/>
    </row>
    <row r="647" spans="1:18" ht="14.25" customHeight="1">
      <c r="A647" s="460"/>
      <c r="B647" s="394"/>
      <c r="C647" s="379"/>
      <c r="D647" s="380"/>
      <c r="E647" s="378"/>
      <c r="F647" s="381"/>
      <c r="G647" s="382"/>
      <c r="H647" s="392"/>
      <c r="I647" s="392"/>
      <c r="J647" s="392"/>
      <c r="K647" s="392"/>
      <c r="L647" s="392"/>
      <c r="M647" s="392"/>
      <c r="N647" s="392"/>
      <c r="O647" s="392"/>
      <c r="P647" s="392"/>
      <c r="Q647" s="392"/>
      <c r="R647" s="392"/>
    </row>
    <row r="648" spans="1:18" ht="14.25" customHeight="1">
      <c r="A648" s="460"/>
      <c r="B648" s="394"/>
      <c r="C648" s="379"/>
      <c r="D648" s="380"/>
      <c r="E648" s="378"/>
      <c r="F648" s="381"/>
      <c r="G648" s="382"/>
      <c r="H648" s="392"/>
      <c r="I648" s="392"/>
      <c r="J648" s="392"/>
      <c r="K648" s="392"/>
      <c r="L648" s="392"/>
      <c r="M648" s="392"/>
      <c r="N648" s="392"/>
      <c r="O648" s="392"/>
      <c r="P648" s="392"/>
      <c r="Q648" s="392"/>
      <c r="R648" s="392"/>
    </row>
    <row r="649" spans="1:18" ht="14.25" customHeight="1">
      <c r="A649" s="460"/>
      <c r="B649" s="394"/>
      <c r="C649" s="379"/>
      <c r="D649" s="380"/>
      <c r="E649" s="378"/>
      <c r="F649" s="381"/>
      <c r="G649" s="382"/>
      <c r="H649" s="392"/>
      <c r="I649" s="392"/>
      <c r="J649" s="392"/>
      <c r="K649" s="392"/>
      <c r="L649" s="392"/>
      <c r="M649" s="392"/>
      <c r="N649" s="392"/>
      <c r="O649" s="392"/>
      <c r="P649" s="392"/>
      <c r="Q649" s="392"/>
      <c r="R649" s="392"/>
    </row>
    <row r="650" spans="1:18" ht="14.25" customHeight="1">
      <c r="A650" s="460"/>
      <c r="B650" s="394"/>
      <c r="C650" s="379"/>
      <c r="D650" s="380"/>
      <c r="E650" s="378"/>
      <c r="F650" s="381"/>
      <c r="G650" s="382"/>
      <c r="H650" s="392"/>
      <c r="I650" s="392"/>
      <c r="J650" s="392"/>
      <c r="K650" s="392"/>
      <c r="L650" s="392"/>
      <c r="M650" s="392"/>
      <c r="N650" s="392"/>
      <c r="O650" s="392"/>
      <c r="P650" s="392"/>
      <c r="Q650" s="392"/>
      <c r="R650" s="392"/>
    </row>
    <row r="651" spans="1:18" ht="14.25" customHeight="1">
      <c r="A651" s="460"/>
      <c r="B651" s="394"/>
      <c r="C651" s="379"/>
      <c r="D651" s="380"/>
      <c r="E651" s="378"/>
      <c r="F651" s="381"/>
      <c r="G651" s="382"/>
      <c r="H651" s="392"/>
      <c r="I651" s="392"/>
      <c r="J651" s="392"/>
      <c r="K651" s="392"/>
      <c r="L651" s="392"/>
      <c r="M651" s="392"/>
      <c r="N651" s="392"/>
      <c r="O651" s="392"/>
      <c r="P651" s="392"/>
      <c r="Q651" s="392"/>
      <c r="R651" s="392"/>
    </row>
    <row r="652" spans="1:18" ht="14.25" customHeight="1">
      <c r="A652" s="460"/>
      <c r="B652" s="385"/>
      <c r="C652" s="379"/>
      <c r="D652" s="380"/>
      <c r="E652" s="378"/>
      <c r="F652" s="381"/>
      <c r="G652" s="382"/>
      <c r="H652" s="392"/>
      <c r="I652" s="392"/>
      <c r="J652" s="392"/>
      <c r="K652" s="392"/>
      <c r="L652" s="392"/>
      <c r="M652" s="392"/>
      <c r="N652" s="392"/>
      <c r="O652" s="392"/>
      <c r="P652" s="392"/>
      <c r="Q652" s="392"/>
      <c r="R652" s="392"/>
    </row>
    <row r="653" spans="1:18" ht="14.25" customHeight="1">
      <c r="A653" s="460"/>
      <c r="B653" s="385"/>
      <c r="C653" s="379"/>
      <c r="D653" s="380"/>
      <c r="E653" s="378"/>
      <c r="F653" s="381"/>
      <c r="G653" s="382"/>
      <c r="H653" s="392"/>
      <c r="I653" s="392"/>
      <c r="J653" s="392"/>
      <c r="K653" s="392"/>
      <c r="L653" s="392"/>
      <c r="M653" s="392"/>
      <c r="N653" s="392"/>
      <c r="O653" s="392"/>
      <c r="P653" s="392"/>
      <c r="Q653" s="392"/>
      <c r="R653" s="392"/>
    </row>
    <row r="654" spans="1:18" ht="14.25" customHeight="1">
      <c r="A654" s="460"/>
      <c r="B654" s="385"/>
      <c r="C654" s="379"/>
      <c r="D654" s="380"/>
      <c r="E654" s="378"/>
      <c r="F654" s="381"/>
      <c r="G654" s="382"/>
      <c r="H654" s="392"/>
      <c r="I654" s="392"/>
      <c r="J654" s="392"/>
      <c r="K654" s="392"/>
      <c r="L654" s="392"/>
      <c r="M654" s="392"/>
      <c r="N654" s="392"/>
      <c r="O654" s="392"/>
      <c r="P654" s="392"/>
      <c r="Q654" s="392"/>
      <c r="R654" s="392"/>
    </row>
    <row r="655" spans="1:18" ht="14.25" customHeight="1">
      <c r="A655" s="460"/>
      <c r="C655" s="379"/>
      <c r="D655" s="380"/>
      <c r="E655" s="378"/>
      <c r="F655" s="381"/>
      <c r="G655" s="382"/>
      <c r="H655" s="392"/>
      <c r="I655" s="392"/>
      <c r="J655" s="392"/>
      <c r="K655" s="392"/>
      <c r="L655" s="392"/>
      <c r="M655" s="392"/>
      <c r="N655" s="392"/>
      <c r="O655" s="392"/>
      <c r="P655" s="392"/>
      <c r="Q655" s="392"/>
      <c r="R655" s="392"/>
    </row>
    <row r="656" spans="1:18" ht="14.25" customHeight="1">
      <c r="A656" s="460"/>
      <c r="C656" s="379"/>
      <c r="D656" s="380"/>
      <c r="E656" s="378"/>
      <c r="F656" s="381"/>
      <c r="G656" s="382"/>
      <c r="H656" s="392"/>
      <c r="I656" s="392"/>
      <c r="J656" s="392"/>
      <c r="K656" s="392"/>
      <c r="L656" s="392"/>
      <c r="M656" s="392"/>
      <c r="N656" s="392"/>
      <c r="O656" s="392"/>
      <c r="P656" s="392"/>
      <c r="Q656" s="392"/>
      <c r="R656" s="392"/>
    </row>
    <row r="657" spans="1:18" ht="14.25" customHeight="1">
      <c r="A657" s="460"/>
      <c r="B657" s="394"/>
      <c r="C657" s="379"/>
      <c r="D657" s="380"/>
      <c r="E657" s="378"/>
      <c r="F657" s="381"/>
      <c r="G657" s="382"/>
      <c r="H657" s="392"/>
      <c r="I657" s="392"/>
      <c r="J657" s="392"/>
      <c r="K657" s="392"/>
      <c r="L657" s="392"/>
      <c r="M657" s="392"/>
      <c r="N657" s="392"/>
      <c r="O657" s="392"/>
      <c r="P657" s="392"/>
      <c r="Q657" s="392"/>
      <c r="R657" s="392"/>
    </row>
    <row r="658" spans="1:18" ht="14.25" customHeight="1">
      <c r="A658" s="460"/>
      <c r="B658" s="394"/>
      <c r="C658" s="379"/>
      <c r="D658" s="380"/>
      <c r="E658" s="378"/>
      <c r="F658" s="381"/>
      <c r="G658" s="382"/>
      <c r="H658" s="392"/>
      <c r="I658" s="392"/>
      <c r="J658" s="392"/>
      <c r="K658" s="392"/>
      <c r="L658" s="392"/>
      <c r="M658" s="392"/>
      <c r="N658" s="392"/>
      <c r="O658" s="392"/>
      <c r="P658" s="392"/>
      <c r="Q658" s="392"/>
      <c r="R658" s="392"/>
    </row>
    <row r="659" spans="1:18" ht="14.25" customHeight="1">
      <c r="A659" s="460"/>
      <c r="B659" s="394"/>
      <c r="C659" s="379"/>
      <c r="D659" s="380"/>
      <c r="E659" s="378"/>
      <c r="F659" s="381"/>
      <c r="G659" s="382"/>
      <c r="H659" s="392"/>
      <c r="I659" s="392"/>
      <c r="J659" s="392"/>
      <c r="K659" s="392"/>
      <c r="L659" s="392"/>
      <c r="M659" s="392"/>
      <c r="N659" s="392"/>
      <c r="O659" s="392"/>
      <c r="P659" s="392"/>
      <c r="Q659" s="392"/>
      <c r="R659" s="392"/>
    </row>
    <row r="660" spans="1:18" ht="14.25" customHeight="1">
      <c r="A660" s="460"/>
      <c r="B660" s="394"/>
      <c r="C660" s="379"/>
      <c r="D660" s="380"/>
      <c r="E660" s="378"/>
      <c r="F660" s="381"/>
      <c r="G660" s="382"/>
      <c r="H660" s="392"/>
      <c r="I660" s="392"/>
      <c r="J660" s="392"/>
      <c r="K660" s="392"/>
      <c r="L660" s="392"/>
      <c r="M660" s="392"/>
      <c r="N660" s="392"/>
      <c r="O660" s="392"/>
      <c r="P660" s="392"/>
      <c r="Q660" s="392"/>
      <c r="R660" s="392"/>
    </row>
    <row r="661" spans="1:18" ht="14.25" customHeight="1">
      <c r="A661" s="460"/>
      <c r="B661" s="394"/>
      <c r="C661" s="379"/>
      <c r="D661" s="380"/>
      <c r="E661" s="378"/>
      <c r="F661" s="381"/>
      <c r="G661" s="382"/>
      <c r="H661" s="392"/>
      <c r="I661" s="392"/>
      <c r="J661" s="392"/>
      <c r="K661" s="392"/>
      <c r="L661" s="392"/>
      <c r="M661" s="392"/>
      <c r="N661" s="392"/>
      <c r="O661" s="392"/>
      <c r="P661" s="392"/>
      <c r="Q661" s="392"/>
      <c r="R661" s="392"/>
    </row>
    <row r="662" spans="1:18" ht="14.25" customHeight="1">
      <c r="A662" s="460"/>
      <c r="B662" s="394"/>
      <c r="C662" s="379"/>
      <c r="D662" s="380"/>
      <c r="E662" s="378"/>
      <c r="F662" s="381"/>
      <c r="G662" s="382"/>
      <c r="H662" s="392"/>
      <c r="I662" s="392"/>
      <c r="J662" s="392"/>
      <c r="K662" s="392"/>
      <c r="L662" s="392"/>
      <c r="M662" s="392"/>
      <c r="N662" s="392"/>
      <c r="O662" s="392"/>
      <c r="P662" s="392"/>
      <c r="Q662" s="392"/>
      <c r="R662" s="392"/>
    </row>
    <row r="663" spans="1:18" ht="14.25" customHeight="1">
      <c r="A663" s="460"/>
      <c r="B663" s="394"/>
      <c r="C663" s="379"/>
      <c r="D663" s="380"/>
      <c r="E663" s="378"/>
      <c r="F663" s="381"/>
      <c r="G663" s="382"/>
      <c r="H663" s="392"/>
      <c r="I663" s="392"/>
      <c r="J663" s="392"/>
      <c r="K663" s="392"/>
      <c r="L663" s="392"/>
      <c r="M663" s="392"/>
      <c r="N663" s="392"/>
      <c r="O663" s="392"/>
      <c r="P663" s="392"/>
      <c r="Q663" s="392"/>
      <c r="R663" s="392"/>
    </row>
    <row r="664" spans="1:18" ht="14.25" customHeight="1">
      <c r="A664" s="460"/>
      <c r="B664" s="385"/>
      <c r="C664" s="379"/>
      <c r="D664" s="380"/>
      <c r="E664" s="378"/>
      <c r="F664" s="381"/>
      <c r="G664" s="382"/>
      <c r="H664" s="392"/>
      <c r="I664" s="392"/>
      <c r="J664" s="392"/>
      <c r="K664" s="392"/>
      <c r="L664" s="392"/>
      <c r="M664" s="392"/>
      <c r="N664" s="392"/>
      <c r="O664" s="392"/>
      <c r="P664" s="392"/>
      <c r="Q664" s="392"/>
      <c r="R664" s="392"/>
    </row>
    <row r="665" spans="1:18" ht="14.25" customHeight="1">
      <c r="A665" s="460"/>
      <c r="C665" s="379"/>
      <c r="D665" s="380"/>
      <c r="E665" s="378"/>
      <c r="F665" s="381"/>
      <c r="G665" s="382"/>
      <c r="H665" s="392"/>
      <c r="I665" s="392"/>
      <c r="J665" s="392"/>
      <c r="K665" s="392"/>
      <c r="L665" s="392"/>
      <c r="M665" s="392"/>
      <c r="N665" s="392"/>
      <c r="O665" s="392"/>
      <c r="P665" s="392"/>
      <c r="Q665" s="392"/>
      <c r="R665" s="392"/>
    </row>
    <row r="666" spans="1:18" ht="14.25" customHeight="1">
      <c r="A666" s="460"/>
      <c r="B666" s="394"/>
      <c r="C666" s="379"/>
      <c r="D666" s="380"/>
      <c r="E666" s="378"/>
      <c r="F666" s="381"/>
      <c r="G666" s="382"/>
      <c r="H666" s="392"/>
      <c r="I666" s="392"/>
      <c r="J666" s="392"/>
      <c r="K666" s="392"/>
      <c r="L666" s="392"/>
      <c r="M666" s="392"/>
      <c r="N666" s="392"/>
      <c r="O666" s="392"/>
      <c r="P666" s="392"/>
      <c r="Q666" s="392"/>
      <c r="R666" s="392"/>
    </row>
    <row r="667" spans="1:18" ht="14.25" customHeight="1">
      <c r="A667" s="460"/>
      <c r="B667" s="385"/>
      <c r="C667" s="379"/>
      <c r="D667" s="380"/>
      <c r="E667" s="378"/>
      <c r="F667" s="381"/>
      <c r="G667" s="382"/>
      <c r="H667" s="392"/>
      <c r="I667" s="392"/>
      <c r="J667" s="392"/>
      <c r="K667" s="392"/>
      <c r="L667" s="392"/>
      <c r="M667" s="392"/>
      <c r="N667" s="392"/>
      <c r="O667" s="392"/>
      <c r="P667" s="392"/>
      <c r="Q667" s="392"/>
      <c r="R667" s="392"/>
    </row>
    <row r="668" spans="1:18" ht="14.25" customHeight="1">
      <c r="A668" s="460"/>
      <c r="C668" s="379"/>
      <c r="D668" s="380"/>
      <c r="E668" s="378"/>
      <c r="F668" s="381"/>
      <c r="G668" s="382"/>
      <c r="H668" s="392"/>
      <c r="I668" s="392"/>
      <c r="J668" s="392"/>
      <c r="K668" s="392"/>
      <c r="L668" s="392"/>
      <c r="M668" s="392"/>
      <c r="N668" s="392"/>
      <c r="O668" s="392"/>
      <c r="P668" s="392"/>
      <c r="Q668" s="392"/>
      <c r="R668" s="392"/>
    </row>
    <row r="669" spans="1:18" ht="14.25" customHeight="1">
      <c r="A669" s="460"/>
      <c r="B669" s="394"/>
      <c r="C669" s="379"/>
      <c r="D669" s="380"/>
      <c r="E669" s="378"/>
      <c r="F669" s="381"/>
      <c r="G669" s="382"/>
      <c r="H669" s="392"/>
      <c r="I669" s="392"/>
      <c r="J669" s="392"/>
      <c r="K669" s="392"/>
      <c r="L669" s="392"/>
      <c r="M669" s="392"/>
      <c r="N669" s="392"/>
      <c r="O669" s="392"/>
      <c r="P669" s="392"/>
      <c r="Q669" s="392"/>
      <c r="R669" s="392"/>
    </row>
    <row r="670" spans="1:18" ht="14.25" customHeight="1">
      <c r="A670" s="460"/>
      <c r="B670" s="394"/>
      <c r="C670" s="379"/>
      <c r="D670" s="380"/>
      <c r="E670" s="378"/>
      <c r="F670" s="381"/>
      <c r="G670" s="382"/>
      <c r="H670" s="392"/>
      <c r="I670" s="392"/>
      <c r="J670" s="392"/>
      <c r="K670" s="392"/>
      <c r="L670" s="392"/>
      <c r="M670" s="392"/>
      <c r="N670" s="392"/>
      <c r="O670" s="392"/>
      <c r="P670" s="392"/>
      <c r="Q670" s="392"/>
      <c r="R670" s="392"/>
    </row>
    <row r="671" spans="1:18" ht="14.25" customHeight="1">
      <c r="A671" s="460"/>
      <c r="B671" s="394"/>
      <c r="C671" s="379"/>
      <c r="D671" s="380"/>
      <c r="E671" s="378"/>
      <c r="F671" s="381"/>
      <c r="G671" s="382"/>
      <c r="H671" s="392"/>
      <c r="I671" s="392"/>
      <c r="J671" s="392"/>
      <c r="K671" s="392"/>
      <c r="L671" s="392"/>
      <c r="M671" s="392"/>
      <c r="N671" s="392"/>
      <c r="O671" s="392"/>
      <c r="P671" s="392"/>
      <c r="Q671" s="392"/>
      <c r="R671" s="392"/>
    </row>
    <row r="672" spans="1:18" ht="14.25" customHeight="1">
      <c r="A672" s="460"/>
      <c r="B672" s="394"/>
      <c r="C672" s="379"/>
      <c r="D672" s="380"/>
      <c r="E672" s="378"/>
      <c r="F672" s="381"/>
      <c r="G672" s="382"/>
      <c r="H672" s="392"/>
      <c r="I672" s="392"/>
      <c r="J672" s="392"/>
      <c r="K672" s="392"/>
      <c r="L672" s="392"/>
      <c r="M672" s="392"/>
      <c r="N672" s="392"/>
      <c r="O672" s="392"/>
      <c r="P672" s="392"/>
      <c r="Q672" s="392"/>
      <c r="R672" s="392"/>
    </row>
    <row r="673" spans="1:18" ht="14.25" customHeight="1">
      <c r="A673" s="460"/>
      <c r="B673" s="394"/>
      <c r="C673" s="379"/>
      <c r="D673" s="380"/>
      <c r="E673" s="378"/>
      <c r="F673" s="381"/>
      <c r="G673" s="382"/>
      <c r="H673" s="392"/>
      <c r="I673" s="392"/>
      <c r="J673" s="392"/>
      <c r="K673" s="392"/>
      <c r="L673" s="392"/>
      <c r="M673" s="392"/>
      <c r="N673" s="392"/>
      <c r="O673" s="392"/>
      <c r="P673" s="392"/>
      <c r="Q673" s="392"/>
      <c r="R673" s="392"/>
    </row>
    <row r="674" spans="1:18" ht="14.25" customHeight="1">
      <c r="A674" s="460"/>
      <c r="B674" s="394"/>
      <c r="C674" s="379"/>
      <c r="D674" s="380"/>
      <c r="E674" s="378"/>
      <c r="F674" s="381"/>
      <c r="G674" s="382"/>
      <c r="H674" s="392"/>
      <c r="I674" s="392"/>
      <c r="J674" s="392"/>
      <c r="K674" s="392"/>
      <c r="L674" s="392"/>
      <c r="M674" s="392"/>
      <c r="N674" s="392"/>
      <c r="O674" s="392"/>
      <c r="P674" s="392"/>
      <c r="Q674" s="392"/>
      <c r="R674" s="392"/>
    </row>
    <row r="675" spans="1:18" ht="14.25" customHeight="1">
      <c r="A675" s="460"/>
      <c r="B675" s="394"/>
      <c r="C675" s="379"/>
      <c r="D675" s="380"/>
      <c r="E675" s="378"/>
      <c r="F675" s="381"/>
      <c r="G675" s="382"/>
      <c r="H675" s="392"/>
      <c r="I675" s="392"/>
      <c r="J675" s="392"/>
      <c r="K675" s="392"/>
      <c r="L675" s="392"/>
      <c r="M675" s="392"/>
      <c r="N675" s="392"/>
      <c r="O675" s="392"/>
      <c r="P675" s="392"/>
      <c r="Q675" s="392"/>
      <c r="R675" s="392"/>
    </row>
    <row r="676" spans="1:18" ht="14.25" customHeight="1">
      <c r="A676" s="460"/>
      <c r="B676" s="394"/>
      <c r="C676" s="379"/>
      <c r="D676" s="380"/>
      <c r="E676" s="378"/>
      <c r="F676" s="381"/>
      <c r="G676" s="382"/>
      <c r="H676" s="392"/>
      <c r="I676" s="392"/>
      <c r="J676" s="392"/>
      <c r="K676" s="392"/>
      <c r="L676" s="392"/>
      <c r="M676" s="392"/>
      <c r="N676" s="392"/>
      <c r="O676" s="392"/>
      <c r="P676" s="392"/>
      <c r="Q676" s="392"/>
      <c r="R676" s="392"/>
    </row>
    <row r="677" spans="1:18" ht="14.25" customHeight="1">
      <c r="A677" s="460"/>
      <c r="B677" s="394"/>
      <c r="C677" s="379"/>
      <c r="D677" s="380"/>
      <c r="E677" s="378"/>
      <c r="F677" s="381"/>
      <c r="G677" s="382"/>
      <c r="H677" s="392"/>
      <c r="I677" s="392"/>
      <c r="J677" s="392"/>
      <c r="K677" s="392"/>
      <c r="L677" s="392"/>
      <c r="M677" s="392"/>
      <c r="N677" s="392"/>
      <c r="O677" s="392"/>
      <c r="P677" s="392"/>
      <c r="Q677" s="392"/>
      <c r="R677" s="392"/>
    </row>
    <row r="678" spans="1:18" ht="14.25" customHeight="1">
      <c r="A678" s="460"/>
      <c r="B678" s="385"/>
      <c r="C678" s="379"/>
      <c r="D678" s="380"/>
      <c r="E678" s="378"/>
      <c r="F678" s="381"/>
      <c r="G678" s="382"/>
      <c r="H678" s="392"/>
      <c r="I678" s="392"/>
      <c r="J678" s="392"/>
      <c r="K678" s="392"/>
      <c r="L678" s="392"/>
      <c r="M678" s="392"/>
      <c r="N678" s="392"/>
      <c r="O678" s="392"/>
      <c r="P678" s="392"/>
      <c r="Q678" s="392"/>
      <c r="R678" s="392"/>
    </row>
    <row r="679" spans="1:18" ht="14.25" customHeight="1">
      <c r="A679" s="460"/>
      <c r="C679" s="379"/>
      <c r="D679" s="380"/>
      <c r="E679" s="378"/>
      <c r="F679" s="381"/>
      <c r="G679" s="382"/>
      <c r="H679" s="392"/>
      <c r="I679" s="392"/>
      <c r="J679" s="392"/>
      <c r="K679" s="392"/>
      <c r="L679" s="392"/>
      <c r="M679" s="392"/>
      <c r="N679" s="392"/>
      <c r="O679" s="392"/>
      <c r="P679" s="392"/>
      <c r="Q679" s="392"/>
      <c r="R679" s="392"/>
    </row>
    <row r="680" spans="1:18" ht="14.25" customHeight="1">
      <c r="A680" s="460"/>
      <c r="B680" s="394"/>
      <c r="C680" s="379"/>
      <c r="D680" s="380"/>
      <c r="E680" s="378"/>
      <c r="F680" s="381"/>
      <c r="G680" s="382"/>
      <c r="H680" s="392"/>
      <c r="I680" s="392"/>
      <c r="J680" s="392"/>
      <c r="K680" s="392"/>
      <c r="L680" s="392"/>
      <c r="M680" s="392"/>
      <c r="N680" s="392"/>
      <c r="O680" s="392"/>
      <c r="P680" s="392"/>
      <c r="Q680" s="392"/>
      <c r="R680" s="392"/>
    </row>
    <row r="681" spans="1:18" ht="14.25" customHeight="1">
      <c r="A681" s="460"/>
      <c r="B681" s="394"/>
      <c r="C681" s="379"/>
      <c r="D681" s="380"/>
      <c r="E681" s="378"/>
      <c r="F681" s="381"/>
      <c r="G681" s="382"/>
      <c r="H681" s="392"/>
      <c r="I681" s="392"/>
      <c r="J681" s="392"/>
      <c r="K681" s="392"/>
      <c r="L681" s="392"/>
      <c r="M681" s="392"/>
      <c r="N681" s="392"/>
      <c r="O681" s="392"/>
      <c r="P681" s="392"/>
      <c r="Q681" s="392"/>
      <c r="R681" s="392"/>
    </row>
    <row r="682" spans="1:18" ht="14.25" customHeight="1">
      <c r="A682" s="460"/>
      <c r="B682" s="394"/>
      <c r="C682" s="379"/>
      <c r="D682" s="380"/>
      <c r="E682" s="378"/>
      <c r="F682" s="381"/>
      <c r="G682" s="382"/>
      <c r="H682" s="392"/>
      <c r="I682" s="392"/>
      <c r="J682" s="392"/>
      <c r="K682" s="392"/>
      <c r="L682" s="392"/>
      <c r="M682" s="392"/>
      <c r="N682" s="392"/>
      <c r="O682" s="392"/>
      <c r="P682" s="392"/>
      <c r="Q682" s="392"/>
      <c r="R682" s="392"/>
    </row>
    <row r="683" spans="1:18" ht="14.25" customHeight="1">
      <c r="A683" s="460"/>
      <c r="B683" s="394"/>
      <c r="C683" s="379"/>
      <c r="D683" s="380"/>
      <c r="E683" s="378"/>
      <c r="F683" s="381"/>
      <c r="G683" s="382"/>
      <c r="H683" s="392"/>
      <c r="I683" s="392"/>
      <c r="J683" s="392"/>
      <c r="K683" s="392"/>
      <c r="L683" s="392"/>
      <c r="M683" s="392"/>
      <c r="N683" s="392"/>
      <c r="O683" s="392"/>
      <c r="P683" s="392"/>
      <c r="Q683" s="392"/>
      <c r="R683" s="392"/>
    </row>
    <row r="684" spans="1:18" ht="14.25" customHeight="1">
      <c r="A684" s="460"/>
      <c r="B684" s="394"/>
      <c r="C684" s="379"/>
      <c r="D684" s="380"/>
      <c r="E684" s="378"/>
      <c r="F684" s="381"/>
      <c r="G684" s="382"/>
      <c r="H684" s="392"/>
      <c r="I684" s="392"/>
      <c r="J684" s="392"/>
      <c r="K684" s="392"/>
      <c r="L684" s="392"/>
      <c r="M684" s="392"/>
      <c r="N684" s="392"/>
      <c r="O684" s="392"/>
      <c r="P684" s="392"/>
      <c r="Q684" s="392"/>
      <c r="R684" s="392"/>
    </row>
    <row r="685" spans="1:18" ht="14.25" customHeight="1">
      <c r="A685" s="460"/>
      <c r="B685" s="394"/>
      <c r="C685" s="379"/>
      <c r="D685" s="380"/>
      <c r="E685" s="378"/>
      <c r="F685" s="381"/>
      <c r="G685" s="382"/>
      <c r="H685" s="392"/>
      <c r="I685" s="392"/>
      <c r="J685" s="392"/>
      <c r="K685" s="392"/>
      <c r="L685" s="392"/>
      <c r="M685" s="392"/>
      <c r="N685" s="392"/>
      <c r="O685" s="392"/>
      <c r="P685" s="392"/>
      <c r="Q685" s="392"/>
      <c r="R685" s="392"/>
    </row>
    <row r="686" spans="1:18" ht="14.25" customHeight="1">
      <c r="A686" s="460"/>
      <c r="B686" s="394"/>
      <c r="C686" s="379"/>
      <c r="D686" s="380"/>
      <c r="E686" s="378"/>
      <c r="F686" s="381"/>
      <c r="G686" s="382"/>
      <c r="H686" s="392"/>
      <c r="I686" s="392"/>
      <c r="J686" s="392"/>
      <c r="K686" s="392"/>
      <c r="L686" s="392"/>
      <c r="M686" s="392"/>
      <c r="N686" s="392"/>
      <c r="O686" s="392"/>
      <c r="P686" s="392"/>
      <c r="Q686" s="392"/>
      <c r="R686" s="392"/>
    </row>
    <row r="687" spans="1:18" ht="14.25" customHeight="1">
      <c r="A687" s="460"/>
      <c r="B687" s="394"/>
      <c r="C687" s="379"/>
      <c r="D687" s="380"/>
      <c r="E687" s="378"/>
      <c r="F687" s="381"/>
      <c r="G687" s="382"/>
      <c r="H687" s="392"/>
      <c r="I687" s="392"/>
      <c r="J687" s="392"/>
      <c r="K687" s="392"/>
      <c r="L687" s="392"/>
      <c r="M687" s="392"/>
      <c r="N687" s="392"/>
      <c r="O687" s="392"/>
      <c r="P687" s="392"/>
      <c r="Q687" s="392"/>
      <c r="R687" s="392"/>
    </row>
    <row r="688" spans="1:18" ht="14.25" customHeight="1">
      <c r="A688" s="460"/>
      <c r="B688" s="394"/>
      <c r="C688" s="379"/>
      <c r="D688" s="380"/>
      <c r="E688" s="378"/>
      <c r="F688" s="381"/>
      <c r="G688" s="382"/>
      <c r="H688" s="392"/>
      <c r="I688" s="392"/>
      <c r="J688" s="392"/>
      <c r="K688" s="392"/>
      <c r="L688" s="392"/>
      <c r="M688" s="392"/>
      <c r="N688" s="392"/>
      <c r="O688" s="392"/>
      <c r="P688" s="392"/>
      <c r="Q688" s="392"/>
      <c r="R688" s="392"/>
    </row>
    <row r="689" spans="1:18" ht="14.25" customHeight="1">
      <c r="A689" s="460"/>
      <c r="B689" s="394"/>
      <c r="C689" s="379"/>
      <c r="D689" s="380"/>
      <c r="E689" s="378"/>
      <c r="F689" s="381"/>
      <c r="G689" s="382"/>
      <c r="H689" s="392"/>
      <c r="I689" s="392"/>
      <c r="J689" s="392"/>
      <c r="K689" s="392"/>
      <c r="L689" s="392"/>
      <c r="M689" s="392"/>
      <c r="N689" s="392"/>
      <c r="O689" s="392"/>
      <c r="P689" s="392"/>
      <c r="Q689" s="392"/>
      <c r="R689" s="392"/>
    </row>
    <row r="690" spans="1:18" ht="14.25" customHeight="1">
      <c r="A690" s="460"/>
      <c r="B690" s="385"/>
      <c r="C690" s="379"/>
      <c r="D690" s="380"/>
      <c r="E690" s="378"/>
      <c r="F690" s="381"/>
      <c r="G690" s="382"/>
      <c r="H690" s="392"/>
      <c r="I690" s="392"/>
      <c r="J690" s="392"/>
      <c r="K690" s="392"/>
      <c r="L690" s="392"/>
      <c r="M690" s="392"/>
      <c r="N690" s="392"/>
      <c r="O690" s="392"/>
      <c r="P690" s="392"/>
      <c r="Q690" s="392"/>
      <c r="R690" s="392"/>
    </row>
    <row r="691" spans="1:18" ht="14.25" customHeight="1">
      <c r="A691" s="460"/>
      <c r="C691" s="379"/>
      <c r="D691" s="380"/>
      <c r="E691" s="378"/>
      <c r="F691" s="381"/>
      <c r="G691" s="382"/>
      <c r="H691" s="392"/>
      <c r="I691" s="392"/>
      <c r="J691" s="392"/>
      <c r="K691" s="392"/>
      <c r="L691" s="392"/>
      <c r="M691" s="392"/>
      <c r="N691" s="392"/>
      <c r="O691" s="392"/>
      <c r="P691" s="392"/>
      <c r="Q691" s="392"/>
      <c r="R691" s="392"/>
    </row>
    <row r="692" spans="1:18" ht="14.25" customHeight="1">
      <c r="A692" s="460"/>
      <c r="B692" s="394"/>
      <c r="C692" s="379"/>
      <c r="D692" s="380"/>
      <c r="E692" s="378"/>
      <c r="F692" s="381"/>
      <c r="G692" s="382"/>
      <c r="H692" s="392"/>
      <c r="I692" s="392"/>
      <c r="J692" s="392"/>
      <c r="K692" s="392"/>
      <c r="L692" s="392"/>
      <c r="M692" s="392"/>
      <c r="N692" s="392"/>
      <c r="O692" s="392"/>
      <c r="P692" s="392"/>
      <c r="Q692" s="392"/>
      <c r="R692" s="392"/>
    </row>
    <row r="693" spans="1:18" ht="14.25" customHeight="1">
      <c r="A693" s="460"/>
      <c r="B693" s="394"/>
      <c r="C693" s="379"/>
      <c r="D693" s="380"/>
      <c r="E693" s="378"/>
      <c r="F693" s="381"/>
      <c r="G693" s="382"/>
      <c r="H693" s="392"/>
      <c r="I693" s="392"/>
      <c r="J693" s="392"/>
      <c r="K693" s="392"/>
      <c r="L693" s="392"/>
      <c r="M693" s="392"/>
      <c r="N693" s="392"/>
      <c r="O693" s="392"/>
      <c r="P693" s="392"/>
      <c r="Q693" s="392"/>
      <c r="R693" s="392"/>
    </row>
    <row r="694" spans="1:18" ht="14.25" customHeight="1">
      <c r="A694" s="460"/>
      <c r="B694" s="394"/>
      <c r="C694" s="379"/>
      <c r="D694" s="380"/>
      <c r="E694" s="378"/>
      <c r="F694" s="381"/>
      <c r="G694" s="382"/>
      <c r="H694" s="392"/>
      <c r="I694" s="392"/>
      <c r="J694" s="392"/>
      <c r="K694" s="392"/>
      <c r="L694" s="392"/>
      <c r="M694" s="392"/>
      <c r="N694" s="392"/>
      <c r="O694" s="392"/>
      <c r="P694" s="392"/>
      <c r="Q694" s="392"/>
      <c r="R694" s="392"/>
    </row>
    <row r="695" spans="1:18" ht="14.25" customHeight="1">
      <c r="A695" s="460"/>
      <c r="B695" s="394"/>
      <c r="C695" s="379"/>
      <c r="D695" s="380"/>
      <c r="E695" s="378"/>
      <c r="F695" s="381"/>
      <c r="G695" s="382"/>
      <c r="H695" s="392"/>
      <c r="I695" s="392"/>
      <c r="J695" s="392"/>
      <c r="K695" s="392"/>
      <c r="L695" s="392"/>
      <c r="M695" s="392"/>
      <c r="N695" s="392"/>
      <c r="O695" s="392"/>
      <c r="P695" s="392"/>
      <c r="Q695" s="392"/>
      <c r="R695" s="392"/>
    </row>
    <row r="696" spans="1:18" ht="14.25" customHeight="1">
      <c r="A696" s="460"/>
      <c r="B696" s="394"/>
      <c r="C696" s="379"/>
      <c r="D696" s="380"/>
      <c r="E696" s="378"/>
      <c r="F696" s="381"/>
      <c r="G696" s="382"/>
      <c r="H696" s="392"/>
      <c r="I696" s="392"/>
      <c r="J696" s="392"/>
      <c r="K696" s="392"/>
      <c r="L696" s="392"/>
      <c r="M696" s="392"/>
      <c r="N696" s="392"/>
      <c r="O696" s="392"/>
      <c r="P696" s="392"/>
      <c r="Q696" s="392"/>
      <c r="R696" s="392"/>
    </row>
    <row r="697" spans="1:18" ht="14.25" customHeight="1">
      <c r="A697" s="460"/>
      <c r="B697" s="394"/>
      <c r="C697" s="379"/>
      <c r="D697" s="380"/>
      <c r="E697" s="378"/>
      <c r="F697" s="381"/>
      <c r="G697" s="382"/>
      <c r="H697" s="392"/>
      <c r="I697" s="392"/>
      <c r="J697" s="392"/>
      <c r="K697" s="392"/>
      <c r="L697" s="392"/>
      <c r="M697" s="392"/>
      <c r="N697" s="392"/>
      <c r="O697" s="392"/>
      <c r="P697" s="392"/>
      <c r="Q697" s="392"/>
      <c r="R697" s="392"/>
    </row>
    <row r="698" spans="1:18" ht="14.25" customHeight="1">
      <c r="A698" s="460"/>
      <c r="B698" s="394"/>
      <c r="C698" s="379"/>
      <c r="D698" s="380"/>
      <c r="E698" s="378"/>
      <c r="F698" s="381"/>
      <c r="G698" s="382"/>
      <c r="H698" s="392"/>
      <c r="I698" s="392"/>
      <c r="J698" s="392"/>
      <c r="K698" s="392"/>
      <c r="L698" s="392"/>
      <c r="M698" s="392"/>
      <c r="N698" s="392"/>
      <c r="O698" s="392"/>
      <c r="P698" s="392"/>
      <c r="Q698" s="392"/>
      <c r="R698" s="392"/>
    </row>
    <row r="699" spans="1:18" ht="14.25" customHeight="1">
      <c r="A699" s="460"/>
      <c r="B699" s="394"/>
      <c r="C699" s="379"/>
      <c r="D699" s="380"/>
      <c r="E699" s="378"/>
      <c r="F699" s="381"/>
      <c r="G699" s="382"/>
      <c r="H699" s="392"/>
      <c r="I699" s="392"/>
      <c r="J699" s="392"/>
      <c r="K699" s="392"/>
      <c r="L699" s="392"/>
      <c r="M699" s="392"/>
      <c r="N699" s="392"/>
      <c r="O699" s="392"/>
      <c r="P699" s="392"/>
      <c r="Q699" s="392"/>
      <c r="R699" s="392"/>
    </row>
    <row r="700" spans="1:18" ht="14.25" customHeight="1">
      <c r="A700" s="460"/>
      <c r="B700" s="385"/>
      <c r="C700" s="379"/>
      <c r="D700" s="380"/>
      <c r="E700" s="378"/>
      <c r="F700" s="381"/>
      <c r="G700" s="382"/>
      <c r="H700" s="392"/>
      <c r="I700" s="392"/>
      <c r="J700" s="392"/>
      <c r="K700" s="392"/>
      <c r="L700" s="392"/>
      <c r="M700" s="392"/>
      <c r="N700" s="392"/>
      <c r="O700" s="392"/>
      <c r="P700" s="392"/>
      <c r="Q700" s="392"/>
      <c r="R700" s="392"/>
    </row>
    <row r="701" spans="1:18" ht="14.25" customHeight="1">
      <c r="A701" s="460"/>
      <c r="C701" s="379"/>
      <c r="D701" s="380"/>
      <c r="E701" s="378"/>
      <c r="F701" s="381"/>
      <c r="G701" s="382"/>
      <c r="H701" s="392"/>
      <c r="I701" s="392"/>
      <c r="J701" s="392"/>
      <c r="K701" s="392"/>
      <c r="L701" s="392"/>
      <c r="M701" s="392"/>
      <c r="N701" s="392"/>
      <c r="O701" s="392"/>
      <c r="P701" s="392"/>
      <c r="Q701" s="392"/>
      <c r="R701" s="392"/>
    </row>
    <row r="702" spans="1:18" ht="14.25" customHeight="1">
      <c r="A702" s="460"/>
      <c r="C702" s="379"/>
      <c r="D702" s="380"/>
      <c r="E702" s="378"/>
      <c r="F702" s="381"/>
      <c r="G702" s="382"/>
      <c r="H702" s="392"/>
      <c r="I702" s="392"/>
      <c r="J702" s="392"/>
      <c r="K702" s="392"/>
      <c r="L702" s="392"/>
      <c r="M702" s="392"/>
      <c r="N702" s="392"/>
      <c r="O702" s="392"/>
      <c r="P702" s="392"/>
      <c r="Q702" s="392"/>
      <c r="R702" s="392"/>
    </row>
    <row r="703" spans="1:18" ht="14.25" customHeight="1">
      <c r="A703" s="460"/>
      <c r="B703" s="394"/>
      <c r="C703" s="379"/>
      <c r="D703" s="380"/>
      <c r="E703" s="378"/>
      <c r="F703" s="381"/>
      <c r="G703" s="382"/>
      <c r="H703" s="392"/>
      <c r="I703" s="392"/>
      <c r="J703" s="392"/>
      <c r="K703" s="392"/>
      <c r="L703" s="392"/>
      <c r="M703" s="392"/>
      <c r="N703" s="392"/>
      <c r="O703" s="392"/>
      <c r="P703" s="392"/>
      <c r="Q703" s="392"/>
      <c r="R703" s="392"/>
    </row>
    <row r="704" spans="1:18" ht="14.25" customHeight="1">
      <c r="A704" s="460"/>
      <c r="B704" s="394"/>
      <c r="C704" s="379"/>
      <c r="D704" s="380"/>
      <c r="E704" s="378"/>
      <c r="F704" s="381"/>
      <c r="G704" s="382"/>
      <c r="H704" s="392"/>
      <c r="I704" s="392"/>
      <c r="J704" s="392"/>
      <c r="K704" s="392"/>
      <c r="L704" s="392"/>
      <c r="M704" s="392"/>
      <c r="N704" s="392"/>
      <c r="O704" s="392"/>
      <c r="P704" s="392"/>
      <c r="Q704" s="392"/>
      <c r="R704" s="392"/>
    </row>
    <row r="705" spans="1:18" ht="14.25" customHeight="1">
      <c r="A705" s="460"/>
      <c r="B705" s="394"/>
      <c r="C705" s="379"/>
      <c r="D705" s="380"/>
      <c r="E705" s="378"/>
      <c r="F705" s="381"/>
      <c r="G705" s="382"/>
      <c r="H705" s="392"/>
      <c r="I705" s="392"/>
      <c r="J705" s="392"/>
      <c r="K705" s="392"/>
      <c r="L705" s="392"/>
      <c r="M705" s="392"/>
      <c r="N705" s="392"/>
      <c r="O705" s="392"/>
      <c r="P705" s="392"/>
      <c r="Q705" s="392"/>
      <c r="R705" s="392"/>
    </row>
    <row r="706" spans="1:18" ht="14.25" customHeight="1">
      <c r="A706" s="460"/>
      <c r="B706" s="394"/>
      <c r="C706" s="379"/>
      <c r="D706" s="380"/>
      <c r="E706" s="378"/>
      <c r="F706" s="381"/>
      <c r="G706" s="382"/>
      <c r="H706" s="392"/>
      <c r="I706" s="392"/>
      <c r="J706" s="392"/>
      <c r="K706" s="392"/>
      <c r="L706" s="392"/>
      <c r="M706" s="392"/>
      <c r="N706" s="392"/>
      <c r="O706" s="392"/>
      <c r="P706" s="392"/>
      <c r="Q706" s="392"/>
      <c r="R706" s="392"/>
    </row>
    <row r="707" spans="1:18" ht="14.25" customHeight="1">
      <c r="A707" s="460"/>
      <c r="B707" s="394"/>
      <c r="C707" s="379"/>
      <c r="D707" s="380"/>
      <c r="E707" s="378"/>
      <c r="F707" s="381"/>
      <c r="G707" s="382"/>
      <c r="H707" s="392"/>
      <c r="I707" s="392"/>
      <c r="J707" s="392"/>
      <c r="K707" s="392"/>
      <c r="L707" s="392"/>
      <c r="M707" s="392"/>
      <c r="N707" s="392"/>
      <c r="O707" s="392"/>
      <c r="P707" s="392"/>
      <c r="Q707" s="392"/>
      <c r="R707" s="392"/>
    </row>
    <row r="708" spans="1:18" ht="14.25" customHeight="1">
      <c r="A708" s="460"/>
      <c r="B708" s="394"/>
      <c r="C708" s="379"/>
      <c r="D708" s="380"/>
      <c r="E708" s="378"/>
      <c r="F708" s="381"/>
      <c r="G708" s="382"/>
      <c r="H708" s="392"/>
      <c r="I708" s="392"/>
      <c r="J708" s="392"/>
      <c r="K708" s="392"/>
      <c r="L708" s="392"/>
      <c r="M708" s="392"/>
      <c r="N708" s="392"/>
      <c r="O708" s="392"/>
      <c r="P708" s="392"/>
      <c r="Q708" s="392"/>
      <c r="R708" s="392"/>
    </row>
    <row r="709" spans="1:18" ht="14.25" customHeight="1">
      <c r="A709" s="460"/>
      <c r="B709" s="394"/>
      <c r="C709" s="379"/>
      <c r="D709" s="380"/>
      <c r="E709" s="378"/>
      <c r="F709" s="381"/>
      <c r="G709" s="382"/>
      <c r="H709" s="392"/>
      <c r="I709" s="392"/>
      <c r="J709" s="392"/>
      <c r="K709" s="392"/>
      <c r="L709" s="392"/>
      <c r="M709" s="392"/>
      <c r="N709" s="392"/>
      <c r="O709" s="392"/>
      <c r="P709" s="392"/>
      <c r="Q709" s="392"/>
      <c r="R709" s="392"/>
    </row>
    <row r="710" spans="1:18" ht="14.25" customHeight="1">
      <c r="A710" s="460"/>
      <c r="B710" s="394"/>
      <c r="C710" s="379"/>
      <c r="D710" s="380"/>
      <c r="E710" s="378"/>
      <c r="F710" s="381"/>
      <c r="G710" s="382"/>
      <c r="H710" s="392"/>
      <c r="I710" s="392"/>
      <c r="J710" s="392"/>
      <c r="K710" s="392"/>
      <c r="L710" s="392"/>
      <c r="M710" s="392"/>
      <c r="N710" s="392"/>
      <c r="O710" s="392"/>
      <c r="P710" s="392"/>
      <c r="Q710" s="392"/>
      <c r="R710" s="392"/>
    </row>
    <row r="711" spans="1:18" ht="14.25" customHeight="1">
      <c r="A711" s="460"/>
      <c r="B711" s="394"/>
      <c r="C711" s="379"/>
      <c r="D711" s="380"/>
      <c r="E711" s="378"/>
      <c r="F711" s="381"/>
      <c r="G711" s="382"/>
      <c r="H711" s="392"/>
      <c r="I711" s="392"/>
      <c r="J711" s="392"/>
      <c r="K711" s="392"/>
      <c r="L711" s="392"/>
      <c r="M711" s="392"/>
      <c r="N711" s="392"/>
      <c r="O711" s="392"/>
      <c r="P711" s="392"/>
      <c r="Q711" s="392"/>
      <c r="R711" s="392"/>
    </row>
    <row r="712" spans="1:18" ht="14.25" customHeight="1">
      <c r="A712" s="460"/>
      <c r="B712" s="394"/>
      <c r="C712" s="379"/>
      <c r="D712" s="380"/>
      <c r="E712" s="378"/>
      <c r="F712" s="381"/>
      <c r="G712" s="382"/>
      <c r="H712" s="392"/>
      <c r="I712" s="392"/>
      <c r="J712" s="392"/>
      <c r="K712" s="392"/>
      <c r="L712" s="392"/>
      <c r="M712" s="392"/>
      <c r="N712" s="392"/>
      <c r="O712" s="392"/>
      <c r="P712" s="392"/>
      <c r="Q712" s="392"/>
      <c r="R712" s="392"/>
    </row>
    <row r="713" spans="1:18" ht="14.25" customHeight="1">
      <c r="A713" s="460"/>
      <c r="B713" s="394"/>
      <c r="C713" s="379"/>
      <c r="D713" s="380"/>
      <c r="E713" s="378"/>
      <c r="F713" s="381"/>
      <c r="G713" s="382"/>
      <c r="H713" s="392"/>
      <c r="I713" s="392"/>
      <c r="J713" s="392"/>
      <c r="K713" s="392"/>
      <c r="L713" s="392"/>
      <c r="M713" s="392"/>
      <c r="N713" s="392"/>
      <c r="O713" s="392"/>
      <c r="P713" s="392"/>
      <c r="Q713" s="392"/>
      <c r="R713" s="392"/>
    </row>
    <row r="714" spans="1:18" ht="14.25" customHeight="1">
      <c r="A714" s="460"/>
      <c r="B714" s="394"/>
      <c r="C714" s="379"/>
      <c r="D714" s="380"/>
      <c r="E714" s="378"/>
      <c r="F714" s="381"/>
      <c r="G714" s="382"/>
      <c r="H714" s="392"/>
      <c r="I714" s="392"/>
      <c r="J714" s="392"/>
      <c r="K714" s="392"/>
      <c r="L714" s="392"/>
      <c r="M714" s="392"/>
      <c r="N714" s="392"/>
      <c r="O714" s="392"/>
      <c r="P714" s="392"/>
      <c r="Q714" s="392"/>
      <c r="R714" s="392"/>
    </row>
    <row r="715" spans="1:18" ht="14.25" customHeight="1">
      <c r="A715" s="460"/>
      <c r="B715" s="385"/>
      <c r="C715" s="379"/>
      <c r="D715" s="380"/>
      <c r="E715" s="378"/>
      <c r="F715" s="381"/>
      <c r="G715" s="382"/>
      <c r="H715" s="392"/>
      <c r="I715" s="392"/>
      <c r="J715" s="392"/>
      <c r="K715" s="392"/>
      <c r="L715" s="392"/>
      <c r="M715" s="392"/>
      <c r="N715" s="392"/>
      <c r="O715" s="392"/>
      <c r="P715" s="392"/>
      <c r="Q715" s="392"/>
      <c r="R715" s="392"/>
    </row>
    <row r="716" spans="1:18" ht="14.25" customHeight="1">
      <c r="A716" s="460"/>
      <c r="C716" s="379"/>
      <c r="D716" s="380"/>
      <c r="E716" s="378"/>
      <c r="F716" s="381"/>
      <c r="G716" s="382"/>
      <c r="H716" s="392"/>
      <c r="I716" s="392"/>
      <c r="J716" s="392"/>
      <c r="K716" s="392"/>
      <c r="L716" s="392"/>
      <c r="M716" s="392"/>
      <c r="N716" s="392"/>
      <c r="O716" s="392"/>
      <c r="P716" s="392"/>
      <c r="Q716" s="392"/>
      <c r="R716" s="392"/>
    </row>
    <row r="717" spans="1:18" ht="14.25" customHeight="1">
      <c r="A717" s="460"/>
      <c r="B717" s="394"/>
      <c r="C717" s="379"/>
      <c r="D717" s="380"/>
      <c r="E717" s="378"/>
      <c r="F717" s="381"/>
      <c r="G717" s="382"/>
      <c r="H717" s="392"/>
      <c r="I717" s="392"/>
      <c r="J717" s="392"/>
      <c r="K717" s="392"/>
      <c r="L717" s="392"/>
      <c r="M717" s="392"/>
      <c r="N717" s="392"/>
      <c r="O717" s="392"/>
      <c r="P717" s="392"/>
      <c r="Q717" s="392"/>
      <c r="R717" s="392"/>
    </row>
    <row r="718" spans="1:18" ht="14.25" customHeight="1">
      <c r="A718" s="460"/>
      <c r="B718" s="394"/>
      <c r="C718" s="379"/>
      <c r="D718" s="380"/>
      <c r="E718" s="378"/>
      <c r="F718" s="381"/>
      <c r="G718" s="382"/>
      <c r="H718" s="392"/>
      <c r="I718" s="392"/>
      <c r="J718" s="392"/>
      <c r="K718" s="392"/>
      <c r="L718" s="392"/>
      <c r="M718" s="392"/>
      <c r="N718" s="392"/>
      <c r="O718" s="392"/>
      <c r="P718" s="392"/>
      <c r="Q718" s="392"/>
      <c r="R718" s="392"/>
    </row>
    <row r="719" spans="1:18" ht="14.25" customHeight="1">
      <c r="A719" s="460"/>
      <c r="B719" s="394"/>
      <c r="C719" s="379"/>
      <c r="D719" s="380"/>
      <c r="E719" s="378"/>
      <c r="F719" s="381"/>
      <c r="G719" s="382"/>
      <c r="H719" s="392"/>
      <c r="I719" s="392"/>
      <c r="J719" s="392"/>
      <c r="K719" s="392"/>
      <c r="L719" s="392"/>
      <c r="M719" s="392"/>
      <c r="N719" s="392"/>
      <c r="O719" s="392"/>
      <c r="P719" s="392"/>
      <c r="Q719" s="392"/>
      <c r="R719" s="392"/>
    </row>
    <row r="720" spans="1:18" ht="14.25" customHeight="1">
      <c r="A720" s="460"/>
      <c r="B720" s="394"/>
      <c r="C720" s="379"/>
      <c r="D720" s="380"/>
      <c r="E720" s="378"/>
      <c r="F720" s="381"/>
      <c r="G720" s="382"/>
      <c r="H720" s="392"/>
      <c r="I720" s="392"/>
      <c r="J720" s="392"/>
      <c r="K720" s="392"/>
      <c r="L720" s="392"/>
      <c r="M720" s="392"/>
      <c r="N720" s="392"/>
      <c r="O720" s="392"/>
      <c r="P720" s="392"/>
      <c r="Q720" s="392"/>
      <c r="R720" s="392"/>
    </row>
    <row r="721" spans="1:18" ht="14.25" customHeight="1">
      <c r="A721" s="460"/>
      <c r="B721" s="394"/>
      <c r="C721" s="379"/>
      <c r="D721" s="380"/>
      <c r="E721" s="378"/>
      <c r="F721" s="381"/>
      <c r="G721" s="382"/>
      <c r="H721" s="392"/>
      <c r="I721" s="392"/>
      <c r="J721" s="392"/>
      <c r="K721" s="392"/>
      <c r="L721" s="392"/>
      <c r="M721" s="392"/>
      <c r="N721" s="392"/>
      <c r="O721" s="392"/>
      <c r="P721" s="392"/>
      <c r="Q721" s="392"/>
      <c r="R721" s="392"/>
    </row>
    <row r="722" spans="1:18" ht="14.25" customHeight="1">
      <c r="A722" s="460"/>
      <c r="B722" s="394"/>
      <c r="C722" s="379"/>
      <c r="D722" s="380"/>
      <c r="E722" s="378"/>
      <c r="F722" s="381"/>
      <c r="G722" s="382"/>
      <c r="H722" s="392"/>
      <c r="I722" s="392"/>
      <c r="J722" s="392"/>
      <c r="K722" s="392"/>
      <c r="L722" s="392"/>
      <c r="M722" s="392"/>
      <c r="N722" s="392"/>
      <c r="O722" s="392"/>
      <c r="P722" s="392"/>
      <c r="Q722" s="392"/>
      <c r="R722" s="392"/>
    </row>
    <row r="723" spans="1:18" ht="14.25" customHeight="1">
      <c r="A723" s="460"/>
      <c r="B723" s="394"/>
      <c r="C723" s="379"/>
      <c r="D723" s="380"/>
      <c r="E723" s="378"/>
      <c r="F723" s="381"/>
      <c r="G723" s="382"/>
      <c r="H723" s="392"/>
      <c r="I723" s="392"/>
      <c r="J723" s="392"/>
      <c r="K723" s="392"/>
      <c r="L723" s="392"/>
      <c r="M723" s="392"/>
      <c r="N723" s="392"/>
      <c r="O723" s="392"/>
      <c r="P723" s="392"/>
      <c r="Q723" s="392"/>
      <c r="R723" s="392"/>
    </row>
    <row r="724" spans="1:18" ht="14.25" customHeight="1">
      <c r="A724" s="460"/>
      <c r="B724" s="394"/>
      <c r="C724" s="379"/>
      <c r="D724" s="380"/>
      <c r="E724" s="378"/>
      <c r="F724" s="381"/>
      <c r="G724" s="382"/>
      <c r="H724" s="392"/>
      <c r="I724" s="392"/>
      <c r="J724" s="392"/>
      <c r="K724" s="392"/>
      <c r="L724" s="392"/>
      <c r="M724" s="392"/>
      <c r="N724" s="392"/>
      <c r="O724" s="392"/>
      <c r="P724" s="392"/>
      <c r="Q724" s="392"/>
      <c r="R724" s="392"/>
    </row>
    <row r="725" spans="1:18" ht="14.25" customHeight="1">
      <c r="A725" s="460"/>
      <c r="B725" s="385"/>
      <c r="C725" s="379"/>
      <c r="D725" s="380"/>
      <c r="E725" s="378"/>
      <c r="F725" s="381"/>
      <c r="G725" s="382"/>
      <c r="H725" s="392"/>
      <c r="I725" s="392"/>
      <c r="J725" s="392"/>
      <c r="K725" s="392"/>
      <c r="L725" s="392"/>
      <c r="M725" s="392"/>
      <c r="N725" s="392"/>
      <c r="O725" s="392"/>
      <c r="P725" s="392"/>
      <c r="Q725" s="392"/>
      <c r="R725" s="392"/>
    </row>
    <row r="726" spans="1:18" ht="14.25" customHeight="1">
      <c r="A726" s="460"/>
      <c r="C726" s="379"/>
      <c r="D726" s="380"/>
      <c r="E726" s="378"/>
      <c r="F726" s="381"/>
      <c r="G726" s="382"/>
      <c r="H726" s="392"/>
      <c r="I726" s="392"/>
      <c r="J726" s="392"/>
      <c r="K726" s="392"/>
      <c r="L726" s="392"/>
      <c r="M726" s="392"/>
      <c r="N726" s="392"/>
      <c r="O726" s="392"/>
      <c r="P726" s="392"/>
      <c r="Q726" s="392"/>
      <c r="R726" s="392"/>
    </row>
    <row r="727" spans="1:18" ht="14.25" customHeight="1">
      <c r="A727" s="460"/>
      <c r="C727" s="379"/>
      <c r="D727" s="380"/>
      <c r="E727" s="378"/>
      <c r="F727" s="381"/>
      <c r="G727" s="382"/>
      <c r="H727" s="392"/>
      <c r="I727" s="392"/>
      <c r="J727" s="392"/>
      <c r="K727" s="392"/>
      <c r="L727" s="392"/>
      <c r="M727" s="392"/>
      <c r="N727" s="392"/>
      <c r="O727" s="392"/>
      <c r="P727" s="392"/>
      <c r="Q727" s="392"/>
      <c r="R727" s="392"/>
    </row>
    <row r="728" spans="1:18" ht="14.25" customHeight="1">
      <c r="A728" s="460"/>
      <c r="B728" s="394"/>
      <c r="C728" s="379"/>
      <c r="D728" s="380"/>
      <c r="E728" s="378"/>
      <c r="F728" s="381"/>
      <c r="G728" s="382"/>
      <c r="H728" s="392"/>
      <c r="I728" s="392"/>
      <c r="J728" s="392"/>
      <c r="K728" s="392"/>
      <c r="L728" s="392"/>
      <c r="M728" s="392"/>
      <c r="N728" s="392"/>
      <c r="O728" s="392"/>
      <c r="P728" s="392"/>
      <c r="Q728" s="392"/>
      <c r="R728" s="392"/>
    </row>
    <row r="729" spans="1:18" ht="14.25" customHeight="1">
      <c r="A729" s="460"/>
      <c r="B729" s="394"/>
      <c r="C729" s="379"/>
      <c r="D729" s="380"/>
      <c r="E729" s="378"/>
      <c r="F729" s="381"/>
      <c r="G729" s="382"/>
      <c r="H729" s="392"/>
      <c r="I729" s="392"/>
      <c r="J729" s="392"/>
      <c r="K729" s="392"/>
      <c r="L729" s="392"/>
      <c r="M729" s="392"/>
      <c r="N729" s="392"/>
      <c r="O729" s="392"/>
      <c r="P729" s="392"/>
      <c r="Q729" s="392"/>
      <c r="R729" s="392"/>
    </row>
    <row r="730" spans="1:18" ht="14.25" customHeight="1">
      <c r="A730" s="460"/>
      <c r="B730" s="394"/>
      <c r="C730" s="379"/>
      <c r="D730" s="380"/>
      <c r="E730" s="378"/>
      <c r="F730" s="381"/>
      <c r="G730" s="382"/>
      <c r="H730" s="392"/>
      <c r="I730" s="392"/>
      <c r="J730" s="392"/>
      <c r="K730" s="392"/>
      <c r="L730" s="392"/>
      <c r="M730" s="392"/>
      <c r="N730" s="392"/>
      <c r="O730" s="392"/>
      <c r="P730" s="392"/>
      <c r="Q730" s="392"/>
      <c r="R730" s="392"/>
    </row>
    <row r="731" spans="1:18" ht="14.25" customHeight="1">
      <c r="A731" s="460"/>
      <c r="B731" s="394"/>
      <c r="C731" s="379"/>
      <c r="D731" s="380"/>
      <c r="E731" s="378"/>
      <c r="F731" s="381"/>
      <c r="G731" s="382"/>
      <c r="H731" s="392"/>
      <c r="I731" s="392"/>
      <c r="J731" s="392"/>
      <c r="K731" s="392"/>
      <c r="L731" s="392"/>
      <c r="M731" s="392"/>
      <c r="N731" s="392"/>
      <c r="O731" s="392"/>
      <c r="P731" s="392"/>
      <c r="Q731" s="392"/>
      <c r="R731" s="392"/>
    </row>
    <row r="732" spans="1:18" ht="14.25" customHeight="1">
      <c r="A732" s="460"/>
      <c r="B732" s="394"/>
      <c r="C732" s="379"/>
      <c r="D732" s="380"/>
      <c r="E732" s="378"/>
      <c r="F732" s="381"/>
      <c r="G732" s="382"/>
      <c r="H732" s="392"/>
      <c r="I732" s="392"/>
      <c r="J732" s="392"/>
      <c r="K732" s="392"/>
      <c r="L732" s="392"/>
      <c r="M732" s="392"/>
      <c r="N732" s="392"/>
      <c r="O732" s="392"/>
      <c r="P732" s="392"/>
      <c r="Q732" s="392"/>
      <c r="R732" s="392"/>
    </row>
    <row r="733" spans="1:18" ht="14.25" customHeight="1">
      <c r="A733" s="460"/>
      <c r="B733" s="394"/>
      <c r="C733" s="379"/>
      <c r="D733" s="380"/>
      <c r="E733" s="378"/>
      <c r="F733" s="381"/>
      <c r="G733" s="382"/>
      <c r="H733" s="392"/>
      <c r="I733" s="392"/>
      <c r="J733" s="392"/>
      <c r="K733" s="392"/>
      <c r="L733" s="392"/>
      <c r="M733" s="392"/>
      <c r="N733" s="392"/>
      <c r="O733" s="392"/>
      <c r="P733" s="392"/>
      <c r="Q733" s="392"/>
      <c r="R733" s="392"/>
    </row>
    <row r="734" spans="1:18" ht="14.25" customHeight="1">
      <c r="A734" s="460"/>
      <c r="B734" s="394"/>
      <c r="C734" s="379"/>
      <c r="D734" s="380"/>
      <c r="E734" s="378"/>
      <c r="F734" s="381"/>
      <c r="G734" s="382"/>
      <c r="H734" s="392"/>
      <c r="I734" s="392"/>
      <c r="J734" s="392"/>
      <c r="K734" s="392"/>
      <c r="L734" s="392"/>
      <c r="M734" s="392"/>
      <c r="N734" s="392"/>
      <c r="O734" s="392"/>
      <c r="P734" s="392"/>
      <c r="Q734" s="392"/>
      <c r="R734" s="392"/>
    </row>
    <row r="735" spans="1:18" ht="14.25" customHeight="1">
      <c r="A735" s="460"/>
      <c r="B735" s="394"/>
      <c r="C735" s="379"/>
      <c r="D735" s="380"/>
      <c r="E735" s="378"/>
      <c r="F735" s="381"/>
      <c r="G735" s="382"/>
      <c r="H735" s="392"/>
      <c r="I735" s="392"/>
      <c r="J735" s="392"/>
      <c r="K735" s="392"/>
      <c r="L735" s="392"/>
      <c r="M735" s="392"/>
      <c r="N735" s="392"/>
      <c r="O735" s="392"/>
      <c r="P735" s="392"/>
      <c r="Q735" s="392"/>
      <c r="R735" s="392"/>
    </row>
    <row r="736" spans="1:18" ht="14.25" customHeight="1">
      <c r="A736" s="460"/>
      <c r="B736" s="385"/>
      <c r="C736" s="379"/>
      <c r="D736" s="380"/>
      <c r="E736" s="378"/>
      <c r="F736" s="381"/>
      <c r="G736" s="382"/>
      <c r="H736" s="392"/>
      <c r="I736" s="392"/>
      <c r="J736" s="392"/>
      <c r="K736" s="392"/>
      <c r="L736" s="392"/>
      <c r="M736" s="392"/>
      <c r="N736" s="392"/>
      <c r="O736" s="392"/>
      <c r="P736" s="392"/>
      <c r="Q736" s="392"/>
      <c r="R736" s="392"/>
    </row>
    <row r="737" spans="1:18" ht="14.25" customHeight="1">
      <c r="A737" s="460"/>
      <c r="C737" s="379"/>
      <c r="D737" s="380"/>
      <c r="E737" s="378"/>
      <c r="F737" s="381"/>
      <c r="G737" s="382"/>
      <c r="H737" s="392"/>
      <c r="I737" s="392"/>
      <c r="J737" s="392"/>
      <c r="K737" s="392"/>
      <c r="L737" s="392"/>
      <c r="M737" s="392"/>
      <c r="N737" s="392"/>
      <c r="O737" s="392"/>
      <c r="P737" s="392"/>
      <c r="Q737" s="392"/>
      <c r="R737" s="392"/>
    </row>
    <row r="738" spans="1:18" ht="14.25" customHeight="1">
      <c r="A738" s="460"/>
      <c r="B738" s="394"/>
      <c r="C738" s="379"/>
      <c r="D738" s="380"/>
      <c r="E738" s="378"/>
      <c r="F738" s="381"/>
      <c r="G738" s="382"/>
      <c r="H738" s="392"/>
      <c r="I738" s="392"/>
      <c r="J738" s="392"/>
      <c r="K738" s="392"/>
      <c r="L738" s="392"/>
      <c r="M738" s="392"/>
      <c r="N738" s="392"/>
      <c r="O738" s="392"/>
      <c r="P738" s="392"/>
      <c r="Q738" s="392"/>
      <c r="R738" s="392"/>
    </row>
    <row r="739" spans="1:18" ht="14.25" customHeight="1">
      <c r="A739" s="460"/>
      <c r="B739" s="394"/>
      <c r="C739" s="379"/>
      <c r="D739" s="380"/>
      <c r="E739" s="378"/>
      <c r="F739" s="381"/>
      <c r="G739" s="382"/>
      <c r="H739" s="392"/>
      <c r="I739" s="392"/>
      <c r="J739" s="392"/>
      <c r="K739" s="392"/>
      <c r="L739" s="392"/>
      <c r="M739" s="392"/>
      <c r="N739" s="392"/>
      <c r="O739" s="392"/>
      <c r="P739" s="392"/>
      <c r="Q739" s="392"/>
      <c r="R739" s="392"/>
    </row>
    <row r="740" spans="1:18" ht="14.25" customHeight="1">
      <c r="A740" s="460"/>
      <c r="B740" s="394"/>
      <c r="C740" s="379"/>
      <c r="D740" s="380"/>
      <c r="E740" s="378"/>
      <c r="F740" s="381"/>
      <c r="G740" s="382"/>
      <c r="H740" s="392"/>
      <c r="I740" s="392"/>
      <c r="J740" s="392"/>
      <c r="K740" s="392"/>
      <c r="L740" s="392"/>
      <c r="M740" s="392"/>
      <c r="N740" s="392"/>
      <c r="O740" s="392"/>
      <c r="P740" s="392"/>
      <c r="Q740" s="392"/>
      <c r="R740" s="392"/>
    </row>
    <row r="741" spans="1:18" ht="14.25" customHeight="1">
      <c r="A741" s="460"/>
      <c r="B741" s="394"/>
      <c r="C741" s="379"/>
      <c r="D741" s="380"/>
      <c r="E741" s="378"/>
      <c r="F741" s="381"/>
      <c r="G741" s="382"/>
      <c r="H741" s="392"/>
      <c r="I741" s="392"/>
      <c r="J741" s="392"/>
      <c r="K741" s="392"/>
      <c r="L741" s="392"/>
      <c r="M741" s="392"/>
      <c r="N741" s="392"/>
      <c r="O741" s="392"/>
      <c r="P741" s="392"/>
      <c r="Q741" s="392"/>
      <c r="R741" s="392"/>
    </row>
    <row r="742" spans="1:18" ht="14.25" customHeight="1">
      <c r="A742" s="460"/>
      <c r="B742" s="394"/>
      <c r="C742" s="379"/>
      <c r="D742" s="380"/>
      <c r="E742" s="378"/>
      <c r="F742" s="381"/>
      <c r="G742" s="382"/>
      <c r="H742" s="392"/>
      <c r="I742" s="392"/>
      <c r="J742" s="392"/>
      <c r="K742" s="392"/>
      <c r="L742" s="392"/>
      <c r="M742" s="392"/>
      <c r="N742" s="392"/>
      <c r="O742" s="392"/>
      <c r="P742" s="392"/>
      <c r="Q742" s="392"/>
      <c r="R742" s="392"/>
    </row>
    <row r="743" spans="1:18" ht="14.25" customHeight="1">
      <c r="A743" s="460"/>
      <c r="B743" s="394"/>
      <c r="C743" s="379"/>
      <c r="D743" s="380"/>
      <c r="E743" s="378"/>
      <c r="F743" s="381"/>
      <c r="G743" s="382"/>
      <c r="H743" s="392"/>
      <c r="I743" s="392"/>
      <c r="J743" s="392"/>
      <c r="K743" s="392"/>
      <c r="L743" s="392"/>
      <c r="M743" s="392"/>
      <c r="N743" s="392"/>
      <c r="O743" s="392"/>
      <c r="P743" s="392"/>
      <c r="Q743" s="392"/>
      <c r="R743" s="392"/>
    </row>
    <row r="744" spans="1:18" ht="14.25" customHeight="1">
      <c r="A744" s="460"/>
      <c r="B744" s="394"/>
      <c r="C744" s="379"/>
      <c r="D744" s="380"/>
      <c r="E744" s="378"/>
      <c r="F744" s="381"/>
      <c r="G744" s="382"/>
      <c r="H744" s="392"/>
      <c r="I744" s="392"/>
      <c r="J744" s="392"/>
      <c r="K744" s="392"/>
      <c r="L744" s="392"/>
      <c r="M744" s="392"/>
      <c r="N744" s="392"/>
      <c r="O744" s="392"/>
      <c r="P744" s="392"/>
      <c r="Q744" s="392"/>
      <c r="R744" s="392"/>
    </row>
    <row r="745" spans="1:18" ht="14.25" customHeight="1">
      <c r="A745" s="460"/>
      <c r="B745" s="394"/>
      <c r="C745" s="379"/>
      <c r="D745" s="380"/>
      <c r="E745" s="378"/>
      <c r="F745" s="381"/>
      <c r="G745" s="382"/>
      <c r="H745" s="392"/>
      <c r="I745" s="392"/>
      <c r="J745" s="392"/>
      <c r="K745" s="392"/>
      <c r="L745" s="392"/>
      <c r="M745" s="392"/>
      <c r="N745" s="392"/>
      <c r="O745" s="392"/>
      <c r="P745" s="392"/>
      <c r="Q745" s="392"/>
      <c r="R745" s="392"/>
    </row>
    <row r="746" spans="1:18" ht="14.25" customHeight="1">
      <c r="A746" s="460"/>
      <c r="B746" s="394"/>
      <c r="C746" s="379"/>
      <c r="D746" s="380"/>
      <c r="E746" s="378"/>
      <c r="F746" s="381"/>
      <c r="G746" s="382"/>
      <c r="H746" s="392"/>
      <c r="I746" s="392"/>
      <c r="J746" s="392"/>
      <c r="K746" s="392"/>
      <c r="L746" s="392"/>
      <c r="M746" s="392"/>
      <c r="N746" s="392"/>
      <c r="O746" s="392"/>
      <c r="P746" s="392"/>
      <c r="Q746" s="392"/>
      <c r="R746" s="392"/>
    </row>
    <row r="747" spans="1:18" ht="14.25" customHeight="1">
      <c r="A747" s="460"/>
      <c r="B747" s="394"/>
      <c r="C747" s="379"/>
      <c r="D747" s="380"/>
      <c r="E747" s="378"/>
      <c r="F747" s="381"/>
      <c r="G747" s="382"/>
      <c r="H747" s="392"/>
      <c r="I747" s="392"/>
      <c r="J747" s="392"/>
      <c r="K747" s="392"/>
      <c r="L747" s="392"/>
      <c r="M747" s="392"/>
      <c r="N747" s="392"/>
      <c r="O747" s="392"/>
      <c r="P747" s="392"/>
      <c r="Q747" s="392"/>
      <c r="R747" s="392"/>
    </row>
    <row r="748" spans="1:18" ht="14.25" customHeight="1">
      <c r="A748" s="460"/>
      <c r="B748" s="385"/>
      <c r="C748" s="379"/>
      <c r="D748" s="380"/>
      <c r="E748" s="378"/>
      <c r="F748" s="381"/>
      <c r="G748" s="382"/>
      <c r="H748" s="392"/>
      <c r="I748" s="392"/>
      <c r="J748" s="392"/>
      <c r="K748" s="392"/>
      <c r="L748" s="392"/>
      <c r="M748" s="392"/>
      <c r="N748" s="392"/>
      <c r="O748" s="392"/>
      <c r="P748" s="392"/>
      <c r="Q748" s="392"/>
      <c r="R748" s="392"/>
    </row>
    <row r="749" spans="1:18" ht="14.25" customHeight="1">
      <c r="A749" s="460"/>
      <c r="C749" s="379"/>
      <c r="D749" s="380"/>
      <c r="E749" s="378"/>
      <c r="F749" s="381"/>
      <c r="G749" s="382"/>
      <c r="H749" s="392"/>
      <c r="I749" s="392"/>
      <c r="J749" s="392"/>
      <c r="K749" s="392"/>
      <c r="L749" s="392"/>
      <c r="M749" s="392"/>
      <c r="N749" s="392"/>
      <c r="O749" s="392"/>
      <c r="P749" s="392"/>
      <c r="Q749" s="392"/>
      <c r="R749" s="392"/>
    </row>
    <row r="750" spans="1:18" ht="14.25" customHeight="1">
      <c r="A750" s="460"/>
      <c r="C750" s="379"/>
      <c r="D750" s="380"/>
      <c r="E750" s="378"/>
      <c r="F750" s="381"/>
      <c r="G750" s="382"/>
      <c r="H750" s="392"/>
      <c r="I750" s="392"/>
      <c r="J750" s="392"/>
      <c r="K750" s="392"/>
      <c r="L750" s="392"/>
      <c r="M750" s="392"/>
      <c r="N750" s="392"/>
      <c r="O750" s="392"/>
      <c r="P750" s="392"/>
      <c r="Q750" s="392"/>
      <c r="R750" s="392"/>
    </row>
    <row r="751" spans="1:18" ht="14.25" customHeight="1">
      <c r="A751" s="460"/>
      <c r="C751" s="379"/>
      <c r="D751" s="380"/>
      <c r="E751" s="378"/>
      <c r="F751" s="381"/>
      <c r="G751" s="382"/>
      <c r="H751" s="392"/>
      <c r="I751" s="392"/>
      <c r="J751" s="392"/>
      <c r="K751" s="392"/>
      <c r="L751" s="392"/>
      <c r="M751" s="392"/>
      <c r="N751" s="392"/>
      <c r="O751" s="392"/>
      <c r="P751" s="392"/>
      <c r="Q751" s="392"/>
      <c r="R751" s="392"/>
    </row>
    <row r="752" spans="1:18" ht="14.25" customHeight="1">
      <c r="A752" s="460"/>
      <c r="B752" s="394"/>
      <c r="C752" s="379"/>
      <c r="D752" s="380"/>
      <c r="E752" s="378"/>
      <c r="F752" s="381"/>
      <c r="G752" s="382"/>
      <c r="H752" s="392"/>
      <c r="I752" s="392"/>
      <c r="J752" s="392"/>
      <c r="K752" s="392"/>
      <c r="L752" s="392"/>
      <c r="M752" s="392"/>
      <c r="N752" s="392"/>
      <c r="O752" s="392"/>
      <c r="P752" s="392"/>
      <c r="Q752" s="392"/>
      <c r="R752" s="392"/>
    </row>
    <row r="753" spans="1:18" ht="14.25" customHeight="1">
      <c r="A753" s="460"/>
      <c r="B753" s="394"/>
      <c r="C753" s="379"/>
      <c r="D753" s="380"/>
      <c r="E753" s="378"/>
      <c r="F753" s="381"/>
      <c r="G753" s="382"/>
      <c r="H753" s="392"/>
      <c r="I753" s="392"/>
      <c r="J753" s="392"/>
      <c r="K753" s="392"/>
      <c r="L753" s="392"/>
      <c r="M753" s="392"/>
      <c r="N753" s="392"/>
      <c r="O753" s="392"/>
      <c r="P753" s="392"/>
      <c r="Q753" s="392"/>
      <c r="R753" s="392"/>
    </row>
    <row r="754" spans="1:18" ht="14.25" customHeight="1">
      <c r="A754" s="460"/>
      <c r="B754" s="394"/>
      <c r="C754" s="379"/>
      <c r="D754" s="380"/>
      <c r="E754" s="378"/>
      <c r="F754" s="381"/>
      <c r="G754" s="382"/>
      <c r="H754" s="392"/>
      <c r="I754" s="392"/>
      <c r="J754" s="392"/>
      <c r="K754" s="392"/>
      <c r="L754" s="392"/>
      <c r="M754" s="392"/>
      <c r="N754" s="392"/>
      <c r="O754" s="392"/>
      <c r="P754" s="392"/>
      <c r="Q754" s="392"/>
      <c r="R754" s="392"/>
    </row>
    <row r="755" spans="1:18" ht="14.25" customHeight="1">
      <c r="A755" s="460"/>
      <c r="B755" s="394"/>
      <c r="C755" s="379"/>
      <c r="D755" s="380"/>
      <c r="E755" s="378"/>
      <c r="F755" s="381"/>
      <c r="G755" s="382"/>
      <c r="H755" s="392"/>
      <c r="I755" s="392"/>
      <c r="J755" s="392"/>
      <c r="K755" s="392"/>
      <c r="L755" s="392"/>
      <c r="M755" s="392"/>
      <c r="N755" s="392"/>
      <c r="O755" s="392"/>
      <c r="P755" s="392"/>
      <c r="Q755" s="392"/>
      <c r="R755" s="392"/>
    </row>
    <row r="756" spans="1:18" ht="14.25" customHeight="1">
      <c r="A756" s="460"/>
      <c r="B756" s="394"/>
      <c r="C756" s="379"/>
      <c r="D756" s="380"/>
      <c r="E756" s="378"/>
      <c r="F756" s="381"/>
      <c r="G756" s="382"/>
      <c r="H756" s="392"/>
      <c r="I756" s="392"/>
      <c r="J756" s="392"/>
      <c r="K756" s="392"/>
      <c r="L756" s="392"/>
      <c r="M756" s="392"/>
      <c r="N756" s="392"/>
      <c r="O756" s="392"/>
      <c r="P756" s="392"/>
      <c r="Q756" s="392"/>
      <c r="R756" s="392"/>
    </row>
    <row r="757" spans="1:18" ht="14.25" customHeight="1">
      <c r="A757" s="460"/>
      <c r="B757" s="385"/>
      <c r="C757" s="379"/>
      <c r="D757" s="380"/>
      <c r="E757" s="378"/>
      <c r="F757" s="381"/>
      <c r="G757" s="382"/>
      <c r="H757" s="392"/>
      <c r="I757" s="392"/>
      <c r="J757" s="392"/>
      <c r="K757" s="392"/>
      <c r="L757" s="392"/>
      <c r="M757" s="392"/>
      <c r="N757" s="392"/>
      <c r="O757" s="392"/>
      <c r="P757" s="392"/>
      <c r="Q757" s="392"/>
      <c r="R757" s="392"/>
    </row>
    <row r="758" spans="1:18" ht="14.25" customHeight="1">
      <c r="A758" s="460"/>
      <c r="C758" s="379"/>
      <c r="D758" s="380"/>
      <c r="E758" s="378"/>
      <c r="F758" s="381"/>
      <c r="G758" s="382"/>
      <c r="H758" s="392"/>
      <c r="I758" s="392"/>
      <c r="J758" s="392"/>
      <c r="K758" s="392"/>
      <c r="L758" s="392"/>
      <c r="M758" s="392"/>
      <c r="N758" s="392"/>
      <c r="O758" s="392"/>
      <c r="P758" s="392"/>
      <c r="Q758" s="392"/>
      <c r="R758" s="392"/>
    </row>
    <row r="759" spans="1:18" ht="14.25" customHeight="1">
      <c r="A759" s="460"/>
      <c r="C759" s="379"/>
      <c r="D759" s="380"/>
      <c r="E759" s="378"/>
      <c r="F759" s="381"/>
      <c r="G759" s="382"/>
      <c r="H759" s="392"/>
      <c r="I759" s="392"/>
      <c r="J759" s="392"/>
      <c r="K759" s="392"/>
      <c r="L759" s="392"/>
      <c r="M759" s="392"/>
      <c r="N759" s="392"/>
      <c r="O759" s="392"/>
      <c r="P759" s="392"/>
      <c r="Q759" s="392"/>
      <c r="R759" s="392"/>
    </row>
    <row r="760" spans="1:18" ht="14.25" customHeight="1">
      <c r="A760" s="460"/>
      <c r="B760" s="394"/>
      <c r="C760" s="379"/>
      <c r="D760" s="380"/>
      <c r="E760" s="378"/>
      <c r="F760" s="381"/>
      <c r="G760" s="382"/>
      <c r="H760" s="392"/>
      <c r="I760" s="392"/>
      <c r="J760" s="392"/>
      <c r="K760" s="392"/>
      <c r="L760" s="392"/>
      <c r="M760" s="392"/>
      <c r="N760" s="392"/>
      <c r="O760" s="392"/>
      <c r="P760" s="392"/>
      <c r="Q760" s="392"/>
      <c r="R760" s="392"/>
    </row>
    <row r="761" spans="1:18" ht="14.25" customHeight="1">
      <c r="A761" s="460"/>
      <c r="B761" s="394"/>
      <c r="C761" s="379"/>
      <c r="D761" s="380"/>
      <c r="E761" s="378"/>
      <c r="F761" s="381"/>
      <c r="G761" s="382"/>
      <c r="H761" s="392"/>
      <c r="I761" s="392"/>
      <c r="J761" s="392"/>
      <c r="K761" s="392"/>
      <c r="L761" s="392"/>
      <c r="M761" s="392"/>
      <c r="N761" s="392"/>
      <c r="O761" s="392"/>
      <c r="P761" s="392"/>
      <c r="Q761" s="392"/>
      <c r="R761" s="392"/>
    </row>
    <row r="762" spans="1:18" ht="14.25" customHeight="1">
      <c r="A762" s="460"/>
      <c r="B762" s="394"/>
      <c r="C762" s="379"/>
      <c r="D762" s="380"/>
      <c r="E762" s="378"/>
      <c r="F762" s="381"/>
      <c r="G762" s="382"/>
      <c r="H762" s="392"/>
      <c r="I762" s="392"/>
      <c r="J762" s="392"/>
      <c r="K762" s="392"/>
      <c r="L762" s="392"/>
      <c r="M762" s="392"/>
      <c r="N762" s="392"/>
      <c r="O762" s="392"/>
      <c r="P762" s="392"/>
      <c r="Q762" s="392"/>
      <c r="R762" s="392"/>
    </row>
    <row r="763" spans="1:18" ht="14.25" customHeight="1">
      <c r="A763" s="460"/>
      <c r="B763" s="394"/>
      <c r="C763" s="379"/>
      <c r="D763" s="380"/>
      <c r="E763" s="378"/>
      <c r="F763" s="381"/>
      <c r="G763" s="382"/>
      <c r="H763" s="392"/>
      <c r="I763" s="392"/>
      <c r="J763" s="392"/>
      <c r="K763" s="392"/>
      <c r="L763" s="392"/>
      <c r="M763" s="392"/>
      <c r="N763" s="392"/>
      <c r="O763" s="392"/>
      <c r="P763" s="392"/>
      <c r="Q763" s="392"/>
      <c r="R763" s="392"/>
    </row>
    <row r="764" spans="1:18" ht="14.25" customHeight="1">
      <c r="A764" s="460"/>
      <c r="B764" s="394"/>
      <c r="C764" s="379"/>
      <c r="D764" s="380"/>
      <c r="E764" s="378"/>
      <c r="F764" s="381"/>
      <c r="G764" s="382"/>
      <c r="H764" s="392"/>
      <c r="I764" s="392"/>
      <c r="J764" s="392"/>
      <c r="K764" s="392"/>
      <c r="L764" s="392"/>
      <c r="M764" s="392"/>
      <c r="N764" s="392"/>
      <c r="O764" s="392"/>
      <c r="P764" s="392"/>
      <c r="Q764" s="392"/>
      <c r="R764" s="392"/>
    </row>
    <row r="765" spans="1:18" ht="14.25" customHeight="1">
      <c r="A765" s="460"/>
      <c r="B765" s="394"/>
      <c r="C765" s="379"/>
      <c r="D765" s="380"/>
      <c r="E765" s="378"/>
      <c r="F765" s="381"/>
      <c r="G765" s="382"/>
      <c r="H765" s="392"/>
      <c r="I765" s="392"/>
      <c r="J765" s="392"/>
      <c r="K765" s="392"/>
      <c r="L765" s="392"/>
      <c r="M765" s="392"/>
      <c r="N765" s="392"/>
      <c r="O765" s="392"/>
      <c r="P765" s="392"/>
      <c r="Q765" s="392"/>
      <c r="R765" s="392"/>
    </row>
    <row r="766" spans="1:18" ht="14.25" customHeight="1">
      <c r="A766" s="460"/>
      <c r="B766" s="385"/>
      <c r="C766" s="379"/>
      <c r="D766" s="380"/>
      <c r="E766" s="378"/>
      <c r="F766" s="381"/>
      <c r="G766" s="382"/>
      <c r="H766" s="392"/>
      <c r="I766" s="392"/>
      <c r="J766" s="392"/>
      <c r="K766" s="392"/>
      <c r="L766" s="392"/>
      <c r="M766" s="392"/>
      <c r="N766" s="392"/>
      <c r="O766" s="392"/>
      <c r="P766" s="392"/>
      <c r="Q766" s="392"/>
      <c r="R766" s="392"/>
    </row>
    <row r="767" spans="1:18" ht="14.25" customHeight="1">
      <c r="A767" s="460"/>
      <c r="C767" s="379"/>
      <c r="D767" s="380"/>
      <c r="E767" s="378"/>
      <c r="F767" s="381"/>
      <c r="G767" s="382"/>
      <c r="H767" s="392"/>
      <c r="I767" s="392"/>
      <c r="J767" s="392"/>
      <c r="K767" s="392"/>
      <c r="L767" s="392"/>
      <c r="M767" s="392"/>
      <c r="N767" s="392"/>
      <c r="O767" s="392"/>
      <c r="P767" s="392"/>
      <c r="Q767" s="392"/>
      <c r="R767" s="392"/>
    </row>
    <row r="768" spans="1:18" ht="14.25" customHeight="1">
      <c r="A768" s="460"/>
      <c r="B768" s="394"/>
      <c r="C768" s="379"/>
      <c r="D768" s="380"/>
      <c r="E768" s="378"/>
      <c r="F768" s="381"/>
      <c r="G768" s="382"/>
      <c r="H768" s="392"/>
      <c r="I768" s="392"/>
      <c r="J768" s="392"/>
      <c r="K768" s="392"/>
      <c r="L768" s="392"/>
      <c r="M768" s="392"/>
      <c r="N768" s="392"/>
      <c r="O768" s="392"/>
      <c r="P768" s="392"/>
      <c r="Q768" s="392"/>
      <c r="R768" s="392"/>
    </row>
    <row r="769" spans="1:18" ht="14.25" customHeight="1">
      <c r="A769" s="460"/>
      <c r="B769" s="394"/>
      <c r="C769" s="379"/>
      <c r="D769" s="380"/>
      <c r="E769" s="378"/>
      <c r="F769" s="381"/>
      <c r="G769" s="382"/>
      <c r="H769" s="392"/>
      <c r="I769" s="392"/>
      <c r="J769" s="392"/>
      <c r="K769" s="392"/>
      <c r="L769" s="392"/>
      <c r="M769" s="392"/>
      <c r="N769" s="392"/>
      <c r="O769" s="392"/>
      <c r="P769" s="392"/>
      <c r="Q769" s="392"/>
      <c r="R769" s="392"/>
    </row>
    <row r="770" spans="1:18" ht="14.25" customHeight="1">
      <c r="A770" s="460"/>
      <c r="B770" s="394"/>
      <c r="C770" s="379"/>
      <c r="D770" s="380"/>
      <c r="E770" s="378"/>
      <c r="F770" s="381"/>
      <c r="G770" s="382"/>
      <c r="H770" s="392"/>
      <c r="I770" s="392"/>
      <c r="J770" s="392"/>
      <c r="K770" s="392"/>
      <c r="L770" s="392"/>
      <c r="M770" s="392"/>
      <c r="N770" s="392"/>
      <c r="O770" s="392"/>
      <c r="P770" s="392"/>
      <c r="Q770" s="392"/>
      <c r="R770" s="392"/>
    </row>
    <row r="771" spans="1:18" ht="14.25" customHeight="1">
      <c r="A771" s="460"/>
      <c r="B771" s="394"/>
      <c r="C771" s="379"/>
      <c r="D771" s="380"/>
      <c r="E771" s="378"/>
      <c r="F771" s="381"/>
      <c r="G771" s="382"/>
      <c r="H771" s="392"/>
      <c r="I771" s="392"/>
      <c r="J771" s="392"/>
      <c r="K771" s="392"/>
      <c r="L771" s="392"/>
      <c r="M771" s="392"/>
      <c r="N771" s="392"/>
      <c r="O771" s="392"/>
      <c r="P771" s="392"/>
      <c r="Q771" s="392"/>
      <c r="R771" s="392"/>
    </row>
    <row r="772" spans="1:18" ht="14.25" customHeight="1">
      <c r="A772" s="460"/>
      <c r="B772" s="394"/>
      <c r="C772" s="379"/>
      <c r="D772" s="380"/>
      <c r="E772" s="378"/>
      <c r="F772" s="381"/>
      <c r="G772" s="382"/>
      <c r="H772" s="392"/>
      <c r="I772" s="392"/>
      <c r="J772" s="392"/>
      <c r="K772" s="392"/>
      <c r="L772" s="392"/>
      <c r="M772" s="392"/>
      <c r="N772" s="392"/>
      <c r="O772" s="392"/>
      <c r="P772" s="392"/>
      <c r="Q772" s="392"/>
      <c r="R772" s="392"/>
    </row>
    <row r="773" spans="1:18" ht="14.25" customHeight="1">
      <c r="A773" s="460"/>
      <c r="B773" s="394"/>
      <c r="C773" s="379"/>
      <c r="D773" s="380"/>
      <c r="E773" s="378"/>
      <c r="F773" s="381"/>
      <c r="G773" s="382"/>
      <c r="H773" s="392"/>
      <c r="I773" s="392"/>
      <c r="J773" s="392"/>
      <c r="K773" s="392"/>
      <c r="L773" s="392"/>
      <c r="M773" s="392"/>
      <c r="N773" s="392"/>
      <c r="O773" s="392"/>
      <c r="P773" s="392"/>
      <c r="Q773" s="392"/>
      <c r="R773" s="392"/>
    </row>
    <row r="774" spans="1:18" ht="14.25" customHeight="1">
      <c r="A774" s="460"/>
      <c r="B774" s="394"/>
      <c r="C774" s="379"/>
      <c r="D774" s="380"/>
      <c r="E774" s="378"/>
      <c r="F774" s="381"/>
      <c r="G774" s="382"/>
      <c r="H774" s="392"/>
      <c r="I774" s="392"/>
      <c r="J774" s="392"/>
      <c r="K774" s="392"/>
      <c r="L774" s="392"/>
      <c r="M774" s="392"/>
      <c r="N774" s="392"/>
      <c r="O774" s="392"/>
      <c r="P774" s="392"/>
      <c r="Q774" s="392"/>
      <c r="R774" s="392"/>
    </row>
    <row r="775" spans="1:18" ht="14.25" customHeight="1">
      <c r="A775" s="460"/>
      <c r="B775" s="394"/>
      <c r="C775" s="379"/>
      <c r="D775" s="380"/>
      <c r="E775" s="378"/>
      <c r="F775" s="381"/>
      <c r="G775" s="382"/>
      <c r="H775" s="392"/>
      <c r="I775" s="392"/>
      <c r="J775" s="392"/>
      <c r="K775" s="392"/>
      <c r="L775" s="392"/>
      <c r="M775" s="392"/>
      <c r="N775" s="392"/>
      <c r="O775" s="392"/>
      <c r="P775" s="392"/>
      <c r="Q775" s="392"/>
      <c r="R775" s="392"/>
    </row>
    <row r="776" spans="1:18" ht="14.25" customHeight="1">
      <c r="A776" s="460"/>
      <c r="B776" s="385"/>
      <c r="C776" s="379"/>
      <c r="D776" s="380"/>
      <c r="E776" s="378"/>
      <c r="F776" s="381"/>
      <c r="G776" s="382"/>
      <c r="H776" s="392"/>
      <c r="I776" s="392"/>
      <c r="J776" s="392"/>
      <c r="K776" s="392"/>
      <c r="L776" s="392"/>
      <c r="M776" s="392"/>
      <c r="N776" s="392"/>
      <c r="O776" s="392"/>
      <c r="P776" s="392"/>
      <c r="Q776" s="392"/>
      <c r="R776" s="392"/>
    </row>
    <row r="777" spans="1:18" ht="14.25" customHeight="1">
      <c r="A777" s="460"/>
      <c r="C777" s="379"/>
      <c r="D777" s="380"/>
      <c r="E777" s="378"/>
      <c r="F777" s="381"/>
      <c r="G777" s="382"/>
      <c r="H777" s="392"/>
      <c r="I777" s="392"/>
      <c r="J777" s="392"/>
      <c r="K777" s="392"/>
      <c r="L777" s="392"/>
      <c r="M777" s="392"/>
      <c r="N777" s="392"/>
      <c r="O777" s="392"/>
      <c r="P777" s="392"/>
      <c r="Q777" s="392"/>
      <c r="R777" s="392"/>
    </row>
    <row r="778" spans="1:18" ht="14.25" customHeight="1">
      <c r="A778" s="460"/>
      <c r="C778" s="379"/>
      <c r="D778" s="380"/>
      <c r="E778" s="378"/>
      <c r="F778" s="381"/>
      <c r="G778" s="382"/>
      <c r="H778" s="392"/>
      <c r="I778" s="392"/>
      <c r="J778" s="392"/>
      <c r="K778" s="392"/>
      <c r="L778" s="392"/>
      <c r="M778" s="392"/>
      <c r="N778" s="392"/>
      <c r="O778" s="392"/>
      <c r="P778" s="392"/>
      <c r="Q778" s="392"/>
      <c r="R778" s="392"/>
    </row>
    <row r="779" spans="1:18" ht="14.25" customHeight="1">
      <c r="A779" s="460"/>
      <c r="C779" s="379"/>
      <c r="D779" s="380"/>
      <c r="E779" s="378"/>
      <c r="F779" s="381"/>
      <c r="G779" s="382"/>
      <c r="H779" s="392"/>
      <c r="I779" s="392"/>
      <c r="J779" s="392"/>
      <c r="K779" s="392"/>
      <c r="L779" s="392"/>
      <c r="M779" s="392"/>
      <c r="N779" s="392"/>
      <c r="O779" s="392"/>
      <c r="P779" s="392"/>
      <c r="Q779" s="392"/>
      <c r="R779" s="392"/>
    </row>
    <row r="780" spans="1:18" ht="14.25" customHeight="1">
      <c r="A780" s="460"/>
      <c r="B780" s="394"/>
      <c r="C780" s="379"/>
      <c r="D780" s="380"/>
      <c r="E780" s="378"/>
      <c r="F780" s="381"/>
      <c r="G780" s="382"/>
      <c r="H780" s="392"/>
      <c r="I780" s="392"/>
      <c r="J780" s="392"/>
      <c r="K780" s="392"/>
      <c r="L780" s="392"/>
      <c r="M780" s="392"/>
      <c r="N780" s="392"/>
      <c r="O780" s="392"/>
      <c r="P780" s="392"/>
      <c r="Q780" s="392"/>
      <c r="R780" s="392"/>
    </row>
    <row r="781" spans="1:18" ht="14.25" customHeight="1">
      <c r="A781" s="460"/>
      <c r="B781" s="394"/>
      <c r="C781" s="379"/>
      <c r="D781" s="380"/>
      <c r="E781" s="378"/>
      <c r="F781" s="381"/>
      <c r="G781" s="382"/>
      <c r="H781" s="392"/>
      <c r="I781" s="392"/>
      <c r="J781" s="392"/>
      <c r="K781" s="392"/>
      <c r="L781" s="392"/>
      <c r="M781" s="392"/>
      <c r="N781" s="392"/>
      <c r="O781" s="392"/>
      <c r="P781" s="392"/>
      <c r="Q781" s="392"/>
      <c r="R781" s="392"/>
    </row>
    <row r="782" spans="1:18" ht="14.25" customHeight="1">
      <c r="A782" s="460"/>
      <c r="B782" s="394"/>
      <c r="C782" s="379"/>
      <c r="D782" s="380"/>
      <c r="E782" s="378"/>
      <c r="F782" s="381"/>
      <c r="G782" s="382"/>
      <c r="H782" s="392"/>
      <c r="I782" s="392"/>
      <c r="J782" s="392"/>
      <c r="K782" s="392"/>
      <c r="L782" s="392"/>
      <c r="M782" s="392"/>
      <c r="N782" s="392"/>
      <c r="O782" s="392"/>
      <c r="P782" s="392"/>
      <c r="Q782" s="392"/>
      <c r="R782" s="392"/>
    </row>
    <row r="783" spans="1:18" ht="14.25" customHeight="1">
      <c r="A783" s="460"/>
      <c r="B783" s="394"/>
      <c r="C783" s="379"/>
      <c r="D783" s="380"/>
      <c r="E783" s="378"/>
      <c r="F783" s="381"/>
      <c r="G783" s="382"/>
      <c r="H783" s="392"/>
      <c r="I783" s="392"/>
      <c r="J783" s="392"/>
      <c r="K783" s="392"/>
      <c r="L783" s="392"/>
      <c r="M783" s="392"/>
      <c r="N783" s="392"/>
      <c r="O783" s="392"/>
      <c r="P783" s="392"/>
      <c r="Q783" s="392"/>
      <c r="R783" s="392"/>
    </row>
    <row r="784" spans="1:18" ht="14.25" customHeight="1">
      <c r="A784" s="460"/>
      <c r="B784" s="394"/>
      <c r="C784" s="379"/>
      <c r="D784" s="380"/>
      <c r="E784" s="378"/>
      <c r="F784" s="381"/>
      <c r="G784" s="382"/>
      <c r="H784" s="392"/>
      <c r="I784" s="392"/>
      <c r="J784" s="392"/>
      <c r="K784" s="392"/>
      <c r="L784" s="392"/>
      <c r="M784" s="392"/>
      <c r="N784" s="392"/>
      <c r="O784" s="392"/>
      <c r="P784" s="392"/>
      <c r="Q784" s="392"/>
      <c r="R784" s="392"/>
    </row>
    <row r="785" spans="1:18" ht="14.25" customHeight="1">
      <c r="A785" s="460"/>
      <c r="B785" s="394"/>
      <c r="C785" s="379"/>
      <c r="D785" s="380"/>
      <c r="E785" s="378"/>
      <c r="F785" s="381"/>
      <c r="G785" s="382"/>
      <c r="H785" s="392"/>
      <c r="I785" s="392"/>
      <c r="J785" s="392"/>
      <c r="K785" s="392"/>
      <c r="L785" s="392"/>
      <c r="M785" s="392"/>
      <c r="N785" s="392"/>
      <c r="O785" s="392"/>
      <c r="P785" s="392"/>
      <c r="Q785" s="392"/>
      <c r="R785" s="392"/>
    </row>
    <row r="786" spans="1:18" ht="14.25" customHeight="1">
      <c r="A786" s="460"/>
      <c r="B786" s="394"/>
      <c r="C786" s="379"/>
      <c r="D786" s="380"/>
      <c r="E786" s="378"/>
      <c r="F786" s="381"/>
      <c r="G786" s="382"/>
      <c r="H786" s="392"/>
      <c r="I786" s="392"/>
      <c r="J786" s="392"/>
      <c r="K786" s="392"/>
      <c r="L786" s="392"/>
      <c r="M786" s="392"/>
      <c r="N786" s="392"/>
      <c r="O786" s="392"/>
      <c r="P786" s="392"/>
      <c r="Q786" s="392"/>
      <c r="R786" s="392"/>
    </row>
    <row r="787" spans="1:18" ht="14.25" customHeight="1">
      <c r="A787" s="460"/>
      <c r="B787" s="394"/>
      <c r="C787" s="379"/>
      <c r="D787" s="380"/>
      <c r="E787" s="378"/>
      <c r="F787" s="381"/>
      <c r="G787" s="382"/>
      <c r="H787" s="392"/>
      <c r="I787" s="392"/>
      <c r="J787" s="392"/>
      <c r="K787" s="392"/>
      <c r="L787" s="392"/>
      <c r="M787" s="392"/>
      <c r="N787" s="392"/>
      <c r="O787" s="392"/>
      <c r="P787" s="392"/>
      <c r="Q787" s="392"/>
      <c r="R787" s="392"/>
    </row>
    <row r="788" spans="1:18" ht="14.25" customHeight="1">
      <c r="A788" s="460"/>
      <c r="B788" s="394"/>
      <c r="C788" s="379"/>
      <c r="D788" s="380"/>
      <c r="E788" s="378"/>
      <c r="F788" s="381"/>
      <c r="G788" s="382"/>
      <c r="H788" s="392"/>
      <c r="I788" s="392"/>
      <c r="J788" s="392"/>
      <c r="K788" s="392"/>
      <c r="L788" s="392"/>
      <c r="M788" s="392"/>
      <c r="N788" s="392"/>
      <c r="O788" s="392"/>
      <c r="P788" s="392"/>
      <c r="Q788" s="392"/>
      <c r="R788" s="392"/>
    </row>
    <row r="789" spans="1:18" ht="14.25" customHeight="1">
      <c r="A789" s="460"/>
      <c r="B789" s="394"/>
      <c r="C789" s="379"/>
      <c r="D789" s="380"/>
      <c r="E789" s="378"/>
      <c r="F789" s="381"/>
      <c r="G789" s="382"/>
      <c r="H789" s="392"/>
      <c r="I789" s="392"/>
      <c r="J789" s="392"/>
      <c r="K789" s="392"/>
      <c r="L789" s="392"/>
      <c r="M789" s="392"/>
      <c r="N789" s="392"/>
      <c r="O789" s="392"/>
      <c r="P789" s="392"/>
      <c r="Q789" s="392"/>
      <c r="R789" s="392"/>
    </row>
    <row r="790" spans="1:18" ht="14.25" customHeight="1">
      <c r="A790" s="460"/>
      <c r="B790" s="394"/>
      <c r="C790" s="379"/>
      <c r="D790" s="380"/>
      <c r="E790" s="378"/>
      <c r="F790" s="381"/>
      <c r="G790" s="382"/>
      <c r="H790" s="392"/>
      <c r="I790" s="392"/>
      <c r="J790" s="392"/>
      <c r="K790" s="392"/>
      <c r="L790" s="392"/>
      <c r="M790" s="392"/>
      <c r="N790" s="392"/>
      <c r="O790" s="392"/>
      <c r="P790" s="392"/>
      <c r="Q790" s="392"/>
      <c r="R790" s="392"/>
    </row>
    <row r="791" spans="1:18" ht="14.25" customHeight="1">
      <c r="A791" s="460"/>
      <c r="B791" s="394"/>
      <c r="C791" s="379"/>
      <c r="D791" s="380"/>
      <c r="E791" s="378"/>
      <c r="F791" s="381"/>
      <c r="G791" s="382"/>
      <c r="H791" s="392"/>
      <c r="I791" s="392"/>
      <c r="J791" s="392"/>
      <c r="K791" s="392"/>
      <c r="L791" s="392"/>
      <c r="M791" s="392"/>
      <c r="N791" s="392"/>
      <c r="O791" s="392"/>
      <c r="P791" s="392"/>
      <c r="Q791" s="392"/>
      <c r="R791" s="392"/>
    </row>
    <row r="792" spans="1:18" ht="14.25" customHeight="1">
      <c r="A792" s="460"/>
      <c r="B792" s="394"/>
      <c r="C792" s="379"/>
      <c r="D792" s="380"/>
      <c r="E792" s="378"/>
      <c r="F792" s="381"/>
      <c r="G792" s="382"/>
      <c r="H792" s="392"/>
      <c r="I792" s="392"/>
      <c r="J792" s="392"/>
      <c r="K792" s="392"/>
      <c r="L792" s="392"/>
      <c r="M792" s="392"/>
      <c r="N792" s="392"/>
      <c r="O792" s="392"/>
      <c r="P792" s="392"/>
      <c r="Q792" s="392"/>
      <c r="R792" s="392"/>
    </row>
    <row r="793" spans="1:18" ht="14.25" customHeight="1">
      <c r="A793" s="460"/>
      <c r="B793" s="394"/>
      <c r="C793" s="379"/>
      <c r="D793" s="380"/>
      <c r="E793" s="378"/>
      <c r="F793" s="381"/>
      <c r="G793" s="382"/>
      <c r="H793" s="392"/>
      <c r="I793" s="392"/>
      <c r="J793" s="392"/>
      <c r="K793" s="392"/>
      <c r="L793" s="392"/>
      <c r="M793" s="392"/>
      <c r="N793" s="392"/>
      <c r="O793" s="392"/>
      <c r="P793" s="392"/>
      <c r="Q793" s="392"/>
      <c r="R793" s="392"/>
    </row>
    <row r="794" spans="1:18" ht="14.25" customHeight="1">
      <c r="A794" s="460"/>
      <c r="B794" s="394"/>
      <c r="C794" s="379"/>
      <c r="D794" s="380"/>
      <c r="E794" s="378"/>
      <c r="F794" s="381"/>
      <c r="G794" s="382"/>
      <c r="H794" s="392"/>
      <c r="I794" s="392"/>
      <c r="J794" s="392"/>
      <c r="K794" s="392"/>
      <c r="L794" s="392"/>
      <c r="M794" s="392"/>
      <c r="N794" s="392"/>
      <c r="O794" s="392"/>
      <c r="P794" s="392"/>
      <c r="Q794" s="392"/>
      <c r="R794" s="392"/>
    </row>
    <row r="795" spans="1:18" ht="14.25" customHeight="1">
      <c r="A795" s="460"/>
      <c r="B795" s="385"/>
      <c r="C795" s="379"/>
      <c r="D795" s="380"/>
      <c r="E795" s="378"/>
      <c r="F795" s="381"/>
      <c r="G795" s="382"/>
      <c r="H795" s="392"/>
      <c r="I795" s="392"/>
      <c r="J795" s="392"/>
      <c r="K795" s="392"/>
      <c r="L795" s="392"/>
      <c r="M795" s="392"/>
      <c r="N795" s="392"/>
      <c r="O795" s="392"/>
      <c r="P795" s="392"/>
      <c r="Q795" s="392"/>
      <c r="R795" s="392"/>
    </row>
    <row r="796" spans="1:18" ht="14.25" customHeight="1">
      <c r="A796" s="460"/>
      <c r="C796" s="379"/>
      <c r="D796" s="380"/>
      <c r="E796" s="378"/>
      <c r="F796" s="381"/>
      <c r="G796" s="382"/>
      <c r="H796" s="392"/>
      <c r="I796" s="392"/>
      <c r="J796" s="392"/>
      <c r="K796" s="392"/>
      <c r="L796" s="392"/>
      <c r="M796" s="392"/>
      <c r="N796" s="392"/>
      <c r="O796" s="392"/>
      <c r="P796" s="392"/>
      <c r="Q796" s="392"/>
      <c r="R796" s="392"/>
    </row>
    <row r="797" spans="1:18" ht="14.25" customHeight="1">
      <c r="A797" s="460"/>
      <c r="C797" s="379"/>
      <c r="D797" s="380"/>
      <c r="E797" s="378"/>
      <c r="F797" s="381"/>
      <c r="G797" s="382"/>
      <c r="H797" s="392"/>
      <c r="I797" s="392"/>
      <c r="J797" s="392"/>
      <c r="K797" s="392"/>
      <c r="L797" s="392"/>
      <c r="M797" s="392"/>
      <c r="N797" s="392"/>
      <c r="O797" s="392"/>
      <c r="P797" s="392"/>
      <c r="Q797" s="392"/>
      <c r="R797" s="392"/>
    </row>
    <row r="798" spans="1:18" ht="14.25" customHeight="1">
      <c r="A798" s="460"/>
      <c r="B798" s="394"/>
      <c r="C798" s="379"/>
      <c r="D798" s="380"/>
      <c r="E798" s="378"/>
      <c r="F798" s="381"/>
      <c r="G798" s="382"/>
      <c r="H798" s="392"/>
      <c r="I798" s="392"/>
      <c r="J798" s="392"/>
      <c r="K798" s="392"/>
      <c r="L798" s="392"/>
      <c r="M798" s="392"/>
      <c r="N798" s="392"/>
      <c r="O798" s="392"/>
      <c r="P798" s="392"/>
      <c r="Q798" s="392"/>
      <c r="R798" s="392"/>
    </row>
    <row r="799" spans="1:18" ht="14.25" customHeight="1">
      <c r="A799" s="460"/>
      <c r="B799" s="394"/>
      <c r="C799" s="379"/>
      <c r="D799" s="380"/>
      <c r="E799" s="378"/>
      <c r="F799" s="381"/>
      <c r="G799" s="382"/>
      <c r="H799" s="392"/>
      <c r="I799" s="392"/>
      <c r="J799" s="392"/>
      <c r="K799" s="392"/>
      <c r="L799" s="392"/>
      <c r="M799" s="392"/>
      <c r="N799" s="392"/>
      <c r="O799" s="392"/>
      <c r="P799" s="392"/>
      <c r="Q799" s="392"/>
      <c r="R799" s="392"/>
    </row>
    <row r="800" spans="1:18" ht="14.25" customHeight="1">
      <c r="A800" s="460"/>
      <c r="B800" s="385"/>
      <c r="C800" s="379"/>
      <c r="D800" s="380"/>
      <c r="E800" s="378"/>
      <c r="F800" s="381"/>
      <c r="G800" s="382"/>
      <c r="H800" s="392"/>
      <c r="I800" s="392"/>
      <c r="J800" s="392"/>
      <c r="K800" s="392"/>
      <c r="L800" s="392"/>
      <c r="M800" s="392"/>
      <c r="N800" s="392"/>
      <c r="O800" s="392"/>
      <c r="P800" s="392"/>
      <c r="Q800" s="392"/>
      <c r="R800" s="392"/>
    </row>
    <row r="801" spans="1:18" ht="14.25" customHeight="1">
      <c r="A801" s="460"/>
      <c r="C801" s="379"/>
      <c r="D801" s="380"/>
      <c r="E801" s="378"/>
      <c r="F801" s="381"/>
      <c r="G801" s="382"/>
      <c r="H801" s="392"/>
      <c r="I801" s="392"/>
      <c r="J801" s="392"/>
      <c r="K801" s="392"/>
      <c r="L801" s="392"/>
      <c r="M801" s="392"/>
      <c r="N801" s="392"/>
      <c r="O801" s="392"/>
      <c r="P801" s="392"/>
      <c r="Q801" s="392"/>
      <c r="R801" s="392"/>
    </row>
    <row r="802" spans="1:18" ht="14.25" customHeight="1">
      <c r="A802" s="460"/>
      <c r="B802" s="394"/>
      <c r="C802" s="379"/>
      <c r="D802" s="380"/>
      <c r="E802" s="378"/>
      <c r="F802" s="381"/>
      <c r="G802" s="382"/>
      <c r="H802" s="392"/>
      <c r="I802" s="392"/>
      <c r="J802" s="392"/>
      <c r="K802" s="392"/>
      <c r="L802" s="392"/>
      <c r="M802" s="392"/>
      <c r="N802" s="392"/>
      <c r="O802" s="392"/>
      <c r="P802" s="392"/>
      <c r="Q802" s="392"/>
      <c r="R802" s="392"/>
    </row>
    <row r="803" spans="1:18" ht="14.25" customHeight="1">
      <c r="A803" s="460"/>
      <c r="B803" s="394"/>
      <c r="C803" s="379"/>
      <c r="D803" s="380"/>
      <c r="E803" s="378"/>
      <c r="F803" s="381"/>
      <c r="G803" s="382"/>
      <c r="H803" s="392"/>
      <c r="I803" s="392"/>
      <c r="J803" s="392"/>
      <c r="K803" s="392"/>
      <c r="L803" s="392"/>
      <c r="M803" s="392"/>
      <c r="N803" s="392"/>
      <c r="O803" s="392"/>
      <c r="P803" s="392"/>
      <c r="Q803" s="392"/>
      <c r="R803" s="392"/>
    </row>
    <row r="804" spans="1:18" ht="14.25" customHeight="1">
      <c r="A804" s="460"/>
      <c r="B804" s="394"/>
      <c r="C804" s="379"/>
      <c r="D804" s="380"/>
      <c r="E804" s="378"/>
      <c r="F804" s="381"/>
      <c r="G804" s="382"/>
      <c r="H804" s="392"/>
      <c r="I804" s="392"/>
      <c r="J804" s="392"/>
      <c r="K804" s="392"/>
      <c r="L804" s="392"/>
      <c r="M804" s="392"/>
      <c r="N804" s="392"/>
      <c r="O804" s="392"/>
      <c r="P804" s="392"/>
      <c r="Q804" s="392"/>
      <c r="R804" s="392"/>
    </row>
    <row r="805" spans="1:18" ht="14.25" customHeight="1">
      <c r="A805" s="460"/>
      <c r="B805" s="394"/>
      <c r="C805" s="379"/>
      <c r="D805" s="380"/>
      <c r="E805" s="378"/>
      <c r="F805" s="381"/>
      <c r="G805" s="382"/>
      <c r="H805" s="392"/>
      <c r="I805" s="392"/>
      <c r="J805" s="392"/>
      <c r="K805" s="392"/>
      <c r="L805" s="392"/>
      <c r="M805" s="392"/>
      <c r="N805" s="392"/>
      <c r="O805" s="392"/>
      <c r="P805" s="392"/>
      <c r="Q805" s="392"/>
      <c r="R805" s="392"/>
    </row>
    <row r="806" spans="1:18" ht="14.25" customHeight="1">
      <c r="A806" s="460"/>
      <c r="B806" s="394"/>
      <c r="C806" s="379"/>
      <c r="D806" s="380"/>
      <c r="E806" s="378"/>
      <c r="F806" s="381"/>
      <c r="G806" s="382"/>
      <c r="H806" s="392"/>
      <c r="I806" s="392"/>
      <c r="J806" s="392"/>
      <c r="K806" s="392"/>
      <c r="L806" s="392"/>
      <c r="M806" s="392"/>
      <c r="N806" s="392"/>
      <c r="O806" s="392"/>
      <c r="P806" s="392"/>
      <c r="Q806" s="392"/>
      <c r="R806" s="392"/>
    </row>
    <row r="807" spans="1:18" ht="14.25" customHeight="1">
      <c r="A807" s="460"/>
      <c r="B807" s="394"/>
      <c r="C807" s="379"/>
      <c r="D807" s="380"/>
      <c r="E807" s="378"/>
      <c r="F807" s="381"/>
      <c r="G807" s="382"/>
      <c r="H807" s="392"/>
      <c r="I807" s="392"/>
      <c r="J807" s="392"/>
      <c r="K807" s="392"/>
      <c r="L807" s="392"/>
      <c r="M807" s="392"/>
      <c r="N807" s="392"/>
      <c r="O807" s="392"/>
      <c r="P807" s="392"/>
      <c r="Q807" s="392"/>
      <c r="R807" s="392"/>
    </row>
    <row r="808" spans="1:18" ht="14.25" customHeight="1">
      <c r="A808" s="460"/>
      <c r="B808" s="394"/>
      <c r="C808" s="379"/>
      <c r="D808" s="380"/>
      <c r="E808" s="378"/>
      <c r="F808" s="381"/>
      <c r="G808" s="382"/>
      <c r="H808" s="392"/>
      <c r="I808" s="392"/>
      <c r="J808" s="392"/>
      <c r="K808" s="392"/>
      <c r="L808" s="392"/>
      <c r="M808" s="392"/>
      <c r="N808" s="392"/>
      <c r="O808" s="392"/>
      <c r="P808" s="392"/>
      <c r="Q808" s="392"/>
      <c r="R808" s="392"/>
    </row>
    <row r="809" spans="1:18" ht="14.25" customHeight="1">
      <c r="A809" s="460"/>
      <c r="B809" s="394"/>
      <c r="C809" s="379"/>
      <c r="D809" s="380"/>
      <c r="E809" s="378"/>
      <c r="F809" s="381"/>
      <c r="G809" s="382"/>
      <c r="H809" s="392"/>
      <c r="I809" s="392"/>
      <c r="J809" s="392"/>
      <c r="K809" s="392"/>
      <c r="L809" s="392"/>
      <c r="M809" s="392"/>
      <c r="N809" s="392"/>
      <c r="O809" s="392"/>
      <c r="P809" s="392"/>
      <c r="Q809" s="392"/>
      <c r="R809" s="392"/>
    </row>
    <row r="810" spans="1:18" ht="14.25" customHeight="1">
      <c r="A810" s="460"/>
      <c r="B810" s="394"/>
      <c r="C810" s="379"/>
      <c r="D810" s="380"/>
      <c r="E810" s="378"/>
      <c r="F810" s="381"/>
      <c r="G810" s="382"/>
      <c r="H810" s="392"/>
      <c r="I810" s="392"/>
      <c r="J810" s="392"/>
      <c r="K810" s="392"/>
      <c r="L810" s="392"/>
      <c r="M810" s="392"/>
      <c r="N810" s="392"/>
      <c r="O810" s="392"/>
      <c r="P810" s="392"/>
      <c r="Q810" s="392"/>
      <c r="R810" s="392"/>
    </row>
    <row r="811" spans="1:18" ht="14.25" customHeight="1">
      <c r="A811" s="460"/>
      <c r="B811" s="394"/>
      <c r="C811" s="379"/>
      <c r="D811" s="380"/>
      <c r="E811" s="378"/>
      <c r="F811" s="381"/>
      <c r="G811" s="382"/>
      <c r="H811" s="392"/>
      <c r="I811" s="392"/>
      <c r="J811" s="392"/>
      <c r="K811" s="392"/>
      <c r="L811" s="392"/>
      <c r="M811" s="392"/>
      <c r="N811" s="392"/>
      <c r="O811" s="392"/>
      <c r="P811" s="392"/>
      <c r="Q811" s="392"/>
      <c r="R811" s="392"/>
    </row>
    <row r="812" spans="1:18" ht="14.25" customHeight="1">
      <c r="A812" s="460"/>
      <c r="B812" s="385"/>
      <c r="C812" s="379"/>
      <c r="D812" s="380"/>
      <c r="E812" s="378"/>
      <c r="F812" s="381"/>
      <c r="G812" s="382"/>
      <c r="H812" s="392"/>
      <c r="I812" s="392"/>
      <c r="J812" s="392"/>
      <c r="K812" s="392"/>
      <c r="L812" s="392"/>
      <c r="M812" s="392"/>
      <c r="N812" s="392"/>
      <c r="O812" s="392"/>
      <c r="P812" s="392"/>
      <c r="Q812" s="392"/>
      <c r="R812" s="392"/>
    </row>
    <row r="813" spans="1:18" ht="14.25" customHeight="1">
      <c r="A813" s="460"/>
      <c r="C813" s="379"/>
      <c r="D813" s="380"/>
      <c r="E813" s="378"/>
      <c r="F813" s="381"/>
      <c r="G813" s="382"/>
      <c r="H813" s="392"/>
      <c r="I813" s="392"/>
      <c r="J813" s="392"/>
      <c r="K813" s="392"/>
      <c r="L813" s="392"/>
      <c r="M813" s="392"/>
      <c r="N813" s="392"/>
      <c r="O813" s="392"/>
      <c r="P813" s="392"/>
      <c r="Q813" s="392"/>
      <c r="R813" s="392"/>
    </row>
    <row r="814" spans="1:18" ht="14.25" customHeight="1">
      <c r="A814" s="460"/>
      <c r="C814" s="379"/>
      <c r="D814" s="380"/>
      <c r="E814" s="378"/>
      <c r="F814" s="381"/>
      <c r="G814" s="382"/>
      <c r="H814" s="392"/>
      <c r="I814" s="392"/>
      <c r="J814" s="392"/>
      <c r="K814" s="392"/>
      <c r="L814" s="392"/>
      <c r="M814" s="392"/>
      <c r="N814" s="392"/>
      <c r="O814" s="392"/>
      <c r="P814" s="392"/>
      <c r="Q814" s="392"/>
      <c r="R814" s="392"/>
    </row>
    <row r="815" spans="1:18" ht="14.25" customHeight="1">
      <c r="A815" s="460"/>
      <c r="C815" s="379"/>
      <c r="D815" s="380"/>
      <c r="E815" s="378"/>
      <c r="F815" s="381"/>
      <c r="G815" s="382"/>
      <c r="H815" s="392"/>
      <c r="I815" s="392"/>
      <c r="J815" s="392"/>
      <c r="K815" s="392"/>
      <c r="L815" s="392"/>
      <c r="M815" s="392"/>
      <c r="N815" s="392"/>
      <c r="O815" s="392"/>
      <c r="P815" s="392"/>
      <c r="Q815" s="392"/>
      <c r="R815" s="392"/>
    </row>
    <row r="816" spans="1:18" ht="14.25" customHeight="1">
      <c r="A816" s="460"/>
      <c r="B816" s="394"/>
      <c r="C816" s="379"/>
      <c r="D816" s="380"/>
      <c r="E816" s="378"/>
      <c r="F816" s="381"/>
      <c r="G816" s="382"/>
      <c r="H816" s="392"/>
      <c r="I816" s="392"/>
      <c r="J816" s="392"/>
      <c r="K816" s="392"/>
      <c r="L816" s="392"/>
      <c r="M816" s="392"/>
      <c r="N816" s="392"/>
      <c r="O816" s="392"/>
      <c r="P816" s="392"/>
      <c r="Q816" s="392"/>
      <c r="R816" s="392"/>
    </row>
    <row r="817" spans="1:18" ht="14.25" customHeight="1">
      <c r="A817" s="460"/>
      <c r="B817" s="394"/>
      <c r="C817" s="379"/>
      <c r="D817" s="380"/>
      <c r="E817" s="378"/>
      <c r="F817" s="381"/>
      <c r="G817" s="382"/>
      <c r="H817" s="392"/>
      <c r="I817" s="392"/>
      <c r="J817" s="392"/>
      <c r="K817" s="392"/>
      <c r="L817" s="392"/>
      <c r="M817" s="392"/>
      <c r="N817" s="392"/>
      <c r="O817" s="392"/>
      <c r="P817" s="392"/>
      <c r="Q817" s="392"/>
      <c r="R817" s="392"/>
    </row>
    <row r="818" spans="1:18" ht="14.25" customHeight="1">
      <c r="A818" s="460"/>
      <c r="B818" s="394"/>
      <c r="C818" s="379"/>
      <c r="D818" s="380"/>
      <c r="E818" s="378"/>
      <c r="F818" s="381"/>
      <c r="G818" s="382"/>
      <c r="H818" s="392"/>
      <c r="I818" s="392"/>
      <c r="J818" s="392"/>
      <c r="K818" s="392"/>
      <c r="L818" s="392"/>
      <c r="M818" s="392"/>
      <c r="N818" s="392"/>
      <c r="O818" s="392"/>
      <c r="P818" s="392"/>
      <c r="Q818" s="392"/>
      <c r="R818" s="392"/>
    </row>
    <row r="819" spans="1:18" ht="14.25" customHeight="1">
      <c r="A819" s="460"/>
      <c r="B819" s="394"/>
      <c r="C819" s="379"/>
      <c r="D819" s="380"/>
      <c r="E819" s="378"/>
      <c r="F819" s="381"/>
      <c r="G819" s="382"/>
      <c r="H819" s="392"/>
      <c r="I819" s="392"/>
      <c r="J819" s="392"/>
      <c r="K819" s="392"/>
      <c r="L819" s="392"/>
      <c r="M819" s="392"/>
      <c r="N819" s="392"/>
      <c r="O819" s="392"/>
      <c r="P819" s="392"/>
      <c r="Q819" s="392"/>
      <c r="R819" s="392"/>
    </row>
    <row r="820" spans="1:18" ht="14.25" customHeight="1">
      <c r="A820" s="460"/>
      <c r="B820" s="394"/>
      <c r="C820" s="379"/>
      <c r="D820" s="380"/>
      <c r="E820" s="378"/>
      <c r="F820" s="381"/>
      <c r="G820" s="382"/>
      <c r="H820" s="392"/>
      <c r="I820" s="392"/>
      <c r="J820" s="392"/>
      <c r="K820" s="392"/>
      <c r="L820" s="392"/>
      <c r="M820" s="392"/>
      <c r="N820" s="392"/>
      <c r="O820" s="392"/>
      <c r="P820" s="392"/>
      <c r="Q820" s="392"/>
      <c r="R820" s="392"/>
    </row>
    <row r="821" spans="1:18" ht="14.25" customHeight="1">
      <c r="A821" s="460"/>
      <c r="B821" s="394"/>
      <c r="C821" s="379"/>
      <c r="D821" s="380"/>
      <c r="E821" s="378"/>
      <c r="F821" s="381"/>
      <c r="G821" s="382"/>
      <c r="H821" s="392"/>
      <c r="I821" s="392"/>
      <c r="J821" s="392"/>
      <c r="K821" s="392"/>
      <c r="L821" s="392"/>
      <c r="M821" s="392"/>
      <c r="N821" s="392"/>
      <c r="O821" s="392"/>
      <c r="P821" s="392"/>
      <c r="Q821" s="392"/>
      <c r="R821" s="392"/>
    </row>
    <row r="822" spans="1:18" ht="14.25" customHeight="1">
      <c r="A822" s="460"/>
      <c r="B822" s="385"/>
      <c r="C822" s="379"/>
      <c r="D822" s="380"/>
      <c r="E822" s="378"/>
      <c r="F822" s="381"/>
      <c r="G822" s="382"/>
      <c r="H822" s="392"/>
      <c r="I822" s="392"/>
      <c r="J822" s="392"/>
      <c r="K822" s="392"/>
      <c r="L822" s="392"/>
      <c r="M822" s="392"/>
      <c r="N822" s="392"/>
      <c r="O822" s="392"/>
      <c r="P822" s="392"/>
      <c r="Q822" s="392"/>
      <c r="R822" s="392"/>
    </row>
    <row r="823" spans="1:18" ht="14.25" customHeight="1">
      <c r="A823" s="460"/>
      <c r="C823" s="379"/>
      <c r="D823" s="380"/>
      <c r="E823" s="378"/>
      <c r="F823" s="381"/>
      <c r="G823" s="382"/>
      <c r="H823" s="392"/>
      <c r="I823" s="392"/>
      <c r="J823" s="392"/>
      <c r="K823" s="392"/>
      <c r="L823" s="392"/>
      <c r="M823" s="392"/>
      <c r="N823" s="392"/>
      <c r="O823" s="392"/>
      <c r="P823" s="392"/>
      <c r="Q823" s="392"/>
      <c r="R823" s="392"/>
    </row>
    <row r="824" spans="1:18" ht="14.25" customHeight="1">
      <c r="A824" s="460"/>
      <c r="C824" s="379"/>
      <c r="D824" s="380"/>
      <c r="E824" s="378"/>
      <c r="F824" s="381"/>
      <c r="G824" s="382"/>
      <c r="H824" s="392"/>
      <c r="I824" s="392"/>
      <c r="J824" s="392"/>
      <c r="K824" s="392"/>
      <c r="L824" s="392"/>
      <c r="M824" s="392"/>
      <c r="N824" s="392"/>
      <c r="O824" s="392"/>
      <c r="P824" s="392"/>
      <c r="Q824" s="392"/>
      <c r="R824" s="392"/>
    </row>
    <row r="825" spans="1:18" ht="14.25" customHeight="1">
      <c r="A825" s="460"/>
      <c r="B825" s="394"/>
      <c r="C825" s="379"/>
      <c r="D825" s="380"/>
      <c r="E825" s="378"/>
      <c r="F825" s="381"/>
      <c r="G825" s="382"/>
      <c r="H825" s="392"/>
      <c r="I825" s="392"/>
      <c r="J825" s="392"/>
      <c r="K825" s="392"/>
      <c r="L825" s="392"/>
      <c r="M825" s="392"/>
      <c r="N825" s="392"/>
      <c r="O825" s="392"/>
      <c r="P825" s="392"/>
      <c r="Q825" s="392"/>
      <c r="R825" s="392"/>
    </row>
    <row r="826" spans="1:18" ht="14.25" customHeight="1">
      <c r="A826" s="460"/>
      <c r="B826" s="394"/>
      <c r="C826" s="379"/>
      <c r="D826" s="380"/>
      <c r="E826" s="378"/>
      <c r="F826" s="381"/>
      <c r="G826" s="382"/>
      <c r="H826" s="392"/>
      <c r="I826" s="392"/>
      <c r="J826" s="392"/>
      <c r="K826" s="392"/>
      <c r="L826" s="392"/>
      <c r="M826" s="392"/>
      <c r="N826" s="392"/>
      <c r="O826" s="392"/>
      <c r="P826" s="392"/>
      <c r="Q826" s="392"/>
      <c r="R826" s="392"/>
    </row>
    <row r="827" spans="1:18" ht="14.25" customHeight="1">
      <c r="A827" s="460"/>
      <c r="B827" s="394"/>
      <c r="C827" s="379"/>
      <c r="D827" s="380"/>
      <c r="E827" s="378"/>
      <c r="F827" s="381"/>
      <c r="G827" s="382"/>
      <c r="H827" s="392"/>
      <c r="I827" s="392"/>
      <c r="J827" s="392"/>
      <c r="K827" s="392"/>
      <c r="L827" s="392"/>
      <c r="M827" s="392"/>
      <c r="N827" s="392"/>
      <c r="O827" s="392"/>
      <c r="P827" s="392"/>
      <c r="Q827" s="392"/>
      <c r="R827" s="392"/>
    </row>
    <row r="828" spans="1:18" ht="14.25" customHeight="1">
      <c r="A828" s="460"/>
      <c r="B828" s="394"/>
      <c r="C828" s="379"/>
      <c r="D828" s="380"/>
      <c r="E828" s="378"/>
      <c r="F828" s="381"/>
      <c r="G828" s="382"/>
      <c r="H828" s="392"/>
      <c r="I828" s="392"/>
      <c r="J828" s="392"/>
      <c r="K828" s="392"/>
      <c r="L828" s="392"/>
      <c r="M828" s="392"/>
      <c r="N828" s="392"/>
      <c r="O828" s="392"/>
      <c r="P828" s="392"/>
      <c r="Q828" s="392"/>
      <c r="R828" s="392"/>
    </row>
    <row r="829" spans="1:18" ht="14.25" customHeight="1">
      <c r="A829" s="460"/>
      <c r="B829" s="394"/>
      <c r="C829" s="379"/>
      <c r="D829" s="380"/>
      <c r="E829" s="378"/>
      <c r="F829" s="381"/>
      <c r="G829" s="382"/>
      <c r="H829" s="392"/>
      <c r="I829" s="392"/>
      <c r="J829" s="392"/>
      <c r="K829" s="392"/>
      <c r="L829" s="392"/>
      <c r="M829" s="392"/>
      <c r="N829" s="392"/>
      <c r="O829" s="392"/>
      <c r="P829" s="392"/>
      <c r="Q829" s="392"/>
      <c r="R829" s="392"/>
    </row>
    <row r="830" spans="1:18" ht="14.25" customHeight="1">
      <c r="A830" s="460"/>
      <c r="B830" s="394"/>
      <c r="C830" s="379"/>
      <c r="D830" s="380"/>
      <c r="E830" s="378"/>
      <c r="F830" s="381"/>
      <c r="G830" s="382"/>
      <c r="H830" s="392"/>
      <c r="I830" s="392"/>
      <c r="J830" s="392"/>
      <c r="K830" s="392"/>
      <c r="L830" s="392"/>
      <c r="M830" s="392"/>
      <c r="N830" s="392"/>
      <c r="O830" s="392"/>
      <c r="P830" s="392"/>
      <c r="Q830" s="392"/>
      <c r="R830" s="392"/>
    </row>
    <row r="831" spans="1:18" ht="14.25" customHeight="1">
      <c r="A831" s="460"/>
      <c r="B831" s="394"/>
      <c r="C831" s="379"/>
      <c r="D831" s="380"/>
      <c r="E831" s="378"/>
      <c r="F831" s="381"/>
      <c r="G831" s="382"/>
      <c r="H831" s="392"/>
      <c r="I831" s="392"/>
      <c r="J831" s="392"/>
      <c r="K831" s="392"/>
      <c r="L831" s="392"/>
      <c r="M831" s="392"/>
      <c r="N831" s="392"/>
      <c r="O831" s="392"/>
      <c r="P831" s="392"/>
      <c r="Q831" s="392"/>
      <c r="R831" s="392"/>
    </row>
    <row r="832" spans="1:18" ht="14.25" customHeight="1">
      <c r="A832" s="460"/>
      <c r="B832" s="385"/>
      <c r="C832" s="379"/>
      <c r="D832" s="380"/>
      <c r="E832" s="378"/>
      <c r="F832" s="381"/>
      <c r="G832" s="382"/>
      <c r="H832" s="392"/>
      <c r="I832" s="392"/>
      <c r="J832" s="392"/>
      <c r="K832" s="392"/>
      <c r="L832" s="392"/>
      <c r="M832" s="392"/>
      <c r="N832" s="392"/>
      <c r="O832" s="392"/>
      <c r="P832" s="392"/>
      <c r="Q832" s="392"/>
      <c r="R832" s="392"/>
    </row>
    <row r="833" spans="1:18" ht="14.25" customHeight="1">
      <c r="A833" s="460"/>
      <c r="C833" s="379"/>
      <c r="D833" s="380"/>
      <c r="E833" s="378"/>
      <c r="F833" s="381"/>
      <c r="G833" s="382"/>
      <c r="H833" s="392"/>
      <c r="I833" s="392"/>
      <c r="J833" s="392"/>
      <c r="K833" s="392"/>
      <c r="L833" s="392"/>
      <c r="M833" s="392"/>
      <c r="N833" s="392"/>
      <c r="O833" s="392"/>
      <c r="P833" s="392"/>
      <c r="Q833" s="392"/>
      <c r="R833" s="392"/>
    </row>
    <row r="834" spans="1:18" ht="14.25" customHeight="1">
      <c r="A834" s="460"/>
      <c r="B834" s="394"/>
      <c r="C834" s="379"/>
      <c r="D834" s="380"/>
      <c r="E834" s="378"/>
      <c r="F834" s="381"/>
      <c r="G834" s="382"/>
      <c r="H834" s="392"/>
      <c r="I834" s="392"/>
      <c r="J834" s="392"/>
      <c r="K834" s="392"/>
      <c r="L834" s="392"/>
      <c r="M834" s="392"/>
      <c r="N834" s="392"/>
      <c r="O834" s="392"/>
      <c r="P834" s="392"/>
      <c r="Q834" s="392"/>
      <c r="R834" s="392"/>
    </row>
    <row r="835" spans="1:18" ht="14.25" customHeight="1">
      <c r="A835" s="460"/>
      <c r="B835" s="394"/>
      <c r="C835" s="379"/>
      <c r="D835" s="380"/>
      <c r="E835" s="378"/>
      <c r="F835" s="381"/>
      <c r="G835" s="382"/>
      <c r="H835" s="392"/>
      <c r="I835" s="392"/>
      <c r="J835" s="392"/>
      <c r="K835" s="392"/>
      <c r="L835" s="392"/>
      <c r="M835" s="392"/>
      <c r="N835" s="392"/>
      <c r="O835" s="392"/>
      <c r="P835" s="392"/>
      <c r="Q835" s="392"/>
      <c r="R835" s="392"/>
    </row>
    <row r="836" spans="1:18" ht="14.25" customHeight="1">
      <c r="A836" s="460"/>
      <c r="B836" s="394"/>
      <c r="C836" s="379"/>
      <c r="D836" s="380"/>
      <c r="E836" s="378"/>
      <c r="F836" s="381"/>
      <c r="G836" s="382"/>
      <c r="H836" s="392"/>
      <c r="I836" s="392"/>
      <c r="J836" s="392"/>
      <c r="K836" s="392"/>
      <c r="L836" s="392"/>
      <c r="M836" s="392"/>
      <c r="N836" s="392"/>
      <c r="O836" s="392"/>
      <c r="P836" s="392"/>
      <c r="Q836" s="392"/>
      <c r="R836" s="392"/>
    </row>
    <row r="837" spans="1:18" ht="14.25" customHeight="1">
      <c r="A837" s="460"/>
      <c r="B837" s="394"/>
      <c r="C837" s="379"/>
      <c r="D837" s="380"/>
      <c r="E837" s="378"/>
      <c r="F837" s="381"/>
      <c r="G837" s="382"/>
      <c r="H837" s="392"/>
      <c r="I837" s="392"/>
      <c r="J837" s="392"/>
      <c r="K837" s="392"/>
      <c r="L837" s="392"/>
      <c r="M837" s="392"/>
      <c r="N837" s="392"/>
      <c r="O837" s="392"/>
      <c r="P837" s="392"/>
      <c r="Q837" s="392"/>
      <c r="R837" s="392"/>
    </row>
    <row r="838" spans="1:18" ht="14.25" customHeight="1">
      <c r="A838" s="460"/>
      <c r="B838" s="394"/>
      <c r="C838" s="379"/>
      <c r="D838" s="380"/>
      <c r="E838" s="378"/>
      <c r="F838" s="381"/>
      <c r="G838" s="382"/>
      <c r="H838" s="392"/>
      <c r="I838" s="392"/>
      <c r="J838" s="392"/>
      <c r="K838" s="392"/>
      <c r="L838" s="392"/>
      <c r="M838" s="392"/>
      <c r="N838" s="392"/>
      <c r="O838" s="392"/>
      <c r="P838" s="392"/>
      <c r="Q838" s="392"/>
      <c r="R838" s="392"/>
    </row>
    <row r="839" spans="1:18" ht="14.25" customHeight="1">
      <c r="A839" s="460"/>
      <c r="B839" s="394"/>
      <c r="C839" s="379"/>
      <c r="D839" s="380"/>
      <c r="E839" s="378"/>
      <c r="F839" s="381"/>
      <c r="G839" s="382"/>
      <c r="H839" s="392"/>
      <c r="I839" s="392"/>
      <c r="J839" s="392"/>
      <c r="K839" s="392"/>
      <c r="L839" s="392"/>
      <c r="M839" s="392"/>
      <c r="N839" s="392"/>
      <c r="O839" s="392"/>
      <c r="P839" s="392"/>
      <c r="Q839" s="392"/>
      <c r="R839" s="392"/>
    </row>
    <row r="840" spans="1:18" ht="14.25" customHeight="1">
      <c r="A840" s="460"/>
      <c r="B840" s="394"/>
      <c r="C840" s="379"/>
      <c r="D840" s="380"/>
      <c r="E840" s="378"/>
      <c r="F840" s="381"/>
      <c r="G840" s="382"/>
      <c r="H840" s="392"/>
      <c r="I840" s="392"/>
      <c r="J840" s="392"/>
      <c r="K840" s="392"/>
      <c r="L840" s="392"/>
      <c r="M840" s="392"/>
      <c r="N840" s="392"/>
      <c r="O840" s="392"/>
      <c r="P840" s="392"/>
      <c r="Q840" s="392"/>
      <c r="R840" s="392"/>
    </row>
    <row r="841" spans="1:18" ht="14.25" customHeight="1">
      <c r="A841" s="460"/>
      <c r="B841" s="394"/>
      <c r="C841" s="379"/>
      <c r="D841" s="380"/>
      <c r="E841" s="378"/>
      <c r="F841" s="381"/>
      <c r="G841" s="382"/>
      <c r="H841" s="392"/>
      <c r="I841" s="392"/>
      <c r="J841" s="392"/>
      <c r="K841" s="392"/>
      <c r="L841" s="392"/>
      <c r="M841" s="392"/>
      <c r="N841" s="392"/>
      <c r="O841" s="392"/>
      <c r="P841" s="392"/>
      <c r="Q841" s="392"/>
      <c r="R841" s="392"/>
    </row>
    <row r="842" spans="1:18" ht="14.25" customHeight="1">
      <c r="A842" s="460"/>
      <c r="B842" s="394"/>
      <c r="C842" s="379"/>
      <c r="D842" s="380"/>
      <c r="E842" s="378"/>
      <c r="F842" s="381"/>
      <c r="G842" s="382"/>
      <c r="H842" s="392"/>
      <c r="I842" s="392"/>
      <c r="J842" s="392"/>
      <c r="K842" s="392"/>
      <c r="L842" s="392"/>
      <c r="M842" s="392"/>
      <c r="N842" s="392"/>
      <c r="O842" s="392"/>
      <c r="P842" s="392"/>
      <c r="Q842" s="392"/>
      <c r="R842" s="392"/>
    </row>
    <row r="843" spans="1:18" ht="14.25" customHeight="1">
      <c r="A843" s="460"/>
      <c r="B843" s="394"/>
      <c r="C843" s="379"/>
      <c r="D843" s="380"/>
      <c r="E843" s="378"/>
      <c r="F843" s="381"/>
      <c r="G843" s="382"/>
      <c r="H843" s="392"/>
      <c r="I843" s="392"/>
      <c r="J843" s="392"/>
      <c r="K843" s="392"/>
      <c r="L843" s="392"/>
      <c r="M843" s="392"/>
      <c r="N843" s="392"/>
      <c r="O843" s="392"/>
      <c r="P843" s="392"/>
      <c r="Q843" s="392"/>
      <c r="R843" s="392"/>
    </row>
    <row r="844" spans="1:18" ht="14.25" customHeight="1">
      <c r="A844" s="460"/>
      <c r="B844" s="385"/>
      <c r="C844" s="379"/>
      <c r="D844" s="380"/>
      <c r="E844" s="378"/>
      <c r="F844" s="381"/>
      <c r="G844" s="382"/>
      <c r="H844" s="392"/>
      <c r="I844" s="392"/>
      <c r="J844" s="392"/>
      <c r="K844" s="392"/>
      <c r="L844" s="392"/>
      <c r="M844" s="392"/>
      <c r="N844" s="392"/>
      <c r="O844" s="392"/>
      <c r="P844" s="392"/>
      <c r="Q844" s="392"/>
      <c r="R844" s="392"/>
    </row>
    <row r="845" spans="1:18" ht="14.25" customHeight="1">
      <c r="A845" s="460"/>
      <c r="C845" s="379"/>
      <c r="D845" s="380"/>
      <c r="E845" s="378"/>
      <c r="F845" s="381"/>
      <c r="G845" s="382"/>
      <c r="H845" s="392"/>
      <c r="I845" s="392"/>
      <c r="J845" s="392"/>
      <c r="K845" s="392"/>
      <c r="L845" s="392"/>
      <c r="M845" s="392"/>
      <c r="N845" s="392"/>
      <c r="O845" s="392"/>
      <c r="P845" s="392"/>
      <c r="Q845" s="392"/>
      <c r="R845" s="392"/>
    </row>
    <row r="846" spans="1:18" ht="14.25" customHeight="1">
      <c r="A846" s="460"/>
      <c r="C846" s="379"/>
      <c r="D846" s="380"/>
      <c r="E846" s="378"/>
      <c r="F846" s="381"/>
      <c r="G846" s="382"/>
      <c r="H846" s="392"/>
      <c r="I846" s="392"/>
      <c r="J846" s="392"/>
      <c r="K846" s="392"/>
      <c r="L846" s="392"/>
      <c r="M846" s="392"/>
      <c r="N846" s="392"/>
      <c r="O846" s="392"/>
      <c r="P846" s="392"/>
      <c r="Q846" s="392"/>
      <c r="R846" s="392"/>
    </row>
    <row r="847" spans="1:18" ht="14.25" customHeight="1">
      <c r="A847" s="460"/>
      <c r="C847" s="379"/>
      <c r="D847" s="380"/>
      <c r="E847" s="378"/>
      <c r="F847" s="381"/>
      <c r="G847" s="382"/>
      <c r="H847" s="392"/>
      <c r="I847" s="392"/>
      <c r="J847" s="392"/>
      <c r="K847" s="392"/>
      <c r="L847" s="392"/>
      <c r="M847" s="392"/>
      <c r="N847" s="392"/>
      <c r="O847" s="392"/>
      <c r="P847" s="392"/>
      <c r="Q847" s="392"/>
      <c r="R847" s="392"/>
    </row>
    <row r="848" spans="1:18" ht="14.25" customHeight="1">
      <c r="A848" s="460"/>
      <c r="C848" s="379"/>
      <c r="D848" s="380"/>
      <c r="E848" s="378"/>
      <c r="F848" s="381"/>
      <c r="G848" s="382"/>
      <c r="H848" s="392"/>
      <c r="I848" s="392"/>
      <c r="J848" s="392"/>
      <c r="K848" s="392"/>
      <c r="L848" s="392"/>
      <c r="M848" s="392"/>
      <c r="N848" s="392"/>
      <c r="O848" s="392"/>
      <c r="P848" s="392"/>
      <c r="Q848" s="392"/>
      <c r="R848" s="392"/>
    </row>
    <row r="849" spans="1:18" ht="14.25" customHeight="1">
      <c r="A849" s="460"/>
      <c r="B849" s="394"/>
      <c r="C849" s="379"/>
      <c r="D849" s="380"/>
      <c r="E849" s="378"/>
      <c r="F849" s="381"/>
      <c r="G849" s="382"/>
      <c r="H849" s="392"/>
      <c r="I849" s="392"/>
      <c r="J849" s="392"/>
      <c r="K849" s="392"/>
      <c r="L849" s="392"/>
      <c r="M849" s="392"/>
      <c r="N849" s="392"/>
      <c r="O849" s="392"/>
      <c r="P849" s="392"/>
      <c r="Q849" s="392"/>
      <c r="R849" s="392"/>
    </row>
    <row r="850" spans="1:18" ht="14.25" customHeight="1">
      <c r="A850" s="460"/>
      <c r="B850" s="394"/>
      <c r="C850" s="379"/>
      <c r="D850" s="380"/>
      <c r="E850" s="378"/>
      <c r="F850" s="381"/>
      <c r="G850" s="382"/>
      <c r="H850" s="392"/>
      <c r="I850" s="392"/>
      <c r="J850" s="392"/>
      <c r="K850" s="392"/>
      <c r="L850" s="392"/>
      <c r="M850" s="392"/>
      <c r="N850" s="392"/>
      <c r="O850" s="392"/>
      <c r="P850" s="392"/>
      <c r="Q850" s="392"/>
      <c r="R850" s="392"/>
    </row>
    <row r="851" spans="1:18" ht="14.25" customHeight="1">
      <c r="A851" s="460"/>
      <c r="B851" s="394"/>
      <c r="C851" s="379"/>
      <c r="D851" s="380"/>
      <c r="E851" s="378"/>
      <c r="F851" s="381"/>
      <c r="G851" s="382"/>
      <c r="H851" s="392"/>
      <c r="I851" s="392"/>
      <c r="J851" s="392"/>
      <c r="K851" s="392"/>
      <c r="L851" s="392"/>
      <c r="M851" s="392"/>
      <c r="N851" s="392"/>
      <c r="O851" s="392"/>
      <c r="P851" s="392"/>
      <c r="Q851" s="392"/>
      <c r="R851" s="392"/>
    </row>
    <row r="852" spans="1:18" ht="14.25" customHeight="1">
      <c r="A852" s="460"/>
      <c r="B852" s="394"/>
      <c r="C852" s="379"/>
      <c r="D852" s="380"/>
      <c r="E852" s="378"/>
      <c r="F852" s="381"/>
      <c r="G852" s="382"/>
      <c r="H852" s="392"/>
      <c r="I852" s="392"/>
      <c r="J852" s="392"/>
      <c r="K852" s="392"/>
      <c r="L852" s="392"/>
      <c r="M852" s="392"/>
      <c r="N852" s="392"/>
      <c r="O852" s="392"/>
      <c r="P852" s="392"/>
      <c r="Q852" s="392"/>
      <c r="R852" s="392"/>
    </row>
    <row r="853" spans="1:18" ht="14.25" customHeight="1">
      <c r="A853" s="460"/>
      <c r="B853" s="394"/>
      <c r="C853" s="379"/>
      <c r="D853" s="380"/>
      <c r="E853" s="378"/>
      <c r="F853" s="381"/>
      <c r="G853" s="382"/>
      <c r="H853" s="392"/>
      <c r="I853" s="392"/>
      <c r="J853" s="392"/>
      <c r="K853" s="392"/>
      <c r="L853" s="392"/>
      <c r="M853" s="392"/>
      <c r="N853" s="392"/>
      <c r="O853" s="392"/>
      <c r="P853" s="392"/>
      <c r="Q853" s="392"/>
      <c r="R853" s="392"/>
    </row>
    <row r="854" spans="1:18" ht="14.25" customHeight="1">
      <c r="A854" s="460"/>
      <c r="B854" s="385"/>
      <c r="C854" s="379"/>
      <c r="D854" s="380"/>
      <c r="E854" s="378"/>
      <c r="F854" s="381"/>
      <c r="G854" s="382"/>
      <c r="H854" s="392"/>
      <c r="I854" s="392"/>
      <c r="J854" s="392"/>
      <c r="K854" s="392"/>
      <c r="L854" s="392"/>
      <c r="M854" s="392"/>
      <c r="N854" s="392"/>
      <c r="O854" s="392"/>
      <c r="P854" s="392"/>
      <c r="Q854" s="392"/>
      <c r="R854" s="392"/>
    </row>
    <row r="855" spans="1:18" ht="14.25" customHeight="1">
      <c r="A855" s="460"/>
      <c r="C855" s="379"/>
      <c r="D855" s="380"/>
      <c r="E855" s="378"/>
      <c r="F855" s="381"/>
      <c r="G855" s="382"/>
      <c r="H855" s="392"/>
      <c r="I855" s="392"/>
      <c r="J855" s="392"/>
      <c r="K855" s="392"/>
      <c r="L855" s="392"/>
      <c r="M855" s="392"/>
      <c r="N855" s="392"/>
      <c r="O855" s="392"/>
      <c r="P855" s="392"/>
      <c r="Q855" s="392"/>
      <c r="R855" s="392"/>
    </row>
    <row r="856" spans="1:18" ht="14.25" customHeight="1">
      <c r="A856" s="460"/>
      <c r="C856" s="379"/>
      <c r="D856" s="380"/>
      <c r="E856" s="378"/>
      <c r="F856" s="381"/>
      <c r="G856" s="382"/>
      <c r="H856" s="392"/>
      <c r="I856" s="392"/>
      <c r="J856" s="392"/>
      <c r="K856" s="392"/>
      <c r="L856" s="392"/>
      <c r="M856" s="392"/>
      <c r="N856" s="392"/>
      <c r="O856" s="392"/>
      <c r="P856" s="392"/>
      <c r="Q856" s="392"/>
      <c r="R856" s="392"/>
    </row>
    <row r="857" spans="1:18" ht="14.25" customHeight="1">
      <c r="A857" s="460"/>
      <c r="C857" s="379"/>
      <c r="D857" s="380"/>
      <c r="E857" s="378"/>
      <c r="F857" s="381"/>
      <c r="G857" s="382"/>
      <c r="H857" s="392"/>
      <c r="I857" s="392"/>
      <c r="J857" s="392"/>
      <c r="K857" s="392"/>
      <c r="L857" s="392"/>
      <c r="M857" s="392"/>
      <c r="N857" s="392"/>
      <c r="O857" s="392"/>
      <c r="P857" s="392"/>
      <c r="Q857" s="392"/>
      <c r="R857" s="392"/>
    </row>
    <row r="858" spans="1:18" ht="14.25" customHeight="1">
      <c r="A858" s="460"/>
      <c r="B858" s="394"/>
      <c r="C858" s="379"/>
      <c r="D858" s="380"/>
      <c r="E858" s="378"/>
      <c r="F858" s="381"/>
      <c r="G858" s="382"/>
      <c r="H858" s="392"/>
      <c r="I858" s="392"/>
      <c r="J858" s="392"/>
      <c r="K858" s="392"/>
      <c r="L858" s="392"/>
      <c r="M858" s="392"/>
      <c r="N858" s="392"/>
      <c r="O858" s="392"/>
      <c r="P858" s="392"/>
      <c r="Q858" s="392"/>
      <c r="R858" s="392"/>
    </row>
    <row r="859" spans="1:18" ht="14.25" customHeight="1">
      <c r="A859" s="460"/>
      <c r="B859" s="394"/>
      <c r="C859" s="379"/>
      <c r="D859" s="380"/>
      <c r="E859" s="378"/>
      <c r="F859" s="381"/>
      <c r="G859" s="382"/>
      <c r="H859" s="392"/>
      <c r="I859" s="392"/>
      <c r="J859" s="392"/>
      <c r="K859" s="392"/>
      <c r="L859" s="392"/>
      <c r="M859" s="392"/>
      <c r="N859" s="392"/>
      <c r="O859" s="392"/>
      <c r="P859" s="392"/>
      <c r="Q859" s="392"/>
      <c r="R859" s="392"/>
    </row>
    <row r="860" spans="1:18" ht="14.25" customHeight="1">
      <c r="A860" s="460"/>
      <c r="B860" s="394"/>
      <c r="C860" s="379"/>
      <c r="D860" s="380"/>
      <c r="E860" s="378"/>
      <c r="F860" s="381"/>
      <c r="G860" s="382"/>
      <c r="H860" s="392"/>
      <c r="I860" s="392"/>
      <c r="J860" s="392"/>
      <c r="K860" s="392"/>
      <c r="L860" s="392"/>
      <c r="M860" s="392"/>
      <c r="N860" s="392"/>
      <c r="O860" s="392"/>
      <c r="P860" s="392"/>
      <c r="Q860" s="392"/>
      <c r="R860" s="392"/>
    </row>
    <row r="861" spans="1:18" ht="14.25" customHeight="1">
      <c r="A861" s="460"/>
      <c r="B861" s="394"/>
      <c r="C861" s="379"/>
      <c r="D861" s="380"/>
      <c r="E861" s="378"/>
      <c r="F861" s="381"/>
      <c r="G861" s="382"/>
      <c r="H861" s="392"/>
      <c r="I861" s="392"/>
      <c r="J861" s="392"/>
      <c r="K861" s="392"/>
      <c r="L861" s="392"/>
      <c r="M861" s="392"/>
      <c r="N861" s="392"/>
      <c r="O861" s="392"/>
      <c r="P861" s="392"/>
      <c r="Q861" s="392"/>
      <c r="R861" s="392"/>
    </row>
    <row r="862" spans="1:18" ht="14.25" customHeight="1">
      <c r="A862" s="460"/>
      <c r="B862" s="394"/>
      <c r="C862" s="379"/>
      <c r="D862" s="380"/>
      <c r="E862" s="378"/>
      <c r="F862" s="381"/>
      <c r="G862" s="382"/>
      <c r="H862" s="392"/>
      <c r="I862" s="392"/>
      <c r="J862" s="392"/>
      <c r="K862" s="392"/>
      <c r="L862" s="392"/>
      <c r="M862" s="392"/>
      <c r="N862" s="392"/>
      <c r="O862" s="392"/>
      <c r="P862" s="392"/>
      <c r="Q862" s="392"/>
      <c r="R862" s="392"/>
    </row>
    <row r="863" spans="1:18" ht="14.25" customHeight="1">
      <c r="A863" s="460"/>
      <c r="B863" s="394"/>
      <c r="C863" s="379"/>
      <c r="D863" s="380"/>
      <c r="E863" s="378"/>
      <c r="F863" s="381"/>
      <c r="G863" s="382"/>
      <c r="H863" s="392"/>
      <c r="I863" s="392"/>
      <c r="J863" s="392"/>
      <c r="K863" s="392"/>
      <c r="L863" s="392"/>
      <c r="M863" s="392"/>
      <c r="N863" s="392"/>
      <c r="O863" s="392"/>
      <c r="P863" s="392"/>
      <c r="Q863" s="392"/>
      <c r="R863" s="392"/>
    </row>
    <row r="864" spans="1:18" ht="14.25" customHeight="1">
      <c r="A864" s="460"/>
      <c r="B864" s="394"/>
      <c r="C864" s="379"/>
      <c r="D864" s="380"/>
      <c r="E864" s="378"/>
      <c r="F864" s="381"/>
      <c r="G864" s="382"/>
      <c r="H864" s="392"/>
      <c r="I864" s="392"/>
      <c r="J864" s="392"/>
      <c r="K864" s="392"/>
      <c r="L864" s="392"/>
      <c r="M864" s="392"/>
      <c r="N864" s="392"/>
      <c r="O864" s="392"/>
      <c r="P864" s="392"/>
      <c r="Q864" s="392"/>
      <c r="R864" s="392"/>
    </row>
    <row r="865" spans="1:18" ht="14.25" customHeight="1">
      <c r="A865" s="460"/>
      <c r="B865" s="394"/>
      <c r="C865" s="379"/>
      <c r="D865" s="380"/>
      <c r="E865" s="378"/>
      <c r="F865" s="381"/>
      <c r="G865" s="382"/>
      <c r="H865" s="392"/>
      <c r="I865" s="392"/>
      <c r="J865" s="392"/>
      <c r="K865" s="392"/>
      <c r="L865" s="392"/>
      <c r="M865" s="392"/>
      <c r="N865" s="392"/>
      <c r="O865" s="392"/>
      <c r="P865" s="392"/>
      <c r="Q865" s="392"/>
      <c r="R865" s="392"/>
    </row>
    <row r="866" spans="1:18" ht="14.25" customHeight="1">
      <c r="A866" s="460"/>
      <c r="B866" s="394"/>
      <c r="C866" s="379"/>
      <c r="D866" s="380"/>
      <c r="E866" s="378"/>
      <c r="F866" s="381"/>
      <c r="G866" s="382"/>
      <c r="H866" s="392"/>
      <c r="I866" s="392"/>
      <c r="J866" s="392"/>
      <c r="K866" s="392"/>
      <c r="L866" s="392"/>
      <c r="M866" s="392"/>
      <c r="N866" s="392"/>
      <c r="O866" s="392"/>
      <c r="P866" s="392"/>
      <c r="Q866" s="392"/>
      <c r="R866" s="392"/>
    </row>
    <row r="867" spans="1:18" ht="14.25" customHeight="1">
      <c r="A867" s="460"/>
      <c r="B867" s="394"/>
      <c r="C867" s="379"/>
      <c r="D867" s="380"/>
      <c r="E867" s="378"/>
      <c r="F867" s="381"/>
      <c r="G867" s="382"/>
      <c r="H867" s="392"/>
      <c r="I867" s="392"/>
      <c r="J867" s="392"/>
      <c r="K867" s="392"/>
      <c r="L867" s="392"/>
      <c r="M867" s="392"/>
      <c r="N867" s="392"/>
      <c r="O867" s="392"/>
      <c r="P867" s="392"/>
      <c r="Q867" s="392"/>
      <c r="R867" s="392"/>
    </row>
    <row r="868" spans="1:18" ht="14.25" customHeight="1">
      <c r="A868" s="460"/>
      <c r="B868" s="394"/>
      <c r="C868" s="379"/>
      <c r="D868" s="380"/>
      <c r="E868" s="378"/>
      <c r="F868" s="381"/>
      <c r="G868" s="382"/>
      <c r="H868" s="392"/>
      <c r="I868" s="392"/>
      <c r="J868" s="392"/>
      <c r="K868" s="392"/>
      <c r="L868" s="392"/>
      <c r="M868" s="392"/>
      <c r="N868" s="392"/>
      <c r="O868" s="392"/>
      <c r="P868" s="392"/>
      <c r="Q868" s="392"/>
      <c r="R868" s="392"/>
    </row>
    <row r="869" spans="1:18" ht="14.25" customHeight="1">
      <c r="A869" s="460"/>
      <c r="B869" s="394"/>
      <c r="C869" s="379"/>
      <c r="D869" s="380"/>
      <c r="E869" s="378"/>
      <c r="F869" s="381"/>
      <c r="G869" s="382"/>
      <c r="H869" s="392"/>
      <c r="I869" s="392"/>
      <c r="J869" s="392"/>
      <c r="K869" s="392"/>
      <c r="L869" s="392"/>
      <c r="M869" s="392"/>
      <c r="N869" s="392"/>
      <c r="O869" s="392"/>
      <c r="P869" s="392"/>
      <c r="Q869" s="392"/>
      <c r="R869" s="392"/>
    </row>
    <row r="870" spans="1:18" ht="14.25" customHeight="1">
      <c r="A870" s="460"/>
      <c r="B870" s="394"/>
      <c r="C870" s="379"/>
      <c r="D870" s="380"/>
      <c r="E870" s="378"/>
      <c r="F870" s="381"/>
      <c r="G870" s="382"/>
      <c r="H870" s="392"/>
      <c r="I870" s="392"/>
      <c r="J870" s="392"/>
      <c r="K870" s="392"/>
      <c r="L870" s="392"/>
      <c r="M870" s="392"/>
      <c r="N870" s="392"/>
      <c r="O870" s="392"/>
      <c r="P870" s="392"/>
      <c r="Q870" s="392"/>
      <c r="R870" s="392"/>
    </row>
    <row r="871" spans="1:18" ht="14.25" customHeight="1">
      <c r="A871" s="460"/>
      <c r="B871" s="385"/>
      <c r="C871" s="379"/>
      <c r="D871" s="380"/>
      <c r="E871" s="378"/>
      <c r="F871" s="381"/>
      <c r="G871" s="382"/>
      <c r="H871" s="392"/>
      <c r="I871" s="392"/>
      <c r="J871" s="392"/>
      <c r="K871" s="392"/>
      <c r="L871" s="392"/>
      <c r="M871" s="392"/>
      <c r="N871" s="392"/>
      <c r="O871" s="392"/>
      <c r="P871" s="392"/>
      <c r="Q871" s="392"/>
      <c r="R871" s="392"/>
    </row>
    <row r="872" spans="1:18" ht="14.25" customHeight="1">
      <c r="A872" s="460"/>
      <c r="B872" s="394"/>
      <c r="C872" s="379"/>
      <c r="D872" s="380"/>
      <c r="E872" s="378"/>
      <c r="F872" s="381"/>
      <c r="G872" s="382"/>
      <c r="H872" s="392"/>
      <c r="I872" s="392"/>
      <c r="J872" s="392"/>
      <c r="K872" s="392"/>
      <c r="L872" s="392"/>
      <c r="M872" s="392"/>
      <c r="N872" s="392"/>
      <c r="O872" s="392"/>
      <c r="P872" s="392"/>
      <c r="Q872" s="392"/>
      <c r="R872" s="392"/>
    </row>
    <row r="873" spans="1:18" ht="14.25" customHeight="1">
      <c r="A873" s="460"/>
      <c r="B873" s="385"/>
      <c r="C873" s="379"/>
      <c r="D873" s="380"/>
      <c r="E873" s="378"/>
      <c r="F873" s="381"/>
      <c r="G873" s="382"/>
      <c r="H873" s="392"/>
      <c r="I873" s="392"/>
      <c r="J873" s="392"/>
      <c r="K873" s="392"/>
      <c r="L873" s="392"/>
      <c r="M873" s="392"/>
      <c r="N873" s="392"/>
      <c r="O873" s="392"/>
      <c r="P873" s="392"/>
      <c r="Q873" s="392"/>
      <c r="R873" s="392"/>
    </row>
    <row r="874" spans="1:18" ht="14.25" customHeight="1">
      <c r="A874" s="460"/>
      <c r="C874" s="379"/>
      <c r="D874" s="380"/>
      <c r="E874" s="378"/>
      <c r="F874" s="381"/>
      <c r="G874" s="382"/>
      <c r="H874" s="392"/>
      <c r="I874" s="392"/>
      <c r="J874" s="392"/>
      <c r="K874" s="392"/>
      <c r="L874" s="392"/>
      <c r="M874" s="392"/>
      <c r="N874" s="392"/>
      <c r="O874" s="392"/>
      <c r="P874" s="392"/>
      <c r="Q874" s="392"/>
      <c r="R874" s="392"/>
    </row>
    <row r="875" spans="1:18" ht="14.25" customHeight="1">
      <c r="A875" s="460"/>
      <c r="B875" s="394"/>
      <c r="C875" s="379"/>
      <c r="D875" s="380"/>
      <c r="E875" s="378"/>
      <c r="F875" s="381"/>
      <c r="G875" s="382"/>
      <c r="H875" s="392"/>
      <c r="I875" s="392"/>
      <c r="J875" s="392"/>
      <c r="K875" s="392"/>
      <c r="L875" s="392"/>
      <c r="M875" s="392"/>
      <c r="N875" s="392"/>
      <c r="O875" s="392"/>
      <c r="P875" s="392"/>
      <c r="Q875" s="392"/>
      <c r="R875" s="392"/>
    </row>
    <row r="876" spans="1:18" ht="14.25" customHeight="1">
      <c r="A876" s="460"/>
      <c r="B876" s="394"/>
      <c r="C876" s="379"/>
      <c r="D876" s="380"/>
      <c r="E876" s="378"/>
      <c r="F876" s="381"/>
      <c r="G876" s="382"/>
      <c r="H876" s="392"/>
      <c r="I876" s="392"/>
      <c r="J876" s="392"/>
      <c r="K876" s="392"/>
      <c r="L876" s="392"/>
      <c r="M876" s="392"/>
      <c r="N876" s="392"/>
      <c r="O876" s="392"/>
      <c r="P876" s="392"/>
      <c r="Q876" s="392"/>
      <c r="R876" s="392"/>
    </row>
    <row r="877" spans="1:18" ht="14.25" customHeight="1">
      <c r="A877" s="460"/>
      <c r="B877" s="394"/>
      <c r="C877" s="379"/>
      <c r="D877" s="380"/>
      <c r="E877" s="378"/>
      <c r="F877" s="381"/>
      <c r="G877" s="382"/>
      <c r="H877" s="392"/>
      <c r="I877" s="392"/>
      <c r="J877" s="392"/>
      <c r="K877" s="392"/>
      <c r="L877" s="392"/>
      <c r="M877" s="392"/>
      <c r="N877" s="392"/>
      <c r="O877" s="392"/>
      <c r="P877" s="392"/>
      <c r="Q877" s="392"/>
      <c r="R877" s="392"/>
    </row>
    <row r="878" spans="1:18" ht="14.25" customHeight="1">
      <c r="A878" s="460"/>
      <c r="B878" s="394"/>
      <c r="C878" s="379"/>
      <c r="D878" s="380"/>
      <c r="E878" s="378"/>
      <c r="F878" s="381"/>
      <c r="G878" s="382"/>
      <c r="H878" s="392"/>
      <c r="I878" s="392"/>
      <c r="J878" s="392"/>
      <c r="K878" s="392"/>
      <c r="L878" s="392"/>
      <c r="M878" s="392"/>
      <c r="N878" s="392"/>
      <c r="O878" s="392"/>
      <c r="P878" s="392"/>
      <c r="Q878" s="392"/>
      <c r="R878" s="392"/>
    </row>
    <row r="879" spans="1:18" ht="14.25" customHeight="1">
      <c r="A879" s="460"/>
      <c r="B879" s="394"/>
      <c r="C879" s="379"/>
      <c r="D879" s="380"/>
      <c r="E879" s="378"/>
      <c r="F879" s="381"/>
      <c r="G879" s="382"/>
      <c r="H879" s="392"/>
      <c r="I879" s="392"/>
      <c r="J879" s="392"/>
      <c r="K879" s="392"/>
      <c r="L879" s="392"/>
      <c r="M879" s="392"/>
      <c r="N879" s="392"/>
      <c r="O879" s="392"/>
      <c r="P879" s="392"/>
      <c r="Q879" s="392"/>
      <c r="R879" s="392"/>
    </row>
    <row r="880" spans="1:18" ht="14.25" customHeight="1">
      <c r="A880" s="460"/>
      <c r="B880" s="394"/>
      <c r="C880" s="379"/>
      <c r="D880" s="380"/>
      <c r="E880" s="378"/>
      <c r="F880" s="381"/>
      <c r="G880" s="382"/>
      <c r="H880" s="392"/>
      <c r="I880" s="392"/>
      <c r="J880" s="392"/>
      <c r="K880" s="392"/>
      <c r="L880" s="392"/>
      <c r="M880" s="392"/>
      <c r="N880" s="392"/>
      <c r="O880" s="392"/>
      <c r="P880" s="392"/>
      <c r="Q880" s="392"/>
      <c r="R880" s="392"/>
    </row>
    <row r="881" spans="1:18" ht="14.25" customHeight="1">
      <c r="A881" s="460"/>
      <c r="B881" s="394"/>
      <c r="C881" s="379"/>
      <c r="D881" s="380"/>
      <c r="E881" s="378"/>
      <c r="F881" s="381"/>
      <c r="G881" s="382"/>
      <c r="H881" s="392"/>
      <c r="I881" s="392"/>
      <c r="J881" s="392"/>
      <c r="K881" s="392"/>
      <c r="L881" s="392"/>
      <c r="M881" s="392"/>
      <c r="N881" s="392"/>
      <c r="O881" s="392"/>
      <c r="P881" s="392"/>
      <c r="Q881" s="392"/>
      <c r="R881" s="392"/>
    </row>
    <row r="882" spans="1:18" ht="14.25" customHeight="1">
      <c r="A882" s="460"/>
      <c r="B882" s="385"/>
      <c r="C882" s="379"/>
      <c r="D882" s="380"/>
      <c r="E882" s="378"/>
      <c r="F882" s="381"/>
      <c r="G882" s="382"/>
      <c r="H882" s="392"/>
      <c r="I882" s="392"/>
      <c r="J882" s="392"/>
      <c r="K882" s="392"/>
      <c r="L882" s="392"/>
      <c r="M882" s="392"/>
      <c r="N882" s="392"/>
      <c r="O882" s="392"/>
      <c r="P882" s="392"/>
      <c r="Q882" s="392"/>
      <c r="R882" s="392"/>
    </row>
    <row r="883" spans="1:18" ht="14.25" customHeight="1">
      <c r="A883" s="460"/>
      <c r="C883" s="379"/>
      <c r="D883" s="380"/>
      <c r="E883" s="378"/>
      <c r="F883" s="381"/>
      <c r="G883" s="382"/>
      <c r="H883" s="392"/>
      <c r="I883" s="392"/>
      <c r="J883" s="392"/>
      <c r="K883" s="392"/>
      <c r="L883" s="392"/>
      <c r="M883" s="392"/>
      <c r="N883" s="392"/>
      <c r="O883" s="392"/>
      <c r="P883" s="392"/>
      <c r="Q883" s="392"/>
      <c r="R883" s="392"/>
    </row>
    <row r="884" spans="1:18" ht="14.25" customHeight="1">
      <c r="A884" s="460"/>
      <c r="C884" s="379"/>
      <c r="D884" s="380"/>
      <c r="E884" s="378"/>
      <c r="F884" s="381"/>
      <c r="G884" s="382"/>
      <c r="H884" s="392"/>
      <c r="I884" s="392"/>
      <c r="J884" s="392"/>
      <c r="K884" s="392"/>
      <c r="L884" s="392"/>
      <c r="M884" s="392"/>
      <c r="N884" s="392"/>
      <c r="O884" s="392"/>
      <c r="P884" s="392"/>
      <c r="Q884" s="392"/>
      <c r="R884" s="392"/>
    </row>
    <row r="885" spans="1:18" ht="14.25" customHeight="1">
      <c r="A885" s="460"/>
      <c r="C885" s="379"/>
      <c r="D885" s="380"/>
      <c r="E885" s="378"/>
      <c r="F885" s="381"/>
      <c r="G885" s="382"/>
      <c r="H885" s="392"/>
      <c r="I885" s="392"/>
      <c r="J885" s="392"/>
      <c r="K885" s="392"/>
      <c r="L885" s="392"/>
      <c r="M885" s="392"/>
      <c r="N885" s="392"/>
      <c r="O885" s="392"/>
      <c r="P885" s="392"/>
      <c r="Q885" s="392"/>
      <c r="R885" s="392"/>
    </row>
    <row r="886" spans="1:18" ht="14.25" customHeight="1">
      <c r="A886" s="460"/>
      <c r="C886" s="379"/>
      <c r="D886" s="380"/>
      <c r="E886" s="378"/>
      <c r="F886" s="381"/>
      <c r="G886" s="382"/>
      <c r="H886" s="392"/>
      <c r="I886" s="392"/>
      <c r="J886" s="392"/>
      <c r="K886" s="392"/>
      <c r="L886" s="392"/>
      <c r="M886" s="392"/>
      <c r="N886" s="392"/>
      <c r="O886" s="392"/>
      <c r="P886" s="392"/>
      <c r="Q886" s="392"/>
      <c r="R886" s="392"/>
    </row>
    <row r="887" spans="1:18" ht="14.25" customHeight="1">
      <c r="A887" s="460"/>
      <c r="B887" s="394"/>
      <c r="C887" s="379"/>
      <c r="D887" s="380"/>
      <c r="E887" s="378"/>
      <c r="F887" s="381"/>
      <c r="G887" s="382"/>
      <c r="H887" s="392"/>
      <c r="I887" s="392"/>
      <c r="J887" s="392"/>
      <c r="K887" s="392"/>
      <c r="L887" s="392"/>
      <c r="M887" s="392"/>
      <c r="N887" s="392"/>
      <c r="O887" s="392"/>
      <c r="P887" s="392"/>
      <c r="Q887" s="392"/>
      <c r="R887" s="392"/>
    </row>
    <row r="888" spans="1:18" ht="14.25" customHeight="1">
      <c r="A888" s="460"/>
      <c r="B888" s="394"/>
      <c r="C888" s="379"/>
      <c r="D888" s="380"/>
      <c r="E888" s="378"/>
      <c r="F888" s="381"/>
      <c r="G888" s="382"/>
      <c r="H888" s="392"/>
      <c r="I888" s="392"/>
      <c r="J888" s="392"/>
      <c r="K888" s="392"/>
      <c r="L888" s="392"/>
      <c r="M888" s="392"/>
      <c r="N888" s="392"/>
      <c r="O888" s="392"/>
      <c r="P888" s="392"/>
      <c r="Q888" s="392"/>
      <c r="R888" s="392"/>
    </row>
    <row r="889" spans="1:18" ht="14.25" customHeight="1">
      <c r="A889" s="460"/>
      <c r="B889" s="394"/>
      <c r="C889" s="379"/>
      <c r="D889" s="380"/>
      <c r="E889" s="378"/>
      <c r="F889" s="381"/>
      <c r="G889" s="382"/>
      <c r="H889" s="392"/>
      <c r="I889" s="392"/>
      <c r="J889" s="392"/>
      <c r="K889" s="392"/>
      <c r="L889" s="392"/>
      <c r="M889" s="392"/>
      <c r="N889" s="392"/>
      <c r="O889" s="392"/>
      <c r="P889" s="392"/>
      <c r="Q889" s="392"/>
      <c r="R889" s="392"/>
    </row>
    <row r="890" spans="1:18" ht="14.25" customHeight="1">
      <c r="A890" s="460"/>
      <c r="B890" s="394"/>
      <c r="C890" s="379"/>
      <c r="D890" s="380"/>
      <c r="E890" s="378"/>
      <c r="F890" s="381"/>
      <c r="G890" s="382"/>
      <c r="H890" s="392"/>
      <c r="I890" s="392"/>
      <c r="J890" s="392"/>
      <c r="K890" s="392"/>
      <c r="L890" s="392"/>
      <c r="M890" s="392"/>
      <c r="N890" s="392"/>
      <c r="O890" s="392"/>
      <c r="P890" s="392"/>
      <c r="Q890" s="392"/>
      <c r="R890" s="392"/>
    </row>
    <row r="891" spans="1:18" ht="14.25" customHeight="1">
      <c r="A891" s="460"/>
      <c r="B891" s="385"/>
      <c r="C891" s="379"/>
      <c r="D891" s="380"/>
      <c r="E891" s="378"/>
      <c r="F891" s="381"/>
      <c r="G891" s="382"/>
      <c r="H891" s="392"/>
      <c r="I891" s="392"/>
      <c r="J891" s="392"/>
      <c r="K891" s="392"/>
      <c r="L891" s="392"/>
      <c r="M891" s="392"/>
      <c r="N891" s="392"/>
      <c r="O891" s="392"/>
      <c r="P891" s="392"/>
      <c r="Q891" s="392"/>
      <c r="R891" s="392"/>
    </row>
    <row r="892" spans="1:18" ht="14.25" customHeight="1">
      <c r="A892" s="460"/>
      <c r="C892" s="379"/>
      <c r="D892" s="380"/>
      <c r="E892" s="378"/>
      <c r="F892" s="381"/>
      <c r="G892" s="382"/>
      <c r="H892" s="392"/>
      <c r="I892" s="392"/>
      <c r="J892" s="392"/>
      <c r="K892" s="392"/>
      <c r="L892" s="392"/>
      <c r="M892" s="392"/>
      <c r="N892" s="392"/>
      <c r="O892" s="392"/>
      <c r="P892" s="392"/>
      <c r="Q892" s="392"/>
      <c r="R892" s="392"/>
    </row>
    <row r="893" spans="1:18" ht="14.25" customHeight="1">
      <c r="A893" s="460"/>
      <c r="C893" s="379"/>
      <c r="D893" s="380"/>
      <c r="E893" s="378"/>
      <c r="F893" s="381"/>
      <c r="G893" s="382"/>
      <c r="H893" s="392"/>
      <c r="I893" s="392"/>
      <c r="J893" s="392"/>
      <c r="K893" s="392"/>
      <c r="L893" s="392"/>
      <c r="M893" s="392"/>
      <c r="N893" s="392"/>
      <c r="O893" s="392"/>
      <c r="P893" s="392"/>
      <c r="Q893" s="392"/>
      <c r="R893" s="392"/>
    </row>
    <row r="894" spans="1:18" ht="14.25" customHeight="1">
      <c r="A894" s="460"/>
      <c r="C894" s="379"/>
      <c r="D894" s="380"/>
      <c r="E894" s="378"/>
      <c r="F894" s="381"/>
      <c r="G894" s="382"/>
      <c r="H894" s="392"/>
      <c r="I894" s="392"/>
      <c r="J894" s="392"/>
      <c r="K894" s="392"/>
      <c r="L894" s="392"/>
      <c r="M894" s="392"/>
      <c r="N894" s="392"/>
      <c r="O894" s="392"/>
      <c r="P894" s="392"/>
      <c r="Q894" s="392"/>
      <c r="R894" s="392"/>
    </row>
    <row r="895" spans="1:18" ht="14.25" customHeight="1">
      <c r="A895" s="460"/>
      <c r="B895" s="394"/>
      <c r="C895" s="379"/>
      <c r="D895" s="380"/>
      <c r="E895" s="378"/>
      <c r="F895" s="381"/>
      <c r="G895" s="382"/>
      <c r="H895" s="392"/>
      <c r="I895" s="392"/>
      <c r="J895" s="392"/>
      <c r="K895" s="392"/>
      <c r="L895" s="392"/>
      <c r="M895" s="392"/>
      <c r="N895" s="392"/>
      <c r="O895" s="392"/>
      <c r="P895" s="392"/>
      <c r="Q895" s="392"/>
      <c r="R895" s="392"/>
    </row>
    <row r="896" spans="1:18" ht="14.25" customHeight="1">
      <c r="A896" s="460"/>
      <c r="B896" s="394"/>
      <c r="C896" s="379"/>
      <c r="D896" s="380"/>
      <c r="E896" s="378"/>
      <c r="F896" s="381"/>
      <c r="G896" s="382"/>
      <c r="H896" s="392"/>
      <c r="I896" s="392"/>
      <c r="J896" s="392"/>
      <c r="K896" s="392"/>
      <c r="L896" s="392"/>
      <c r="M896" s="392"/>
      <c r="N896" s="392"/>
      <c r="O896" s="392"/>
      <c r="P896" s="392"/>
      <c r="Q896" s="392"/>
      <c r="R896" s="392"/>
    </row>
    <row r="897" spans="1:18" ht="14.25" customHeight="1">
      <c r="A897" s="460"/>
      <c r="B897" s="394"/>
      <c r="C897" s="379"/>
      <c r="D897" s="380"/>
      <c r="E897" s="378"/>
      <c r="F897" s="381"/>
      <c r="G897" s="382"/>
      <c r="H897" s="392"/>
      <c r="I897" s="392"/>
      <c r="J897" s="392"/>
      <c r="K897" s="392"/>
      <c r="L897" s="392"/>
      <c r="M897" s="392"/>
      <c r="N897" s="392"/>
      <c r="O897" s="392"/>
      <c r="P897" s="392"/>
      <c r="Q897" s="392"/>
      <c r="R897" s="392"/>
    </row>
    <row r="898" spans="1:18" ht="14.25" customHeight="1">
      <c r="A898" s="460"/>
      <c r="B898" s="394"/>
      <c r="C898" s="379"/>
      <c r="D898" s="380"/>
      <c r="E898" s="378"/>
      <c r="F898" s="381"/>
      <c r="G898" s="382"/>
      <c r="H898" s="392"/>
      <c r="I898" s="392"/>
      <c r="J898" s="392"/>
      <c r="K898" s="392"/>
      <c r="L898" s="392"/>
      <c r="M898" s="392"/>
      <c r="N898" s="392"/>
      <c r="O898" s="392"/>
      <c r="P898" s="392"/>
      <c r="Q898" s="392"/>
      <c r="R898" s="392"/>
    </row>
    <row r="899" spans="1:18" ht="14.25" customHeight="1">
      <c r="A899" s="460"/>
      <c r="B899" s="385"/>
      <c r="C899" s="379"/>
      <c r="D899" s="380"/>
      <c r="E899" s="378"/>
      <c r="F899" s="381"/>
      <c r="G899" s="382"/>
      <c r="H899" s="392"/>
      <c r="I899" s="392"/>
      <c r="J899" s="392"/>
      <c r="K899" s="392"/>
      <c r="L899" s="392"/>
      <c r="M899" s="392"/>
      <c r="N899" s="392"/>
      <c r="O899" s="392"/>
      <c r="P899" s="392"/>
      <c r="Q899" s="392"/>
      <c r="R899" s="392"/>
    </row>
    <row r="900" spans="1:18" ht="14.25" customHeight="1">
      <c r="A900" s="460"/>
      <c r="C900" s="379"/>
      <c r="D900" s="380"/>
      <c r="E900" s="378"/>
      <c r="F900" s="381"/>
      <c r="G900" s="382"/>
      <c r="H900" s="392"/>
      <c r="I900" s="392"/>
      <c r="J900" s="392"/>
      <c r="K900" s="392"/>
      <c r="L900" s="392"/>
      <c r="M900" s="392"/>
      <c r="N900" s="392"/>
      <c r="O900" s="392"/>
      <c r="P900" s="392"/>
      <c r="Q900" s="392"/>
      <c r="R900" s="392"/>
    </row>
    <row r="901" spans="1:18" ht="14.25" customHeight="1">
      <c r="A901" s="460"/>
      <c r="C901" s="379"/>
      <c r="D901" s="380"/>
      <c r="E901" s="378"/>
      <c r="F901" s="381"/>
      <c r="G901" s="382"/>
      <c r="H901" s="392"/>
      <c r="I901" s="392"/>
      <c r="J901" s="392"/>
      <c r="K901" s="392"/>
      <c r="L901" s="392"/>
      <c r="M901" s="392"/>
      <c r="N901" s="392"/>
      <c r="O901" s="392"/>
      <c r="P901" s="392"/>
      <c r="Q901" s="392"/>
      <c r="R901" s="392"/>
    </row>
    <row r="902" spans="1:18" ht="14.25" customHeight="1">
      <c r="A902" s="460"/>
      <c r="B902" s="394"/>
      <c r="C902" s="379"/>
      <c r="D902" s="380"/>
      <c r="E902" s="378"/>
      <c r="F902" s="381"/>
      <c r="G902" s="382"/>
      <c r="H902" s="392"/>
      <c r="I902" s="392"/>
      <c r="J902" s="392"/>
      <c r="K902" s="392"/>
      <c r="L902" s="392"/>
      <c r="M902" s="392"/>
      <c r="N902" s="392"/>
      <c r="O902" s="392"/>
      <c r="P902" s="392"/>
      <c r="Q902" s="392"/>
      <c r="R902" s="392"/>
    </row>
    <row r="903" spans="1:18" ht="14.25" customHeight="1">
      <c r="A903" s="460"/>
      <c r="B903" s="394"/>
      <c r="C903" s="379"/>
      <c r="D903" s="380"/>
      <c r="E903" s="378"/>
      <c r="F903" s="381"/>
      <c r="G903" s="382"/>
      <c r="H903" s="392"/>
      <c r="I903" s="392"/>
      <c r="J903" s="392"/>
      <c r="K903" s="392"/>
      <c r="L903" s="392"/>
      <c r="M903" s="392"/>
      <c r="N903" s="392"/>
      <c r="O903" s="392"/>
      <c r="P903" s="392"/>
      <c r="Q903" s="392"/>
      <c r="R903" s="392"/>
    </row>
    <row r="904" spans="1:18" ht="14.25" customHeight="1">
      <c r="A904" s="460"/>
      <c r="B904" s="394"/>
      <c r="C904" s="379"/>
      <c r="D904" s="380"/>
      <c r="E904" s="378"/>
      <c r="F904" s="381"/>
      <c r="G904" s="382"/>
      <c r="H904" s="392"/>
      <c r="I904" s="392"/>
      <c r="J904" s="392"/>
      <c r="K904" s="392"/>
      <c r="L904" s="392"/>
      <c r="M904" s="392"/>
      <c r="N904" s="392"/>
      <c r="O904" s="392"/>
      <c r="P904" s="392"/>
      <c r="Q904" s="392"/>
      <c r="R904" s="392"/>
    </row>
    <row r="905" spans="1:18" ht="14.25" customHeight="1">
      <c r="A905" s="460"/>
      <c r="B905" s="394"/>
      <c r="C905" s="379"/>
      <c r="D905" s="380"/>
      <c r="E905" s="378"/>
      <c r="F905" s="381"/>
      <c r="G905" s="382"/>
      <c r="H905" s="392"/>
      <c r="I905" s="392"/>
      <c r="J905" s="392"/>
      <c r="K905" s="392"/>
      <c r="L905" s="392"/>
      <c r="M905" s="392"/>
      <c r="N905" s="392"/>
      <c r="O905" s="392"/>
      <c r="P905" s="392"/>
      <c r="Q905" s="392"/>
      <c r="R905" s="392"/>
    </row>
    <row r="906" spans="1:18" ht="14.25" customHeight="1">
      <c r="A906" s="460"/>
      <c r="B906" s="394"/>
      <c r="C906" s="379"/>
      <c r="D906" s="380"/>
      <c r="E906" s="378"/>
      <c r="F906" s="381"/>
      <c r="G906" s="382"/>
      <c r="H906" s="392"/>
      <c r="I906" s="392"/>
      <c r="J906" s="392"/>
      <c r="K906" s="392"/>
      <c r="L906" s="392"/>
      <c r="M906" s="392"/>
      <c r="N906" s="392"/>
      <c r="O906" s="392"/>
      <c r="P906" s="392"/>
      <c r="Q906" s="392"/>
      <c r="R906" s="392"/>
    </row>
    <row r="907" spans="1:18" ht="14.25" customHeight="1">
      <c r="A907" s="460"/>
      <c r="B907" s="394"/>
      <c r="C907" s="379"/>
      <c r="D907" s="380"/>
      <c r="E907" s="378"/>
      <c r="F907" s="381"/>
      <c r="G907" s="382"/>
      <c r="H907" s="392"/>
      <c r="I907" s="392"/>
      <c r="J907" s="392"/>
      <c r="K907" s="392"/>
      <c r="L907" s="392"/>
      <c r="M907" s="392"/>
      <c r="N907" s="392"/>
      <c r="O907" s="392"/>
      <c r="P907" s="392"/>
      <c r="Q907" s="392"/>
      <c r="R907" s="392"/>
    </row>
    <row r="908" spans="1:18" ht="14.25" customHeight="1">
      <c r="A908" s="460"/>
      <c r="B908" s="394"/>
      <c r="C908" s="379"/>
      <c r="D908" s="380"/>
      <c r="E908" s="378"/>
      <c r="F908" s="381"/>
      <c r="G908" s="382"/>
      <c r="H908" s="392"/>
      <c r="I908" s="392"/>
      <c r="J908" s="392"/>
      <c r="K908" s="392"/>
      <c r="L908" s="392"/>
      <c r="M908" s="392"/>
      <c r="N908" s="392"/>
      <c r="O908" s="392"/>
      <c r="P908" s="392"/>
      <c r="Q908" s="392"/>
      <c r="R908" s="392"/>
    </row>
    <row r="909" spans="1:18" ht="14.25" customHeight="1">
      <c r="A909" s="460"/>
      <c r="B909" s="394"/>
      <c r="C909" s="379"/>
      <c r="D909" s="380"/>
      <c r="E909" s="378"/>
      <c r="F909" s="381"/>
      <c r="G909" s="382"/>
      <c r="H909" s="392"/>
      <c r="I909" s="392"/>
      <c r="J909" s="392"/>
      <c r="K909" s="392"/>
      <c r="L909" s="392"/>
      <c r="M909" s="392"/>
      <c r="N909" s="392"/>
      <c r="O909" s="392"/>
      <c r="P909" s="392"/>
      <c r="Q909" s="392"/>
      <c r="R909" s="392"/>
    </row>
    <row r="910" spans="1:18" ht="14.25" customHeight="1">
      <c r="A910" s="460"/>
      <c r="B910" s="394"/>
      <c r="C910" s="379"/>
      <c r="D910" s="380"/>
      <c r="E910" s="378"/>
      <c r="F910" s="381"/>
      <c r="G910" s="382"/>
      <c r="H910" s="392"/>
      <c r="I910" s="392"/>
      <c r="J910" s="392"/>
      <c r="K910" s="392"/>
      <c r="L910" s="392"/>
      <c r="M910" s="392"/>
      <c r="N910" s="392"/>
      <c r="O910" s="392"/>
      <c r="P910" s="392"/>
      <c r="Q910" s="392"/>
      <c r="R910" s="392"/>
    </row>
    <row r="911" spans="1:18" ht="14.25" customHeight="1">
      <c r="A911" s="460"/>
      <c r="B911" s="394"/>
      <c r="C911" s="379"/>
      <c r="D911" s="380"/>
      <c r="E911" s="378"/>
      <c r="F911" s="381"/>
      <c r="G911" s="382"/>
      <c r="H911" s="392"/>
      <c r="I911" s="392"/>
      <c r="J911" s="392"/>
      <c r="K911" s="392"/>
      <c r="L911" s="392"/>
      <c r="M911" s="392"/>
      <c r="N911" s="392"/>
      <c r="O911" s="392"/>
      <c r="P911" s="392"/>
      <c r="Q911" s="392"/>
      <c r="R911" s="392"/>
    </row>
    <row r="912" spans="1:18" ht="14.25" customHeight="1">
      <c r="A912" s="460"/>
      <c r="B912" s="385"/>
      <c r="C912" s="379"/>
      <c r="D912" s="380"/>
      <c r="E912" s="378"/>
      <c r="F912" s="381"/>
      <c r="G912" s="382"/>
      <c r="H912" s="392"/>
      <c r="I912" s="392"/>
      <c r="J912" s="392"/>
      <c r="K912" s="392"/>
      <c r="L912" s="392"/>
      <c r="M912" s="392"/>
      <c r="N912" s="392"/>
      <c r="O912" s="392"/>
      <c r="P912" s="392"/>
      <c r="Q912" s="392"/>
      <c r="R912" s="392"/>
    </row>
    <row r="913" spans="1:18" ht="14.25" customHeight="1">
      <c r="A913" s="460"/>
      <c r="C913" s="379"/>
      <c r="D913" s="380"/>
      <c r="E913" s="378"/>
      <c r="F913" s="381"/>
      <c r="G913" s="382"/>
      <c r="H913" s="392"/>
      <c r="I913" s="392"/>
      <c r="J913" s="392"/>
      <c r="K913" s="392"/>
      <c r="L913" s="392"/>
      <c r="M913" s="392"/>
      <c r="N913" s="392"/>
      <c r="O913" s="392"/>
      <c r="P913" s="392"/>
      <c r="Q913" s="392"/>
      <c r="R913" s="392"/>
    </row>
    <row r="914" spans="1:18" ht="14.25" customHeight="1">
      <c r="A914" s="460"/>
      <c r="B914" s="394"/>
      <c r="C914" s="379"/>
      <c r="D914" s="380"/>
      <c r="E914" s="378"/>
      <c r="F914" s="381"/>
      <c r="G914" s="382"/>
      <c r="H914" s="392"/>
      <c r="I914" s="392"/>
      <c r="J914" s="392"/>
      <c r="K914" s="392"/>
      <c r="L914" s="392"/>
      <c r="M914" s="392"/>
      <c r="N914" s="392"/>
      <c r="O914" s="392"/>
      <c r="P914" s="392"/>
      <c r="Q914" s="392"/>
      <c r="R914" s="392"/>
    </row>
    <row r="915" spans="1:18" ht="14.25" customHeight="1">
      <c r="A915" s="460"/>
      <c r="B915" s="394"/>
      <c r="C915" s="379"/>
      <c r="D915" s="380"/>
      <c r="E915" s="378"/>
      <c r="F915" s="381"/>
      <c r="G915" s="382"/>
      <c r="H915" s="392"/>
      <c r="I915" s="392"/>
      <c r="J915" s="392"/>
      <c r="K915" s="392"/>
      <c r="L915" s="392"/>
      <c r="M915" s="392"/>
      <c r="N915" s="392"/>
      <c r="O915" s="392"/>
      <c r="P915" s="392"/>
      <c r="Q915" s="392"/>
      <c r="R915" s="392"/>
    </row>
    <row r="916" spans="1:18" ht="14.25" customHeight="1">
      <c r="A916" s="460"/>
      <c r="B916" s="394"/>
      <c r="C916" s="379"/>
      <c r="D916" s="380"/>
      <c r="E916" s="378"/>
      <c r="F916" s="381"/>
      <c r="G916" s="382"/>
      <c r="H916" s="392"/>
      <c r="I916" s="392"/>
      <c r="J916" s="392"/>
      <c r="K916" s="392"/>
      <c r="L916" s="392"/>
      <c r="M916" s="392"/>
      <c r="N916" s="392"/>
      <c r="O916" s="392"/>
      <c r="P916" s="392"/>
      <c r="Q916" s="392"/>
      <c r="R916" s="392"/>
    </row>
    <row r="917" spans="1:18" ht="14.25" customHeight="1">
      <c r="A917" s="460"/>
      <c r="B917" s="394"/>
      <c r="C917" s="379"/>
      <c r="D917" s="380"/>
      <c r="E917" s="378"/>
      <c r="F917" s="381"/>
      <c r="G917" s="382"/>
      <c r="H917" s="392"/>
      <c r="I917" s="392"/>
      <c r="J917" s="392"/>
      <c r="K917" s="392"/>
      <c r="L917" s="392"/>
      <c r="M917" s="392"/>
      <c r="N917" s="392"/>
      <c r="O917" s="392"/>
      <c r="P917" s="392"/>
      <c r="Q917" s="392"/>
      <c r="R917" s="392"/>
    </row>
    <row r="918" spans="1:18" ht="14.25" customHeight="1">
      <c r="A918" s="460"/>
      <c r="B918" s="394"/>
      <c r="C918" s="379"/>
      <c r="D918" s="380"/>
      <c r="E918" s="378"/>
      <c r="F918" s="381"/>
      <c r="G918" s="382"/>
      <c r="H918" s="392"/>
      <c r="I918" s="392"/>
      <c r="J918" s="392"/>
      <c r="K918" s="392"/>
      <c r="L918" s="392"/>
      <c r="M918" s="392"/>
      <c r="N918" s="392"/>
      <c r="O918" s="392"/>
      <c r="P918" s="392"/>
      <c r="Q918" s="392"/>
      <c r="R918" s="392"/>
    </row>
    <row r="919" spans="1:18" ht="14.25" customHeight="1">
      <c r="A919" s="460"/>
      <c r="B919" s="394"/>
      <c r="C919" s="379"/>
      <c r="D919" s="380"/>
      <c r="E919" s="378"/>
      <c r="F919" s="381"/>
      <c r="G919" s="382"/>
      <c r="H919" s="392"/>
      <c r="I919" s="392"/>
      <c r="J919" s="392"/>
      <c r="K919" s="392"/>
      <c r="L919" s="392"/>
      <c r="M919" s="392"/>
      <c r="N919" s="392"/>
      <c r="O919" s="392"/>
      <c r="P919" s="392"/>
      <c r="Q919" s="392"/>
      <c r="R919" s="392"/>
    </row>
    <row r="920" spans="1:18" ht="14.25" customHeight="1">
      <c r="A920" s="460"/>
      <c r="B920" s="394"/>
      <c r="C920" s="379"/>
      <c r="D920" s="380"/>
      <c r="E920" s="378"/>
      <c r="F920" s="381"/>
      <c r="G920" s="382"/>
      <c r="H920" s="392"/>
      <c r="I920" s="392"/>
      <c r="J920" s="392"/>
      <c r="K920" s="392"/>
      <c r="L920" s="392"/>
      <c r="M920" s="392"/>
      <c r="N920" s="392"/>
      <c r="O920" s="392"/>
      <c r="P920" s="392"/>
      <c r="Q920" s="392"/>
      <c r="R920" s="392"/>
    </row>
    <row r="921" spans="1:18" ht="14.25" customHeight="1">
      <c r="A921" s="460"/>
      <c r="B921" s="394"/>
      <c r="C921" s="379"/>
      <c r="D921" s="380"/>
      <c r="E921" s="378"/>
      <c r="F921" s="381"/>
      <c r="G921" s="382"/>
      <c r="H921" s="392"/>
      <c r="I921" s="392"/>
      <c r="J921" s="392"/>
      <c r="K921" s="392"/>
      <c r="L921" s="392"/>
      <c r="M921" s="392"/>
      <c r="N921" s="392"/>
      <c r="O921" s="392"/>
      <c r="P921" s="392"/>
      <c r="Q921" s="392"/>
      <c r="R921" s="392"/>
    </row>
    <row r="922" spans="1:18" ht="14.25" customHeight="1">
      <c r="A922" s="460"/>
      <c r="B922" s="385"/>
      <c r="C922" s="379"/>
      <c r="D922" s="380"/>
      <c r="E922" s="378"/>
      <c r="F922" s="381"/>
      <c r="G922" s="382"/>
      <c r="H922" s="392"/>
      <c r="I922" s="392"/>
      <c r="J922" s="392"/>
      <c r="K922" s="392"/>
      <c r="L922" s="392"/>
      <c r="M922" s="392"/>
      <c r="N922" s="392"/>
      <c r="O922" s="392"/>
      <c r="P922" s="392"/>
      <c r="Q922" s="392"/>
      <c r="R922" s="392"/>
    </row>
    <row r="923" spans="1:18" ht="14.25" customHeight="1">
      <c r="A923" s="460"/>
      <c r="C923" s="379"/>
      <c r="D923" s="380"/>
      <c r="E923" s="378"/>
      <c r="F923" s="381"/>
      <c r="G923" s="382"/>
      <c r="H923" s="392"/>
      <c r="I923" s="392"/>
      <c r="J923" s="392"/>
      <c r="K923" s="392"/>
      <c r="L923" s="392"/>
      <c r="M923" s="392"/>
      <c r="N923" s="392"/>
      <c r="O923" s="392"/>
      <c r="P923" s="392"/>
      <c r="Q923" s="392"/>
      <c r="R923" s="392"/>
    </row>
    <row r="924" spans="1:18" ht="14.25" customHeight="1">
      <c r="A924" s="460"/>
      <c r="B924" s="394"/>
      <c r="C924" s="379"/>
      <c r="D924" s="380"/>
      <c r="E924" s="378"/>
      <c r="F924" s="381"/>
      <c r="G924" s="382"/>
      <c r="H924" s="392"/>
      <c r="I924" s="392"/>
      <c r="J924" s="392"/>
      <c r="K924" s="392"/>
      <c r="L924" s="392"/>
      <c r="M924" s="392"/>
      <c r="N924" s="392"/>
      <c r="O924" s="392"/>
      <c r="P924" s="392"/>
      <c r="Q924" s="392"/>
      <c r="R924" s="392"/>
    </row>
    <row r="925" spans="1:18" ht="14.25" customHeight="1">
      <c r="A925" s="460"/>
      <c r="B925" s="394"/>
      <c r="C925" s="379"/>
      <c r="D925" s="380"/>
      <c r="E925" s="378"/>
      <c r="F925" s="381"/>
      <c r="G925" s="382"/>
      <c r="H925" s="392"/>
      <c r="I925" s="392"/>
      <c r="J925" s="392"/>
      <c r="K925" s="392"/>
      <c r="L925" s="392"/>
      <c r="M925" s="392"/>
      <c r="N925" s="392"/>
      <c r="O925" s="392"/>
      <c r="P925" s="392"/>
      <c r="Q925" s="392"/>
      <c r="R925" s="392"/>
    </row>
    <row r="926" spans="1:18" ht="14.25" customHeight="1">
      <c r="A926" s="460"/>
      <c r="B926" s="394"/>
      <c r="C926" s="379"/>
      <c r="D926" s="380"/>
      <c r="E926" s="378"/>
      <c r="F926" s="381"/>
      <c r="G926" s="382"/>
      <c r="H926" s="392"/>
      <c r="I926" s="392"/>
      <c r="J926" s="392"/>
      <c r="K926" s="392"/>
      <c r="L926" s="392"/>
      <c r="M926" s="392"/>
      <c r="N926" s="392"/>
      <c r="O926" s="392"/>
      <c r="P926" s="392"/>
      <c r="Q926" s="392"/>
      <c r="R926" s="392"/>
    </row>
    <row r="927" spans="1:18" ht="14.25" customHeight="1">
      <c r="A927" s="460"/>
      <c r="B927" s="394"/>
      <c r="C927" s="379"/>
      <c r="D927" s="380"/>
      <c r="E927" s="378"/>
      <c r="F927" s="381"/>
      <c r="G927" s="382"/>
      <c r="H927" s="392"/>
      <c r="I927" s="392"/>
      <c r="J927" s="392"/>
      <c r="K927" s="392"/>
      <c r="L927" s="392"/>
      <c r="M927" s="392"/>
      <c r="N927" s="392"/>
      <c r="O927" s="392"/>
      <c r="P927" s="392"/>
      <c r="Q927" s="392"/>
      <c r="R927" s="392"/>
    </row>
    <row r="928" spans="1:18" ht="14.25" customHeight="1">
      <c r="A928" s="460"/>
      <c r="B928" s="394"/>
      <c r="C928" s="379"/>
      <c r="D928" s="380"/>
      <c r="E928" s="378"/>
      <c r="F928" s="381"/>
      <c r="G928" s="382"/>
      <c r="H928" s="392"/>
      <c r="I928" s="392"/>
      <c r="J928" s="392"/>
      <c r="K928" s="392"/>
      <c r="L928" s="392"/>
      <c r="M928" s="392"/>
      <c r="N928" s="392"/>
      <c r="O928" s="392"/>
      <c r="P928" s="392"/>
      <c r="Q928" s="392"/>
      <c r="R928" s="392"/>
    </row>
    <row r="929" spans="1:18" ht="14.25" customHeight="1">
      <c r="A929" s="460"/>
      <c r="B929" s="394"/>
      <c r="C929" s="379"/>
      <c r="D929" s="380"/>
      <c r="E929" s="378"/>
      <c r="F929" s="381"/>
      <c r="G929" s="382"/>
      <c r="H929" s="392"/>
      <c r="I929" s="392"/>
      <c r="J929" s="392"/>
      <c r="K929" s="392"/>
      <c r="L929" s="392"/>
      <c r="M929" s="392"/>
      <c r="N929" s="392"/>
      <c r="O929" s="392"/>
      <c r="P929" s="392"/>
      <c r="Q929" s="392"/>
      <c r="R929" s="392"/>
    </row>
    <row r="930" spans="1:18" ht="14.25" customHeight="1">
      <c r="A930" s="460"/>
      <c r="B930" s="394"/>
      <c r="C930" s="379"/>
      <c r="D930" s="380"/>
      <c r="E930" s="378"/>
      <c r="F930" s="381"/>
      <c r="G930" s="382"/>
      <c r="H930" s="392"/>
      <c r="I930" s="392"/>
      <c r="J930" s="392"/>
      <c r="K930" s="392"/>
      <c r="L930" s="392"/>
      <c r="M930" s="392"/>
      <c r="N930" s="392"/>
      <c r="O930" s="392"/>
      <c r="P930" s="392"/>
      <c r="Q930" s="392"/>
      <c r="R930" s="392"/>
    </row>
    <row r="931" spans="1:18" ht="14.25" customHeight="1">
      <c r="A931" s="460"/>
      <c r="B931" s="394"/>
      <c r="C931" s="379"/>
      <c r="D931" s="380"/>
      <c r="E931" s="378"/>
      <c r="F931" s="381"/>
      <c r="G931" s="382"/>
      <c r="H931" s="392"/>
      <c r="I931" s="392"/>
      <c r="J931" s="392"/>
      <c r="K931" s="392"/>
      <c r="L931" s="392"/>
      <c r="M931" s="392"/>
      <c r="N931" s="392"/>
      <c r="O931" s="392"/>
      <c r="P931" s="392"/>
      <c r="Q931" s="392"/>
      <c r="R931" s="392"/>
    </row>
    <row r="932" spans="1:18" ht="14.25" customHeight="1">
      <c r="A932" s="460"/>
      <c r="B932" s="394"/>
      <c r="C932" s="379"/>
      <c r="D932" s="380"/>
      <c r="E932" s="378"/>
      <c r="F932" s="381"/>
      <c r="G932" s="382"/>
      <c r="H932" s="392"/>
      <c r="I932" s="392"/>
      <c r="J932" s="392"/>
      <c r="K932" s="392"/>
      <c r="L932" s="392"/>
      <c r="M932" s="392"/>
      <c r="N932" s="392"/>
      <c r="O932" s="392"/>
      <c r="P932" s="392"/>
      <c r="Q932" s="392"/>
      <c r="R932" s="392"/>
    </row>
    <row r="933" spans="1:18" ht="14.25" customHeight="1">
      <c r="A933" s="460"/>
      <c r="B933" s="394"/>
      <c r="C933" s="379"/>
      <c r="D933" s="380"/>
      <c r="E933" s="378"/>
      <c r="F933" s="381"/>
      <c r="G933" s="382"/>
      <c r="H933" s="392"/>
      <c r="I933" s="392"/>
      <c r="J933" s="392"/>
      <c r="K933" s="392"/>
      <c r="L933" s="392"/>
      <c r="M933" s="392"/>
      <c r="N933" s="392"/>
      <c r="O933" s="392"/>
      <c r="P933" s="392"/>
      <c r="Q933" s="392"/>
      <c r="R933" s="392"/>
    </row>
    <row r="934" spans="1:18" ht="14.25" customHeight="1">
      <c r="A934" s="460"/>
      <c r="B934" s="394"/>
      <c r="C934" s="379"/>
      <c r="D934" s="380"/>
      <c r="E934" s="378"/>
      <c r="F934" s="381"/>
      <c r="G934" s="382"/>
      <c r="H934" s="392"/>
      <c r="I934" s="392"/>
      <c r="J934" s="392"/>
      <c r="K934" s="392"/>
      <c r="L934" s="392"/>
      <c r="M934" s="392"/>
      <c r="N934" s="392"/>
      <c r="O934" s="392"/>
      <c r="P934" s="392"/>
      <c r="Q934" s="392"/>
      <c r="R934" s="392"/>
    </row>
    <row r="935" spans="1:18" ht="14.25" customHeight="1">
      <c r="A935" s="460"/>
      <c r="B935" s="385"/>
      <c r="C935" s="379"/>
      <c r="D935" s="380"/>
      <c r="E935" s="378"/>
      <c r="F935" s="381"/>
      <c r="G935" s="382"/>
      <c r="H935" s="392"/>
      <c r="I935" s="392"/>
      <c r="J935" s="392"/>
      <c r="K935" s="392"/>
      <c r="L935" s="392"/>
      <c r="M935" s="392"/>
      <c r="N935" s="392"/>
      <c r="O935" s="392"/>
      <c r="P935" s="392"/>
      <c r="Q935" s="392"/>
      <c r="R935" s="392"/>
    </row>
    <row r="936" spans="1:18" ht="14.25" customHeight="1">
      <c r="A936" s="460"/>
      <c r="C936" s="379"/>
      <c r="D936" s="380"/>
      <c r="E936" s="378"/>
      <c r="F936" s="381"/>
      <c r="G936" s="382"/>
      <c r="H936" s="392"/>
      <c r="I936" s="392"/>
      <c r="J936" s="392"/>
      <c r="K936" s="392"/>
      <c r="L936" s="392"/>
      <c r="M936" s="392"/>
      <c r="N936" s="392"/>
      <c r="O936" s="392"/>
      <c r="P936" s="392"/>
      <c r="Q936" s="392"/>
      <c r="R936" s="392"/>
    </row>
    <row r="937" spans="1:18" ht="14.25" customHeight="1">
      <c r="A937" s="460"/>
      <c r="B937" s="394"/>
      <c r="C937" s="379"/>
      <c r="D937" s="380"/>
      <c r="E937" s="378"/>
      <c r="F937" s="381"/>
      <c r="G937" s="382"/>
      <c r="H937" s="392"/>
      <c r="I937" s="392"/>
      <c r="J937" s="392"/>
      <c r="K937" s="392"/>
      <c r="L937" s="392"/>
      <c r="M937" s="392"/>
      <c r="N937" s="392"/>
      <c r="O937" s="392"/>
      <c r="P937" s="392"/>
      <c r="Q937" s="392"/>
      <c r="R937" s="392"/>
    </row>
    <row r="938" spans="1:18" ht="14.25" customHeight="1">
      <c r="A938" s="460"/>
      <c r="B938" s="385"/>
      <c r="C938" s="379"/>
      <c r="D938" s="380"/>
      <c r="E938" s="378"/>
      <c r="F938" s="381"/>
      <c r="G938" s="382"/>
      <c r="H938" s="392"/>
      <c r="I938" s="392"/>
      <c r="J938" s="392"/>
      <c r="K938" s="392"/>
      <c r="L938" s="392"/>
      <c r="M938" s="392"/>
      <c r="N938" s="392"/>
      <c r="O938" s="392"/>
      <c r="P938" s="392"/>
      <c r="Q938" s="392"/>
      <c r="R938" s="392"/>
    </row>
    <row r="939" spans="1:18" ht="14.25" customHeight="1">
      <c r="A939" s="460"/>
      <c r="C939" s="379"/>
      <c r="D939" s="380"/>
      <c r="E939" s="378"/>
      <c r="F939" s="381"/>
      <c r="G939" s="382"/>
      <c r="H939" s="392"/>
      <c r="I939" s="392"/>
      <c r="J939" s="392"/>
      <c r="K939" s="392"/>
      <c r="L939" s="392"/>
      <c r="M939" s="392"/>
      <c r="N939" s="392"/>
      <c r="O939" s="392"/>
      <c r="P939" s="392"/>
      <c r="Q939" s="392"/>
      <c r="R939" s="392"/>
    </row>
    <row r="940" spans="1:18" ht="14.25" customHeight="1">
      <c r="A940" s="460"/>
      <c r="C940" s="379"/>
      <c r="D940" s="380"/>
      <c r="E940" s="378"/>
      <c r="F940" s="381"/>
      <c r="G940" s="382"/>
      <c r="H940" s="392"/>
      <c r="I940" s="392"/>
      <c r="J940" s="392"/>
      <c r="K940" s="392"/>
      <c r="L940" s="392"/>
      <c r="M940" s="392"/>
      <c r="N940" s="392"/>
      <c r="O940" s="392"/>
      <c r="P940" s="392"/>
      <c r="Q940" s="392"/>
      <c r="R940" s="392"/>
    </row>
    <row r="941" spans="1:18" ht="14.25" customHeight="1">
      <c r="A941" s="460"/>
      <c r="C941" s="379"/>
      <c r="D941" s="380"/>
      <c r="E941" s="378"/>
      <c r="F941" s="381"/>
      <c r="G941" s="382"/>
      <c r="H941" s="392"/>
      <c r="I941" s="392"/>
      <c r="J941" s="392"/>
      <c r="K941" s="392"/>
      <c r="L941" s="392"/>
      <c r="M941" s="392"/>
      <c r="N941" s="392"/>
      <c r="O941" s="392"/>
      <c r="P941" s="392"/>
      <c r="Q941" s="392"/>
      <c r="R941" s="392"/>
    </row>
    <row r="942" spans="1:18" ht="14.25" customHeight="1">
      <c r="A942" s="460"/>
      <c r="C942" s="379"/>
      <c r="D942" s="380"/>
      <c r="E942" s="378"/>
      <c r="F942" s="381"/>
      <c r="G942" s="382"/>
      <c r="H942" s="392"/>
      <c r="I942" s="392"/>
      <c r="J942" s="392"/>
      <c r="K942" s="392"/>
      <c r="L942" s="392"/>
      <c r="M942" s="392"/>
      <c r="N942" s="392"/>
      <c r="O942" s="392"/>
      <c r="P942" s="392"/>
      <c r="Q942" s="392"/>
      <c r="R942" s="392"/>
    </row>
    <row r="943" spans="1:18" ht="14.25" customHeight="1">
      <c r="A943" s="460"/>
      <c r="C943" s="379"/>
      <c r="D943" s="380"/>
      <c r="E943" s="378"/>
      <c r="F943" s="381"/>
      <c r="G943" s="382"/>
      <c r="H943" s="392"/>
      <c r="I943" s="392"/>
      <c r="J943" s="392"/>
      <c r="K943" s="392"/>
      <c r="L943" s="392"/>
      <c r="M943" s="392"/>
      <c r="N943" s="392"/>
      <c r="O943" s="392"/>
      <c r="P943" s="392"/>
      <c r="Q943" s="392"/>
      <c r="R943" s="392"/>
    </row>
    <row r="944" spans="1:18" ht="14.25" customHeight="1">
      <c r="A944" s="460"/>
      <c r="B944" s="394"/>
      <c r="C944" s="379"/>
      <c r="D944" s="380"/>
      <c r="E944" s="378"/>
      <c r="F944" s="381"/>
      <c r="G944" s="382"/>
      <c r="H944" s="392"/>
      <c r="I944" s="392"/>
      <c r="J944" s="392"/>
      <c r="K944" s="392"/>
      <c r="L944" s="392"/>
      <c r="M944" s="392"/>
      <c r="N944" s="392"/>
      <c r="O944" s="392"/>
      <c r="P944" s="392"/>
      <c r="Q944" s="392"/>
      <c r="R944" s="392"/>
    </row>
    <row r="945" spans="1:18" ht="14.25" customHeight="1">
      <c r="A945" s="460"/>
      <c r="B945" s="394"/>
      <c r="C945" s="379"/>
      <c r="D945" s="380"/>
      <c r="E945" s="378"/>
      <c r="F945" s="381"/>
      <c r="G945" s="382"/>
      <c r="H945" s="392"/>
      <c r="I945" s="392"/>
      <c r="J945" s="392"/>
      <c r="K945" s="392"/>
      <c r="L945" s="392"/>
      <c r="M945" s="392"/>
      <c r="N945" s="392"/>
      <c r="O945" s="392"/>
      <c r="P945" s="392"/>
      <c r="Q945" s="392"/>
      <c r="R945" s="392"/>
    </row>
    <row r="946" spans="1:18" ht="14.25" customHeight="1">
      <c r="A946" s="460"/>
      <c r="B946" s="394"/>
      <c r="C946" s="379"/>
      <c r="D946" s="380"/>
      <c r="E946" s="378"/>
      <c r="F946" s="381"/>
      <c r="G946" s="382"/>
      <c r="H946" s="392"/>
      <c r="I946" s="392"/>
      <c r="J946" s="392"/>
      <c r="K946" s="392"/>
      <c r="L946" s="392"/>
      <c r="M946" s="392"/>
      <c r="N946" s="392"/>
      <c r="O946" s="392"/>
      <c r="P946" s="392"/>
      <c r="Q946" s="392"/>
      <c r="R946" s="392"/>
    </row>
    <row r="947" spans="1:18" ht="14.25" customHeight="1">
      <c r="A947" s="460"/>
      <c r="B947" s="394"/>
      <c r="C947" s="379"/>
      <c r="D947" s="380"/>
      <c r="E947" s="378"/>
      <c r="F947" s="381"/>
      <c r="G947" s="382"/>
      <c r="H947" s="392"/>
      <c r="I947" s="392"/>
      <c r="J947" s="392"/>
      <c r="K947" s="392"/>
      <c r="L947" s="392"/>
      <c r="M947" s="392"/>
      <c r="N947" s="392"/>
      <c r="O947" s="392"/>
      <c r="P947" s="392"/>
      <c r="Q947" s="392"/>
      <c r="R947" s="392"/>
    </row>
    <row r="948" spans="1:18" ht="14.25" customHeight="1">
      <c r="A948" s="460"/>
      <c r="B948" s="394"/>
      <c r="C948" s="379"/>
      <c r="D948" s="380"/>
      <c r="E948" s="378"/>
      <c r="F948" s="381"/>
      <c r="G948" s="382"/>
      <c r="H948" s="392"/>
      <c r="I948" s="392"/>
      <c r="J948" s="392"/>
      <c r="K948" s="392"/>
      <c r="L948" s="392"/>
      <c r="M948" s="392"/>
      <c r="N948" s="392"/>
      <c r="O948" s="392"/>
      <c r="P948" s="392"/>
      <c r="Q948" s="392"/>
      <c r="R948" s="392"/>
    </row>
    <row r="949" spans="1:18" ht="14.25" customHeight="1">
      <c r="A949" s="460"/>
      <c r="B949" s="385"/>
      <c r="C949" s="379"/>
      <c r="D949" s="380"/>
      <c r="E949" s="378"/>
      <c r="F949" s="381"/>
      <c r="G949" s="382"/>
      <c r="H949" s="392"/>
      <c r="I949" s="392"/>
      <c r="J949" s="392"/>
      <c r="K949" s="392"/>
      <c r="L949" s="392"/>
      <c r="M949" s="392"/>
      <c r="N949" s="392"/>
      <c r="O949" s="392"/>
      <c r="P949" s="392"/>
      <c r="Q949" s="392"/>
      <c r="R949" s="392"/>
    </row>
    <row r="950" spans="1:18" ht="14.25" customHeight="1">
      <c r="A950" s="460"/>
      <c r="C950" s="379"/>
      <c r="D950" s="380"/>
      <c r="E950" s="378"/>
      <c r="F950" s="381"/>
      <c r="G950" s="382"/>
      <c r="H950" s="392"/>
      <c r="I950" s="392"/>
      <c r="J950" s="392"/>
      <c r="K950" s="392"/>
      <c r="L950" s="392"/>
      <c r="M950" s="392"/>
      <c r="N950" s="392"/>
      <c r="O950" s="392"/>
      <c r="P950" s="392"/>
      <c r="Q950" s="392"/>
      <c r="R950" s="392"/>
    </row>
    <row r="951" spans="1:18" ht="14.25" customHeight="1">
      <c r="A951" s="460"/>
      <c r="C951" s="379"/>
      <c r="D951" s="380"/>
      <c r="E951" s="378"/>
      <c r="F951" s="381"/>
      <c r="G951" s="382"/>
      <c r="H951" s="392"/>
      <c r="I951" s="392"/>
      <c r="J951" s="392"/>
      <c r="K951" s="392"/>
      <c r="L951" s="392"/>
      <c r="M951" s="392"/>
      <c r="N951" s="392"/>
      <c r="O951" s="392"/>
      <c r="P951" s="392"/>
      <c r="Q951" s="392"/>
      <c r="R951" s="392"/>
    </row>
    <row r="952" spans="1:18" ht="14.25" customHeight="1">
      <c r="A952" s="460"/>
      <c r="C952" s="379"/>
      <c r="D952" s="380"/>
      <c r="E952" s="378"/>
      <c r="F952" s="381"/>
      <c r="G952" s="382"/>
      <c r="H952" s="392"/>
      <c r="I952" s="392"/>
      <c r="J952" s="392"/>
      <c r="K952" s="392"/>
      <c r="L952" s="392"/>
      <c r="M952" s="392"/>
      <c r="N952" s="392"/>
      <c r="O952" s="392"/>
      <c r="P952" s="392"/>
      <c r="Q952" s="392"/>
      <c r="R952" s="392"/>
    </row>
    <row r="953" spans="1:18" ht="14.25" customHeight="1">
      <c r="A953" s="460"/>
      <c r="C953" s="379"/>
      <c r="D953" s="380"/>
      <c r="E953" s="378"/>
      <c r="F953" s="381"/>
      <c r="G953" s="382"/>
      <c r="H953" s="392"/>
      <c r="I953" s="392"/>
      <c r="J953" s="392"/>
      <c r="K953" s="392"/>
      <c r="L953" s="392"/>
      <c r="M953" s="392"/>
      <c r="N953" s="392"/>
      <c r="O953" s="392"/>
      <c r="P953" s="392"/>
      <c r="Q953" s="392"/>
      <c r="R953" s="392"/>
    </row>
    <row r="954" spans="1:18" ht="14.25" customHeight="1">
      <c r="A954" s="460"/>
      <c r="B954" s="394"/>
      <c r="C954" s="379"/>
      <c r="D954" s="380"/>
      <c r="E954" s="378"/>
      <c r="F954" s="381"/>
      <c r="G954" s="382"/>
      <c r="H954" s="392"/>
      <c r="I954" s="392"/>
      <c r="J954" s="392"/>
      <c r="K954" s="392"/>
      <c r="L954" s="392"/>
      <c r="M954" s="392"/>
      <c r="N954" s="392"/>
      <c r="O954" s="392"/>
      <c r="P954" s="392"/>
      <c r="Q954" s="392"/>
      <c r="R954" s="392"/>
    </row>
    <row r="955" spans="1:18" ht="14.25" customHeight="1">
      <c r="A955" s="460"/>
      <c r="B955" s="394"/>
      <c r="C955" s="379"/>
      <c r="D955" s="380"/>
      <c r="E955" s="378"/>
      <c r="F955" s="381"/>
      <c r="G955" s="382"/>
      <c r="H955" s="392"/>
      <c r="I955" s="392"/>
      <c r="J955" s="392"/>
      <c r="K955" s="392"/>
      <c r="L955" s="392"/>
      <c r="M955" s="392"/>
      <c r="N955" s="392"/>
      <c r="O955" s="392"/>
      <c r="P955" s="392"/>
      <c r="Q955" s="392"/>
      <c r="R955" s="392"/>
    </row>
    <row r="956" spans="1:18" ht="14.25" customHeight="1">
      <c r="A956" s="460"/>
      <c r="B956" s="394"/>
      <c r="C956" s="379"/>
      <c r="D956" s="380"/>
      <c r="E956" s="378"/>
      <c r="F956" s="381"/>
      <c r="G956" s="382"/>
      <c r="H956" s="392"/>
      <c r="I956" s="392"/>
      <c r="J956" s="392"/>
      <c r="K956" s="392"/>
      <c r="L956" s="392"/>
      <c r="M956" s="392"/>
      <c r="N956" s="392"/>
      <c r="O956" s="392"/>
      <c r="P956" s="392"/>
      <c r="Q956" s="392"/>
      <c r="R956" s="392"/>
    </row>
    <row r="957" spans="1:18" ht="14.25" customHeight="1">
      <c r="A957" s="460"/>
      <c r="B957" s="394"/>
      <c r="C957" s="379"/>
      <c r="D957" s="380"/>
      <c r="E957" s="378"/>
      <c r="F957" s="381"/>
      <c r="G957" s="382"/>
      <c r="H957" s="392"/>
      <c r="I957" s="392"/>
      <c r="J957" s="392"/>
      <c r="K957" s="392"/>
      <c r="L957" s="392"/>
      <c r="M957" s="392"/>
      <c r="N957" s="392"/>
      <c r="O957" s="392"/>
      <c r="P957" s="392"/>
      <c r="Q957" s="392"/>
      <c r="R957" s="392"/>
    </row>
    <row r="958" spans="1:18" ht="14.25" customHeight="1">
      <c r="A958" s="460"/>
      <c r="B958" s="394"/>
      <c r="C958" s="379"/>
      <c r="D958" s="380"/>
      <c r="E958" s="378"/>
      <c r="F958" s="381"/>
      <c r="G958" s="382"/>
      <c r="H958" s="392"/>
      <c r="I958" s="392"/>
      <c r="J958" s="392"/>
      <c r="K958" s="392"/>
      <c r="L958" s="392"/>
      <c r="M958" s="392"/>
      <c r="N958" s="392"/>
      <c r="O958" s="392"/>
      <c r="P958" s="392"/>
      <c r="Q958" s="392"/>
      <c r="R958" s="392"/>
    </row>
    <row r="959" spans="1:18" ht="14.25" customHeight="1">
      <c r="A959" s="460"/>
      <c r="B959" s="394"/>
      <c r="C959" s="379"/>
      <c r="D959" s="380"/>
      <c r="E959" s="378"/>
      <c r="F959" s="381"/>
      <c r="G959" s="382"/>
      <c r="H959" s="392"/>
      <c r="I959" s="392"/>
      <c r="J959" s="392"/>
      <c r="K959" s="392"/>
      <c r="L959" s="392"/>
      <c r="M959" s="392"/>
      <c r="N959" s="392"/>
      <c r="O959" s="392"/>
      <c r="P959" s="392"/>
      <c r="Q959" s="392"/>
      <c r="R959" s="392"/>
    </row>
    <row r="960" spans="1:18" ht="14.25" customHeight="1">
      <c r="A960" s="460"/>
      <c r="B960" s="385"/>
      <c r="C960" s="379"/>
      <c r="D960" s="380"/>
      <c r="E960" s="378"/>
      <c r="F960" s="381"/>
      <c r="G960" s="382"/>
      <c r="H960" s="392"/>
      <c r="I960" s="392"/>
      <c r="J960" s="392"/>
      <c r="K960" s="392"/>
      <c r="L960" s="392"/>
      <c r="M960" s="392"/>
      <c r="N960" s="392"/>
      <c r="O960" s="392"/>
      <c r="P960" s="392"/>
      <c r="Q960" s="392"/>
      <c r="R960" s="392"/>
    </row>
    <row r="961" spans="1:18" ht="14.25" customHeight="1">
      <c r="A961" s="460"/>
      <c r="C961" s="379"/>
      <c r="D961" s="380"/>
      <c r="E961" s="378"/>
      <c r="F961" s="381"/>
      <c r="G961" s="382"/>
      <c r="H961" s="392"/>
      <c r="I961" s="392"/>
      <c r="J961" s="392"/>
      <c r="K961" s="392"/>
      <c r="L961" s="392"/>
      <c r="M961" s="392"/>
      <c r="N961" s="392"/>
      <c r="O961" s="392"/>
      <c r="P961" s="392"/>
      <c r="Q961" s="392"/>
      <c r="R961" s="392"/>
    </row>
    <row r="962" spans="1:18" ht="14.25" customHeight="1">
      <c r="A962" s="460"/>
      <c r="C962" s="379"/>
      <c r="D962" s="380"/>
      <c r="E962" s="378"/>
      <c r="F962" s="381"/>
      <c r="G962" s="382"/>
      <c r="H962" s="392"/>
      <c r="I962" s="392"/>
      <c r="J962" s="392"/>
      <c r="K962" s="392"/>
      <c r="L962" s="392"/>
      <c r="M962" s="392"/>
      <c r="N962" s="392"/>
      <c r="O962" s="392"/>
      <c r="P962" s="392"/>
      <c r="Q962" s="392"/>
      <c r="R962" s="392"/>
    </row>
    <row r="963" spans="1:18" ht="14.25" customHeight="1">
      <c r="A963" s="460"/>
      <c r="C963" s="379"/>
      <c r="D963" s="380"/>
      <c r="E963" s="378"/>
      <c r="F963" s="381"/>
      <c r="G963" s="382"/>
      <c r="H963" s="392"/>
      <c r="I963" s="392"/>
      <c r="J963" s="392"/>
      <c r="K963" s="392"/>
      <c r="L963" s="392"/>
      <c r="M963" s="392"/>
      <c r="N963" s="392"/>
      <c r="O963" s="392"/>
      <c r="P963" s="392"/>
      <c r="Q963" s="392"/>
      <c r="R963" s="392"/>
    </row>
    <row r="964" spans="1:18" ht="14.25" customHeight="1">
      <c r="A964" s="460"/>
      <c r="B964" s="394"/>
      <c r="C964" s="379"/>
      <c r="D964" s="380"/>
      <c r="E964" s="378"/>
      <c r="F964" s="381"/>
      <c r="G964" s="382"/>
      <c r="H964" s="392"/>
      <c r="I964" s="392"/>
      <c r="J964" s="392"/>
      <c r="K964" s="392"/>
      <c r="L964" s="392"/>
      <c r="M964" s="392"/>
      <c r="N964" s="392"/>
      <c r="O964" s="392"/>
      <c r="P964" s="392"/>
      <c r="Q964" s="392"/>
      <c r="R964" s="392"/>
    </row>
    <row r="965" spans="1:18" ht="14.25" customHeight="1">
      <c r="A965" s="460"/>
      <c r="B965" s="394"/>
      <c r="C965" s="379"/>
      <c r="D965" s="380"/>
      <c r="E965" s="378"/>
      <c r="F965" s="381"/>
      <c r="G965" s="382"/>
      <c r="H965" s="392"/>
      <c r="I965" s="392"/>
      <c r="J965" s="392"/>
      <c r="K965" s="392"/>
      <c r="L965" s="392"/>
      <c r="M965" s="392"/>
      <c r="N965" s="392"/>
      <c r="O965" s="392"/>
      <c r="P965" s="392"/>
      <c r="Q965" s="392"/>
      <c r="R965" s="392"/>
    </row>
    <row r="966" spans="1:18" ht="14.25" customHeight="1">
      <c r="A966" s="460"/>
      <c r="B966" s="394"/>
      <c r="C966" s="379"/>
      <c r="D966" s="380"/>
      <c r="E966" s="378"/>
      <c r="F966" s="381"/>
      <c r="G966" s="382"/>
      <c r="H966" s="392"/>
      <c r="I966" s="392"/>
      <c r="J966" s="392"/>
      <c r="K966" s="392"/>
      <c r="L966" s="392"/>
      <c r="M966" s="392"/>
      <c r="N966" s="392"/>
      <c r="O966" s="392"/>
      <c r="P966" s="392"/>
      <c r="Q966" s="392"/>
      <c r="R966" s="392"/>
    </row>
    <row r="967" spans="1:18" ht="14.25" customHeight="1">
      <c r="A967" s="460"/>
      <c r="B967" s="385"/>
      <c r="C967" s="379"/>
      <c r="D967" s="380"/>
      <c r="E967" s="378"/>
      <c r="F967" s="381"/>
      <c r="G967" s="382"/>
      <c r="H967" s="392"/>
      <c r="I967" s="392"/>
      <c r="J967" s="392"/>
      <c r="K967" s="392"/>
      <c r="L967" s="392"/>
      <c r="M967" s="392"/>
      <c r="N967" s="392"/>
      <c r="O967" s="392"/>
      <c r="P967" s="392"/>
      <c r="Q967" s="392"/>
      <c r="R967" s="392"/>
    </row>
    <row r="968" spans="1:18" ht="14.25" customHeight="1">
      <c r="A968" s="460"/>
      <c r="C968" s="379"/>
      <c r="D968" s="380"/>
      <c r="E968" s="378"/>
      <c r="F968" s="381"/>
      <c r="G968" s="382"/>
      <c r="H968" s="392"/>
      <c r="I968" s="392"/>
      <c r="J968" s="392"/>
      <c r="K968" s="392"/>
      <c r="L968" s="392"/>
      <c r="M968" s="392"/>
      <c r="N968" s="392"/>
      <c r="O968" s="392"/>
      <c r="P968" s="392"/>
      <c r="Q968" s="392"/>
      <c r="R968" s="392"/>
    </row>
    <row r="969" spans="1:18" ht="14.25" customHeight="1">
      <c r="A969" s="460"/>
      <c r="C969" s="379"/>
      <c r="D969" s="380"/>
      <c r="E969" s="378"/>
      <c r="F969" s="381"/>
      <c r="G969" s="382"/>
      <c r="H969" s="392"/>
      <c r="I969" s="392"/>
      <c r="J969" s="392"/>
      <c r="K969" s="392"/>
      <c r="L969" s="392"/>
      <c r="M969" s="392"/>
      <c r="N969" s="392"/>
      <c r="O969" s="392"/>
      <c r="P969" s="392"/>
      <c r="Q969" s="392"/>
      <c r="R969" s="392"/>
    </row>
    <row r="970" spans="1:18" ht="14.25" customHeight="1">
      <c r="A970" s="460"/>
      <c r="B970" s="394"/>
      <c r="C970" s="379"/>
      <c r="D970" s="380"/>
      <c r="E970" s="378"/>
      <c r="F970" s="381"/>
      <c r="G970" s="382"/>
      <c r="H970" s="392"/>
      <c r="I970" s="392"/>
      <c r="J970" s="392"/>
      <c r="K970" s="392"/>
      <c r="L970" s="392"/>
      <c r="M970" s="392"/>
      <c r="N970" s="392"/>
      <c r="O970" s="392"/>
      <c r="P970" s="392"/>
      <c r="Q970" s="392"/>
      <c r="R970" s="392"/>
    </row>
    <row r="971" spans="1:18" ht="14.25" customHeight="1">
      <c r="A971" s="460"/>
      <c r="B971" s="394"/>
      <c r="C971" s="379"/>
      <c r="D971" s="380"/>
      <c r="E971" s="378"/>
      <c r="F971" s="381"/>
      <c r="G971" s="382"/>
      <c r="H971" s="392"/>
      <c r="I971" s="392"/>
      <c r="J971" s="392"/>
      <c r="K971" s="392"/>
      <c r="L971" s="392"/>
      <c r="M971" s="392"/>
      <c r="N971" s="392"/>
      <c r="O971" s="392"/>
      <c r="P971" s="392"/>
      <c r="Q971" s="392"/>
      <c r="R971" s="392"/>
    </row>
    <row r="972" spans="1:18" ht="14.25" customHeight="1">
      <c r="A972" s="460"/>
      <c r="B972" s="394"/>
      <c r="C972" s="379"/>
      <c r="D972" s="380"/>
      <c r="E972" s="378"/>
      <c r="F972" s="381"/>
      <c r="G972" s="382"/>
      <c r="H972" s="392"/>
      <c r="I972" s="392"/>
      <c r="J972" s="392"/>
      <c r="K972" s="392"/>
      <c r="L972" s="392"/>
      <c r="M972" s="392"/>
      <c r="N972" s="392"/>
      <c r="O972" s="392"/>
      <c r="P972" s="392"/>
      <c r="Q972" s="392"/>
      <c r="R972" s="392"/>
    </row>
    <row r="973" spans="1:18" ht="14.25" customHeight="1">
      <c r="A973" s="460"/>
      <c r="B973" s="394"/>
      <c r="C973" s="379"/>
      <c r="D973" s="380"/>
      <c r="E973" s="378"/>
      <c r="F973" s="381"/>
      <c r="G973" s="382"/>
      <c r="H973" s="392"/>
      <c r="I973" s="392"/>
      <c r="J973" s="392"/>
      <c r="K973" s="392"/>
      <c r="L973" s="392"/>
      <c r="M973" s="392"/>
      <c r="N973" s="392"/>
      <c r="O973" s="392"/>
      <c r="P973" s="392"/>
      <c r="Q973" s="392"/>
      <c r="R973" s="392"/>
    </row>
    <row r="974" spans="1:18" ht="14.25" customHeight="1">
      <c r="A974" s="460"/>
      <c r="B974" s="394"/>
      <c r="C974" s="379"/>
      <c r="D974" s="380"/>
      <c r="E974" s="378"/>
      <c r="F974" s="381"/>
      <c r="G974" s="382"/>
      <c r="H974" s="392"/>
      <c r="I974" s="392"/>
      <c r="J974" s="392"/>
      <c r="K974" s="392"/>
      <c r="L974" s="392"/>
      <c r="M974" s="392"/>
      <c r="N974" s="392"/>
      <c r="O974" s="392"/>
      <c r="P974" s="392"/>
      <c r="Q974" s="392"/>
      <c r="R974" s="392"/>
    </row>
    <row r="975" spans="1:18" ht="14.25" customHeight="1">
      <c r="A975" s="460"/>
      <c r="B975" s="394"/>
      <c r="C975" s="379"/>
      <c r="D975" s="380"/>
      <c r="E975" s="378"/>
      <c r="F975" s="381"/>
      <c r="G975" s="382"/>
      <c r="H975" s="392"/>
      <c r="I975" s="392"/>
      <c r="J975" s="392"/>
      <c r="K975" s="392"/>
      <c r="L975" s="392"/>
      <c r="M975" s="392"/>
      <c r="N975" s="392"/>
      <c r="O975" s="392"/>
      <c r="P975" s="392"/>
      <c r="Q975" s="392"/>
      <c r="R975" s="392"/>
    </row>
    <row r="976" spans="1:18" ht="14.25" customHeight="1">
      <c r="A976" s="460"/>
      <c r="B976" s="394"/>
      <c r="C976" s="379"/>
      <c r="D976" s="380"/>
      <c r="E976" s="378"/>
      <c r="F976" s="381"/>
      <c r="G976" s="382"/>
      <c r="H976" s="392"/>
      <c r="I976" s="392"/>
      <c r="J976" s="392"/>
      <c r="K976" s="392"/>
      <c r="L976" s="392"/>
      <c r="M976" s="392"/>
      <c r="N976" s="392"/>
      <c r="O976" s="392"/>
      <c r="P976" s="392"/>
      <c r="Q976" s="392"/>
      <c r="R976" s="392"/>
    </row>
    <row r="977" spans="1:18" ht="14.25" customHeight="1">
      <c r="A977" s="460"/>
      <c r="B977" s="394"/>
      <c r="C977" s="379"/>
      <c r="D977" s="380"/>
      <c r="E977" s="378"/>
      <c r="F977" s="381"/>
      <c r="G977" s="382"/>
      <c r="H977" s="392"/>
      <c r="I977" s="392"/>
      <c r="J977" s="392"/>
      <c r="K977" s="392"/>
      <c r="L977" s="392"/>
      <c r="M977" s="392"/>
      <c r="N977" s="392"/>
      <c r="O977" s="392"/>
      <c r="P977" s="392"/>
      <c r="Q977" s="392"/>
      <c r="R977" s="392"/>
    </row>
    <row r="978" spans="1:18" ht="14.25" customHeight="1">
      <c r="A978" s="460"/>
      <c r="B978" s="394"/>
      <c r="C978" s="379"/>
      <c r="D978" s="380"/>
      <c r="E978" s="378"/>
      <c r="F978" s="381"/>
      <c r="G978" s="382"/>
      <c r="H978" s="392"/>
      <c r="I978" s="392"/>
      <c r="J978" s="392"/>
      <c r="K978" s="392"/>
      <c r="L978" s="392"/>
      <c r="M978" s="392"/>
      <c r="N978" s="392"/>
      <c r="O978" s="392"/>
      <c r="P978" s="392"/>
      <c r="Q978" s="392"/>
      <c r="R978" s="392"/>
    </row>
    <row r="979" spans="1:18" ht="14.25" customHeight="1">
      <c r="A979" s="460"/>
      <c r="B979" s="385"/>
      <c r="C979" s="379"/>
      <c r="D979" s="380"/>
      <c r="E979" s="378"/>
      <c r="F979" s="381"/>
      <c r="G979" s="382"/>
      <c r="H979" s="392"/>
      <c r="I979" s="392"/>
      <c r="J979" s="392"/>
      <c r="K979" s="392"/>
      <c r="L979" s="392"/>
      <c r="M979" s="392"/>
      <c r="N979" s="392"/>
      <c r="O979" s="392"/>
      <c r="P979" s="392"/>
      <c r="Q979" s="392"/>
      <c r="R979" s="392"/>
    </row>
    <row r="980" spans="1:18" ht="14.25" customHeight="1">
      <c r="A980" s="460"/>
      <c r="C980" s="379"/>
      <c r="D980" s="380"/>
      <c r="E980" s="378"/>
      <c r="F980" s="381"/>
      <c r="G980" s="382"/>
      <c r="H980" s="392"/>
      <c r="I980" s="392"/>
      <c r="J980" s="392"/>
      <c r="K980" s="392"/>
      <c r="L980" s="392"/>
      <c r="M980" s="392"/>
      <c r="N980" s="392"/>
      <c r="O980" s="392"/>
      <c r="P980" s="392"/>
      <c r="Q980" s="392"/>
      <c r="R980" s="392"/>
    </row>
    <row r="981" spans="1:18" ht="14.25" customHeight="1">
      <c r="A981" s="460"/>
      <c r="B981" s="394"/>
      <c r="C981" s="379"/>
      <c r="D981" s="380"/>
      <c r="E981" s="378"/>
      <c r="F981" s="381"/>
      <c r="G981" s="382"/>
      <c r="H981" s="392"/>
      <c r="I981" s="392"/>
      <c r="J981" s="392"/>
      <c r="K981" s="392"/>
      <c r="L981" s="392"/>
      <c r="M981" s="392"/>
      <c r="N981" s="392"/>
      <c r="O981" s="392"/>
      <c r="P981" s="392"/>
      <c r="Q981" s="392"/>
      <c r="R981" s="392"/>
    </row>
    <row r="982" spans="1:18" ht="14.25" customHeight="1">
      <c r="A982" s="460"/>
      <c r="B982" s="394"/>
      <c r="C982" s="379"/>
      <c r="D982" s="380"/>
      <c r="E982" s="378"/>
      <c r="F982" s="381"/>
      <c r="G982" s="382"/>
      <c r="H982" s="392"/>
      <c r="I982" s="392"/>
      <c r="J982" s="392"/>
      <c r="K982" s="392"/>
      <c r="L982" s="392"/>
      <c r="M982" s="392"/>
      <c r="N982" s="392"/>
      <c r="O982" s="392"/>
      <c r="P982" s="392"/>
      <c r="Q982" s="392"/>
      <c r="R982" s="392"/>
    </row>
    <row r="983" spans="1:18" ht="14.25" customHeight="1">
      <c r="A983" s="460"/>
      <c r="B983" s="394"/>
      <c r="C983" s="379"/>
      <c r="D983" s="380"/>
      <c r="E983" s="378"/>
      <c r="F983" s="381"/>
      <c r="G983" s="382"/>
      <c r="H983" s="392"/>
      <c r="I983" s="392"/>
      <c r="J983" s="392"/>
      <c r="K983" s="392"/>
      <c r="L983" s="392"/>
      <c r="M983" s="392"/>
      <c r="N983" s="392"/>
      <c r="O983" s="392"/>
      <c r="P983" s="392"/>
      <c r="Q983" s="392"/>
      <c r="R983" s="392"/>
    </row>
    <row r="984" spans="1:18" ht="14.25" customHeight="1">
      <c r="A984" s="460"/>
      <c r="B984" s="394"/>
      <c r="C984" s="379"/>
      <c r="D984" s="380"/>
      <c r="E984" s="378"/>
      <c r="F984" s="381"/>
      <c r="G984" s="382"/>
      <c r="H984" s="392"/>
      <c r="I984" s="392"/>
      <c r="J984" s="392"/>
      <c r="K984" s="392"/>
      <c r="L984" s="392"/>
      <c r="M984" s="392"/>
      <c r="N984" s="392"/>
      <c r="O984" s="392"/>
      <c r="P984" s="392"/>
      <c r="Q984" s="392"/>
      <c r="R984" s="392"/>
    </row>
    <row r="985" spans="1:18" ht="14.25" customHeight="1">
      <c r="A985" s="460"/>
      <c r="B985" s="394"/>
      <c r="C985" s="379"/>
      <c r="D985" s="380"/>
      <c r="E985" s="378"/>
      <c r="F985" s="381"/>
      <c r="G985" s="382"/>
      <c r="H985" s="392"/>
      <c r="I985" s="392"/>
      <c r="J985" s="392"/>
      <c r="K985" s="392"/>
      <c r="L985" s="392"/>
      <c r="M985" s="392"/>
      <c r="N985" s="392"/>
      <c r="O985" s="392"/>
      <c r="P985" s="392"/>
      <c r="Q985" s="392"/>
      <c r="R985" s="392"/>
    </row>
    <row r="986" spans="1:18" ht="14.25" customHeight="1">
      <c r="A986" s="460"/>
      <c r="B986" s="394"/>
      <c r="C986" s="379"/>
      <c r="D986" s="380"/>
      <c r="E986" s="378"/>
      <c r="F986" s="381"/>
      <c r="G986" s="382"/>
      <c r="H986" s="392"/>
      <c r="I986" s="392"/>
      <c r="J986" s="392"/>
      <c r="K986" s="392"/>
      <c r="L986" s="392"/>
      <c r="M986" s="392"/>
      <c r="N986" s="392"/>
      <c r="O986" s="392"/>
      <c r="P986" s="392"/>
      <c r="Q986" s="392"/>
      <c r="R986" s="392"/>
    </row>
    <row r="987" spans="1:18" ht="14.25" customHeight="1">
      <c r="A987" s="460"/>
      <c r="B987" s="394"/>
      <c r="C987" s="379"/>
      <c r="D987" s="380"/>
      <c r="E987" s="378"/>
      <c r="F987" s="381"/>
      <c r="G987" s="382"/>
      <c r="H987" s="392"/>
      <c r="I987" s="392"/>
      <c r="J987" s="392"/>
      <c r="K987" s="392"/>
      <c r="L987" s="392"/>
      <c r="M987" s="392"/>
      <c r="N987" s="392"/>
      <c r="O987" s="392"/>
      <c r="P987" s="392"/>
      <c r="Q987" s="392"/>
      <c r="R987" s="392"/>
    </row>
    <row r="988" spans="1:18" ht="14.25" customHeight="1">
      <c r="A988" s="460"/>
      <c r="B988" s="394"/>
      <c r="C988" s="379"/>
      <c r="D988" s="380"/>
      <c r="E988" s="378"/>
      <c r="F988" s="381"/>
      <c r="G988" s="382"/>
      <c r="H988" s="392"/>
      <c r="I988" s="392"/>
      <c r="J988" s="392"/>
      <c r="K988" s="392"/>
      <c r="L988" s="392"/>
      <c r="M988" s="392"/>
      <c r="N988" s="392"/>
      <c r="O988" s="392"/>
      <c r="P988" s="392"/>
      <c r="Q988" s="392"/>
      <c r="R988" s="392"/>
    </row>
    <row r="989" spans="1:18" ht="14.25" customHeight="1">
      <c r="A989" s="460"/>
      <c r="B989" s="385"/>
      <c r="C989" s="379"/>
      <c r="D989" s="380"/>
      <c r="E989" s="378"/>
      <c r="F989" s="381"/>
      <c r="G989" s="382"/>
      <c r="H989" s="392"/>
      <c r="I989" s="392"/>
      <c r="J989" s="392"/>
      <c r="K989" s="392"/>
      <c r="L989" s="392"/>
      <c r="M989" s="392"/>
      <c r="N989" s="392"/>
      <c r="O989" s="392"/>
      <c r="P989" s="392"/>
      <c r="Q989" s="392"/>
      <c r="R989" s="392"/>
    </row>
    <row r="990" spans="1:18" ht="14.25" customHeight="1">
      <c r="A990" s="460"/>
      <c r="C990" s="379"/>
      <c r="D990" s="380"/>
      <c r="E990" s="378"/>
      <c r="F990" s="381"/>
      <c r="G990" s="382"/>
      <c r="H990" s="392"/>
      <c r="I990" s="392"/>
      <c r="J990" s="392"/>
      <c r="K990" s="392"/>
      <c r="L990" s="392"/>
      <c r="M990" s="392"/>
      <c r="N990" s="392"/>
      <c r="O990" s="392"/>
      <c r="P990" s="392"/>
      <c r="Q990" s="392"/>
      <c r="R990" s="392"/>
    </row>
    <row r="991" spans="1:18" ht="14.25" customHeight="1">
      <c r="A991" s="460"/>
      <c r="B991" s="394"/>
      <c r="C991" s="379"/>
      <c r="D991" s="380"/>
      <c r="E991" s="378"/>
      <c r="F991" s="381"/>
      <c r="G991" s="382"/>
      <c r="H991" s="392"/>
      <c r="I991" s="392"/>
      <c r="J991" s="392"/>
      <c r="K991" s="392"/>
      <c r="L991" s="392"/>
      <c r="M991" s="392"/>
      <c r="N991" s="392"/>
      <c r="O991" s="392"/>
      <c r="P991" s="392"/>
      <c r="Q991" s="392"/>
      <c r="R991" s="392"/>
    </row>
    <row r="992" spans="1:18" ht="14.25" customHeight="1">
      <c r="A992" s="460"/>
      <c r="B992" s="394"/>
      <c r="C992" s="379"/>
      <c r="D992" s="380"/>
      <c r="E992" s="378"/>
      <c r="F992" s="381"/>
      <c r="G992" s="382"/>
      <c r="H992" s="392"/>
      <c r="I992" s="392"/>
      <c r="J992" s="392"/>
      <c r="K992" s="392"/>
      <c r="L992" s="392"/>
      <c r="M992" s="392"/>
      <c r="N992" s="392"/>
      <c r="O992" s="392"/>
      <c r="P992" s="392"/>
      <c r="Q992" s="392"/>
      <c r="R992" s="392"/>
    </row>
    <row r="993" spans="1:18" ht="14.25" customHeight="1">
      <c r="A993" s="460"/>
      <c r="B993" s="394"/>
      <c r="C993" s="379"/>
      <c r="D993" s="380"/>
      <c r="E993" s="378"/>
      <c r="F993" s="381"/>
      <c r="G993" s="382"/>
      <c r="H993" s="392"/>
      <c r="I993" s="392"/>
      <c r="J993" s="392"/>
      <c r="K993" s="392"/>
      <c r="L993" s="392"/>
      <c r="M993" s="392"/>
      <c r="N993" s="392"/>
      <c r="O993" s="392"/>
      <c r="P993" s="392"/>
      <c r="Q993" s="392"/>
      <c r="R993" s="392"/>
    </row>
    <row r="994" spans="1:18" ht="14.25" customHeight="1">
      <c r="A994" s="460"/>
      <c r="B994" s="394"/>
      <c r="C994" s="379"/>
      <c r="D994" s="380"/>
      <c r="E994" s="378"/>
      <c r="F994" s="381"/>
      <c r="G994" s="382"/>
      <c r="H994" s="392"/>
      <c r="I994" s="392"/>
      <c r="J994" s="392"/>
      <c r="K994" s="392"/>
      <c r="L994" s="392"/>
      <c r="M994" s="392"/>
      <c r="N994" s="392"/>
      <c r="O994" s="392"/>
      <c r="P994" s="392"/>
      <c r="Q994" s="392"/>
      <c r="R994" s="392"/>
    </row>
    <row r="995" spans="1:18" ht="14.25" customHeight="1">
      <c r="A995" s="460"/>
      <c r="B995" s="394"/>
      <c r="C995" s="379"/>
      <c r="D995" s="380"/>
      <c r="E995" s="378"/>
      <c r="F995" s="381"/>
      <c r="G995" s="382"/>
      <c r="H995" s="392"/>
      <c r="I995" s="392"/>
      <c r="J995" s="392"/>
      <c r="K995" s="392"/>
      <c r="L995" s="392"/>
      <c r="M995" s="392"/>
      <c r="N995" s="392"/>
      <c r="O995" s="392"/>
      <c r="P995" s="392"/>
      <c r="Q995" s="392"/>
      <c r="R995" s="392"/>
    </row>
    <row r="996" spans="1:18" ht="14.25" customHeight="1">
      <c r="A996" s="460"/>
      <c r="B996" s="394"/>
      <c r="C996" s="379"/>
      <c r="D996" s="380"/>
      <c r="E996" s="378"/>
      <c r="F996" s="381"/>
      <c r="G996" s="382"/>
      <c r="H996" s="392"/>
      <c r="I996" s="392"/>
      <c r="J996" s="392"/>
      <c r="K996" s="392"/>
      <c r="L996" s="392"/>
      <c r="M996" s="392"/>
      <c r="N996" s="392"/>
      <c r="O996" s="392"/>
      <c r="P996" s="392"/>
      <c r="Q996" s="392"/>
      <c r="R996" s="392"/>
    </row>
    <row r="997" spans="1:18" ht="14.25" customHeight="1">
      <c r="A997" s="460"/>
      <c r="B997" s="394"/>
      <c r="C997" s="379"/>
      <c r="D997" s="380"/>
      <c r="E997" s="378"/>
      <c r="F997" s="381"/>
      <c r="G997" s="382"/>
      <c r="H997" s="392"/>
      <c r="I997" s="392"/>
      <c r="J997" s="392"/>
      <c r="K997" s="392"/>
      <c r="L997" s="392"/>
      <c r="M997" s="392"/>
      <c r="N997" s="392"/>
      <c r="O997" s="392"/>
      <c r="P997" s="392"/>
      <c r="Q997" s="392"/>
      <c r="R997" s="392"/>
    </row>
    <row r="998" spans="1:18" ht="14.25" customHeight="1">
      <c r="A998" s="460"/>
      <c r="B998" s="394"/>
      <c r="C998" s="379"/>
      <c r="D998" s="380"/>
      <c r="E998" s="378"/>
      <c r="F998" s="381"/>
      <c r="G998" s="382"/>
      <c r="H998" s="392"/>
      <c r="I998" s="392"/>
      <c r="J998" s="392"/>
      <c r="K998" s="392"/>
      <c r="L998" s="392"/>
      <c r="M998" s="392"/>
      <c r="N998" s="392"/>
      <c r="O998" s="392"/>
      <c r="P998" s="392"/>
      <c r="Q998" s="392"/>
      <c r="R998" s="392"/>
    </row>
    <row r="999" spans="1:18" ht="14.25" customHeight="1">
      <c r="A999" s="460"/>
      <c r="B999" s="394"/>
      <c r="C999" s="379"/>
      <c r="D999" s="380"/>
      <c r="E999" s="378"/>
      <c r="F999" s="381"/>
      <c r="G999" s="382"/>
      <c r="H999" s="392"/>
      <c r="I999" s="392"/>
      <c r="J999" s="392"/>
      <c r="K999" s="392"/>
      <c r="L999" s="392"/>
      <c r="M999" s="392"/>
      <c r="N999" s="392"/>
      <c r="O999" s="392"/>
      <c r="P999" s="392"/>
      <c r="Q999" s="392"/>
      <c r="R999" s="392"/>
    </row>
    <row r="1000" spans="1:18" ht="14.25" customHeight="1">
      <c r="A1000" s="460"/>
      <c r="B1000" s="394"/>
      <c r="C1000" s="379"/>
      <c r="D1000" s="380"/>
      <c r="E1000" s="378"/>
      <c r="F1000" s="381"/>
      <c r="G1000" s="382"/>
      <c r="H1000" s="392"/>
      <c r="I1000" s="392"/>
      <c r="J1000" s="392"/>
      <c r="K1000" s="392"/>
      <c r="L1000" s="392"/>
      <c r="M1000" s="392"/>
      <c r="N1000" s="392"/>
      <c r="O1000" s="392"/>
      <c r="P1000" s="392"/>
      <c r="Q1000" s="392"/>
      <c r="R1000" s="392"/>
    </row>
    <row r="1001" spans="1:18" ht="14.25" customHeight="1">
      <c r="A1001" s="460"/>
      <c r="B1001" s="394"/>
      <c r="C1001" s="379"/>
      <c r="D1001" s="380"/>
      <c r="E1001" s="378"/>
      <c r="F1001" s="381"/>
      <c r="G1001" s="382"/>
      <c r="H1001" s="392"/>
      <c r="I1001" s="392"/>
      <c r="J1001" s="392"/>
      <c r="K1001" s="392"/>
      <c r="L1001" s="392"/>
      <c r="M1001" s="392"/>
      <c r="N1001" s="392"/>
      <c r="O1001" s="392"/>
      <c r="P1001" s="392"/>
      <c r="Q1001" s="392"/>
      <c r="R1001" s="392"/>
    </row>
    <row r="1002" spans="1:18" ht="14.25" customHeight="1">
      <c r="A1002" s="460"/>
      <c r="B1002" s="394"/>
      <c r="C1002" s="379"/>
      <c r="D1002" s="380"/>
      <c r="E1002" s="378"/>
      <c r="F1002" s="381"/>
      <c r="G1002" s="382"/>
      <c r="H1002" s="392"/>
      <c r="I1002" s="392"/>
      <c r="J1002" s="392"/>
      <c r="K1002" s="392"/>
      <c r="L1002" s="392"/>
      <c r="M1002" s="392"/>
      <c r="N1002" s="392"/>
      <c r="O1002" s="392"/>
      <c r="P1002" s="392"/>
      <c r="Q1002" s="392"/>
      <c r="R1002" s="392"/>
    </row>
    <row r="1003" spans="1:18" ht="14.25" customHeight="1">
      <c r="A1003" s="460"/>
      <c r="B1003" s="385"/>
      <c r="C1003" s="379"/>
      <c r="D1003" s="380"/>
      <c r="E1003" s="378"/>
      <c r="F1003" s="381"/>
      <c r="G1003" s="382"/>
      <c r="H1003" s="392"/>
      <c r="I1003" s="392"/>
      <c r="J1003" s="392"/>
      <c r="K1003" s="392"/>
      <c r="L1003" s="392"/>
      <c r="M1003" s="392"/>
      <c r="N1003" s="392"/>
      <c r="O1003" s="392"/>
      <c r="P1003" s="392"/>
      <c r="Q1003" s="392"/>
      <c r="R1003" s="392"/>
    </row>
    <row r="1004" spans="1:18" ht="14.25" customHeight="1">
      <c r="A1004" s="460"/>
      <c r="C1004" s="379"/>
      <c r="D1004" s="380"/>
      <c r="E1004" s="378"/>
      <c r="F1004" s="381"/>
      <c r="G1004" s="382"/>
      <c r="H1004" s="392"/>
      <c r="I1004" s="392"/>
      <c r="J1004" s="392"/>
      <c r="K1004" s="392"/>
      <c r="L1004" s="392"/>
      <c r="M1004" s="392"/>
      <c r="N1004" s="392"/>
      <c r="O1004" s="392"/>
      <c r="P1004" s="392"/>
      <c r="Q1004" s="392"/>
      <c r="R1004" s="392"/>
    </row>
    <row r="1005" spans="1:18" ht="14.25" customHeight="1">
      <c r="A1005" s="460"/>
      <c r="B1005" s="385"/>
      <c r="C1005" s="379"/>
      <c r="D1005" s="380"/>
      <c r="E1005" s="378"/>
      <c r="F1005" s="381"/>
      <c r="G1005" s="382"/>
      <c r="H1005" s="392"/>
      <c r="I1005" s="392"/>
      <c r="J1005" s="392"/>
      <c r="K1005" s="392"/>
      <c r="L1005" s="392"/>
      <c r="M1005" s="392"/>
      <c r="N1005" s="392"/>
      <c r="O1005" s="392"/>
      <c r="P1005" s="392"/>
      <c r="Q1005" s="392"/>
      <c r="R1005" s="392"/>
    </row>
    <row r="1006" spans="1:18" ht="14.25" customHeight="1">
      <c r="A1006" s="460"/>
      <c r="C1006" s="379"/>
      <c r="D1006" s="380"/>
      <c r="E1006" s="378"/>
      <c r="F1006" s="381"/>
      <c r="G1006" s="382"/>
      <c r="H1006" s="392"/>
      <c r="I1006" s="392"/>
      <c r="J1006" s="392"/>
      <c r="K1006" s="392"/>
      <c r="L1006" s="392"/>
      <c r="M1006" s="392"/>
      <c r="N1006" s="392"/>
      <c r="O1006" s="392"/>
      <c r="P1006" s="392"/>
      <c r="Q1006" s="392"/>
      <c r="R1006" s="392"/>
    </row>
    <row r="1007" spans="1:18" ht="14.25" customHeight="1">
      <c r="A1007" s="460"/>
      <c r="C1007" s="379"/>
      <c r="D1007" s="380"/>
      <c r="E1007" s="378"/>
      <c r="F1007" s="381"/>
      <c r="G1007" s="382"/>
      <c r="H1007" s="392"/>
      <c r="I1007" s="392"/>
      <c r="J1007" s="392"/>
      <c r="K1007" s="392"/>
      <c r="L1007" s="392"/>
      <c r="M1007" s="392"/>
      <c r="N1007" s="392"/>
      <c r="O1007" s="392"/>
      <c r="P1007" s="392"/>
      <c r="Q1007" s="392"/>
      <c r="R1007" s="392"/>
    </row>
    <row r="1008" spans="1:18" ht="14.25" customHeight="1">
      <c r="A1008" s="460"/>
      <c r="C1008" s="379"/>
      <c r="D1008" s="380"/>
      <c r="E1008" s="378"/>
      <c r="F1008" s="381"/>
      <c r="G1008" s="382"/>
      <c r="H1008" s="392"/>
      <c r="I1008" s="392"/>
      <c r="J1008" s="392"/>
      <c r="K1008" s="392"/>
      <c r="L1008" s="392"/>
      <c r="M1008" s="392"/>
      <c r="N1008" s="392"/>
      <c r="O1008" s="392"/>
      <c r="P1008" s="392"/>
      <c r="Q1008" s="392"/>
      <c r="R1008" s="392"/>
    </row>
    <row r="1009" spans="1:18" ht="14.25" customHeight="1">
      <c r="A1009" s="460"/>
      <c r="C1009" s="379"/>
      <c r="D1009" s="380"/>
      <c r="E1009" s="378"/>
      <c r="F1009" s="381"/>
      <c r="G1009" s="382"/>
      <c r="H1009" s="392"/>
      <c r="I1009" s="392"/>
      <c r="J1009" s="392"/>
      <c r="K1009" s="392"/>
      <c r="L1009" s="392"/>
      <c r="M1009" s="392"/>
      <c r="N1009" s="392"/>
      <c r="O1009" s="392"/>
      <c r="P1009" s="392"/>
      <c r="Q1009" s="392"/>
      <c r="R1009" s="392"/>
    </row>
    <row r="1010" spans="1:18" ht="14.25" customHeight="1">
      <c r="A1010" s="460"/>
      <c r="C1010" s="379"/>
      <c r="D1010" s="380"/>
      <c r="E1010" s="378"/>
      <c r="F1010" s="381"/>
      <c r="G1010" s="382"/>
      <c r="H1010" s="392"/>
      <c r="I1010" s="392"/>
      <c r="J1010" s="392"/>
      <c r="K1010" s="392"/>
      <c r="L1010" s="392"/>
      <c r="M1010" s="392"/>
      <c r="N1010" s="392"/>
      <c r="O1010" s="392"/>
      <c r="P1010" s="392"/>
      <c r="Q1010" s="392"/>
      <c r="R1010" s="392"/>
    </row>
    <row r="1011" spans="1:18" ht="14.25" customHeight="1">
      <c r="A1011" s="460"/>
      <c r="B1011" s="394"/>
      <c r="C1011" s="379"/>
      <c r="D1011" s="380"/>
      <c r="E1011" s="378"/>
      <c r="F1011" s="381"/>
      <c r="G1011" s="382"/>
      <c r="H1011" s="392"/>
      <c r="I1011" s="392"/>
      <c r="J1011" s="392"/>
      <c r="K1011" s="392"/>
      <c r="L1011" s="392"/>
      <c r="M1011" s="392"/>
      <c r="N1011" s="392"/>
      <c r="O1011" s="392"/>
      <c r="P1011" s="392"/>
      <c r="Q1011" s="392"/>
      <c r="R1011" s="392"/>
    </row>
    <row r="1012" spans="1:18" ht="14.25" customHeight="1">
      <c r="A1012" s="460"/>
      <c r="B1012" s="394"/>
      <c r="C1012" s="379"/>
      <c r="D1012" s="380"/>
      <c r="E1012" s="378"/>
      <c r="F1012" s="381"/>
      <c r="G1012" s="382"/>
      <c r="H1012" s="392"/>
      <c r="I1012" s="392"/>
      <c r="J1012" s="392"/>
      <c r="K1012" s="392"/>
      <c r="L1012" s="392"/>
      <c r="M1012" s="392"/>
      <c r="N1012" s="392"/>
      <c r="O1012" s="392"/>
      <c r="P1012" s="392"/>
      <c r="Q1012" s="392"/>
      <c r="R1012" s="392"/>
    </row>
    <row r="1013" spans="1:18" ht="14.25" customHeight="1">
      <c r="A1013" s="460"/>
      <c r="B1013" s="394"/>
      <c r="C1013" s="379"/>
      <c r="D1013" s="380"/>
      <c r="E1013" s="378"/>
      <c r="F1013" s="381"/>
      <c r="G1013" s="382"/>
      <c r="H1013" s="392"/>
      <c r="I1013" s="392"/>
      <c r="J1013" s="392"/>
      <c r="K1013" s="392"/>
      <c r="L1013" s="392"/>
      <c r="M1013" s="392"/>
      <c r="N1013" s="392"/>
      <c r="O1013" s="392"/>
      <c r="P1013" s="392"/>
      <c r="Q1013" s="392"/>
      <c r="R1013" s="392"/>
    </row>
    <row r="1014" spans="1:18" ht="14.25" customHeight="1">
      <c r="A1014" s="460"/>
      <c r="B1014" s="394"/>
      <c r="C1014" s="379"/>
      <c r="D1014" s="380"/>
      <c r="E1014" s="378"/>
      <c r="F1014" s="381"/>
      <c r="G1014" s="382"/>
      <c r="H1014" s="392"/>
      <c r="I1014" s="392"/>
      <c r="J1014" s="392"/>
      <c r="K1014" s="392"/>
      <c r="L1014" s="392"/>
      <c r="M1014" s="392"/>
      <c r="N1014" s="392"/>
      <c r="O1014" s="392"/>
      <c r="P1014" s="392"/>
      <c r="Q1014" s="392"/>
      <c r="R1014" s="392"/>
    </row>
    <row r="1015" spans="1:18" ht="14.25" customHeight="1">
      <c r="A1015" s="460"/>
      <c r="B1015" s="394"/>
      <c r="C1015" s="379"/>
      <c r="D1015" s="380"/>
      <c r="E1015" s="378"/>
      <c r="F1015" s="381"/>
      <c r="G1015" s="382"/>
      <c r="H1015" s="392"/>
      <c r="I1015" s="392"/>
      <c r="J1015" s="392"/>
      <c r="K1015" s="392"/>
      <c r="L1015" s="392"/>
      <c r="M1015" s="392"/>
      <c r="N1015" s="392"/>
      <c r="O1015" s="392"/>
      <c r="P1015" s="392"/>
      <c r="Q1015" s="392"/>
      <c r="R1015" s="392"/>
    </row>
    <row r="1016" spans="1:18" ht="14.25" customHeight="1">
      <c r="A1016" s="460"/>
      <c r="B1016" s="385"/>
      <c r="C1016" s="379"/>
      <c r="D1016" s="380"/>
      <c r="E1016" s="378"/>
      <c r="F1016" s="381"/>
      <c r="G1016" s="382"/>
      <c r="H1016" s="392"/>
      <c r="I1016" s="392"/>
      <c r="J1016" s="392"/>
      <c r="K1016" s="392"/>
      <c r="L1016" s="392"/>
      <c r="M1016" s="392"/>
      <c r="N1016" s="392"/>
      <c r="O1016" s="392"/>
      <c r="P1016" s="392"/>
      <c r="Q1016" s="392"/>
      <c r="R1016" s="392"/>
    </row>
    <row r="1017" spans="1:18" ht="14.25" customHeight="1">
      <c r="A1017" s="460"/>
      <c r="C1017" s="379"/>
      <c r="D1017" s="380"/>
      <c r="E1017" s="378"/>
      <c r="F1017" s="381"/>
      <c r="G1017" s="382"/>
      <c r="H1017" s="392"/>
      <c r="I1017" s="392"/>
      <c r="J1017" s="392"/>
      <c r="K1017" s="392"/>
      <c r="L1017" s="392"/>
      <c r="M1017" s="392"/>
      <c r="N1017" s="392"/>
      <c r="O1017" s="392"/>
      <c r="P1017" s="392"/>
      <c r="Q1017" s="392"/>
      <c r="R1017" s="392"/>
    </row>
    <row r="1018" spans="1:18" ht="14.25" customHeight="1">
      <c r="A1018" s="460"/>
      <c r="C1018" s="379"/>
      <c r="D1018" s="380"/>
      <c r="E1018" s="378"/>
      <c r="F1018" s="381"/>
      <c r="G1018" s="382"/>
      <c r="H1018" s="392"/>
      <c r="I1018" s="392"/>
      <c r="J1018" s="392"/>
      <c r="K1018" s="392"/>
      <c r="L1018" s="392"/>
      <c r="M1018" s="392"/>
      <c r="N1018" s="392"/>
      <c r="O1018" s="392"/>
      <c r="P1018" s="392"/>
      <c r="Q1018" s="392"/>
      <c r="R1018" s="392"/>
    </row>
    <row r="1019" spans="1:18" ht="14.25" customHeight="1">
      <c r="A1019" s="460"/>
      <c r="C1019" s="379"/>
      <c r="D1019" s="380"/>
      <c r="E1019" s="378"/>
      <c r="F1019" s="381"/>
      <c r="G1019" s="382"/>
      <c r="H1019" s="392"/>
      <c r="I1019" s="392"/>
      <c r="J1019" s="392"/>
      <c r="K1019" s="392"/>
      <c r="L1019" s="392"/>
      <c r="M1019" s="392"/>
      <c r="N1019" s="392"/>
      <c r="O1019" s="392"/>
      <c r="P1019" s="392"/>
      <c r="Q1019" s="392"/>
      <c r="R1019" s="392"/>
    </row>
    <row r="1020" spans="1:18" ht="14.25" customHeight="1">
      <c r="A1020" s="460"/>
      <c r="C1020" s="379"/>
      <c r="D1020" s="380"/>
      <c r="E1020" s="378"/>
      <c r="F1020" s="381"/>
      <c r="G1020" s="382"/>
      <c r="H1020" s="392"/>
      <c r="I1020" s="392"/>
      <c r="J1020" s="392"/>
      <c r="K1020" s="392"/>
      <c r="L1020" s="392"/>
      <c r="M1020" s="392"/>
      <c r="N1020" s="392"/>
      <c r="O1020" s="392"/>
      <c r="P1020" s="392"/>
      <c r="Q1020" s="392"/>
      <c r="R1020" s="392"/>
    </row>
    <row r="1021" spans="1:18" ht="14.25" customHeight="1">
      <c r="A1021" s="460"/>
      <c r="B1021" s="394"/>
      <c r="C1021" s="379"/>
      <c r="D1021" s="380"/>
      <c r="E1021" s="378"/>
      <c r="F1021" s="381"/>
      <c r="G1021" s="382"/>
      <c r="H1021" s="392"/>
      <c r="I1021" s="392"/>
      <c r="J1021" s="392"/>
      <c r="K1021" s="392"/>
      <c r="L1021" s="392"/>
      <c r="M1021" s="392"/>
      <c r="N1021" s="392"/>
      <c r="O1021" s="392"/>
      <c r="P1021" s="392"/>
      <c r="Q1021" s="392"/>
      <c r="R1021" s="392"/>
    </row>
    <row r="1022" spans="1:18" ht="14.25" customHeight="1">
      <c r="A1022" s="460"/>
      <c r="B1022" s="394"/>
      <c r="C1022" s="379"/>
      <c r="D1022" s="380"/>
      <c r="E1022" s="378"/>
      <c r="F1022" s="381"/>
      <c r="G1022" s="382"/>
      <c r="H1022" s="392"/>
      <c r="I1022" s="392"/>
      <c r="J1022" s="392"/>
      <c r="K1022" s="392"/>
      <c r="L1022" s="392"/>
      <c r="M1022" s="392"/>
      <c r="N1022" s="392"/>
      <c r="O1022" s="392"/>
      <c r="P1022" s="392"/>
      <c r="Q1022" s="392"/>
      <c r="R1022" s="392"/>
    </row>
    <row r="1023" spans="1:18" ht="14.25" customHeight="1">
      <c r="A1023" s="460"/>
      <c r="B1023" s="394"/>
      <c r="C1023" s="379"/>
      <c r="D1023" s="380"/>
      <c r="E1023" s="378"/>
      <c r="F1023" s="381"/>
      <c r="G1023" s="382"/>
      <c r="H1023" s="392"/>
      <c r="I1023" s="392"/>
      <c r="J1023" s="392"/>
      <c r="K1023" s="392"/>
      <c r="L1023" s="392"/>
      <c r="M1023" s="392"/>
      <c r="N1023" s="392"/>
      <c r="O1023" s="392"/>
      <c r="P1023" s="392"/>
      <c r="Q1023" s="392"/>
      <c r="R1023" s="392"/>
    </row>
    <row r="1024" spans="1:18" ht="14.25" customHeight="1">
      <c r="A1024" s="460"/>
      <c r="B1024" s="394"/>
      <c r="C1024" s="379"/>
      <c r="D1024" s="380"/>
      <c r="E1024" s="378"/>
      <c r="F1024" s="381"/>
      <c r="G1024" s="382"/>
      <c r="H1024" s="392"/>
      <c r="I1024" s="392"/>
      <c r="J1024" s="392"/>
      <c r="K1024" s="392"/>
      <c r="L1024" s="392"/>
      <c r="M1024" s="392"/>
      <c r="N1024" s="392"/>
      <c r="O1024" s="392"/>
      <c r="P1024" s="392"/>
      <c r="Q1024" s="392"/>
      <c r="R1024" s="392"/>
    </row>
    <row r="1025" spans="1:18" ht="14.25" customHeight="1">
      <c r="A1025" s="460"/>
      <c r="B1025" s="394"/>
      <c r="C1025" s="379"/>
      <c r="D1025" s="380"/>
      <c r="E1025" s="378"/>
      <c r="F1025" s="381"/>
      <c r="G1025" s="382"/>
      <c r="H1025" s="392"/>
      <c r="I1025" s="392"/>
      <c r="J1025" s="392"/>
      <c r="K1025" s="392"/>
      <c r="L1025" s="392"/>
      <c r="M1025" s="392"/>
      <c r="N1025" s="392"/>
      <c r="O1025" s="392"/>
      <c r="P1025" s="392"/>
      <c r="Q1025" s="392"/>
      <c r="R1025" s="392"/>
    </row>
    <row r="1026" spans="1:18" ht="14.25" customHeight="1">
      <c r="A1026" s="460"/>
      <c r="B1026" s="385"/>
      <c r="C1026" s="379"/>
      <c r="D1026" s="380"/>
      <c r="E1026" s="378"/>
      <c r="F1026" s="381"/>
      <c r="G1026" s="382"/>
      <c r="H1026" s="392"/>
      <c r="I1026" s="392"/>
      <c r="J1026" s="392"/>
      <c r="K1026" s="392"/>
      <c r="L1026" s="392"/>
      <c r="M1026" s="392"/>
      <c r="N1026" s="392"/>
      <c r="O1026" s="392"/>
      <c r="P1026" s="392"/>
      <c r="Q1026" s="392"/>
      <c r="R1026" s="392"/>
    </row>
    <row r="1027" spans="1:18" ht="14.25" customHeight="1">
      <c r="A1027" s="460"/>
      <c r="C1027" s="379"/>
      <c r="D1027" s="380"/>
      <c r="E1027" s="378"/>
      <c r="F1027" s="381"/>
      <c r="G1027" s="382"/>
      <c r="H1027" s="392"/>
      <c r="I1027" s="392"/>
      <c r="J1027" s="392"/>
      <c r="K1027" s="392"/>
      <c r="L1027" s="392"/>
      <c r="M1027" s="392"/>
      <c r="N1027" s="392"/>
      <c r="O1027" s="392"/>
      <c r="P1027" s="392"/>
      <c r="Q1027" s="392"/>
      <c r="R1027" s="392"/>
    </row>
    <row r="1028" spans="1:18" ht="14.25" customHeight="1">
      <c r="A1028" s="460"/>
      <c r="C1028" s="379"/>
      <c r="D1028" s="380"/>
      <c r="E1028" s="378"/>
      <c r="F1028" s="381"/>
      <c r="G1028" s="382"/>
      <c r="H1028" s="392"/>
      <c r="I1028" s="392"/>
      <c r="J1028" s="392"/>
      <c r="K1028" s="392"/>
      <c r="L1028" s="392"/>
      <c r="M1028" s="392"/>
      <c r="N1028" s="392"/>
      <c r="O1028" s="392"/>
      <c r="P1028" s="392"/>
      <c r="Q1028" s="392"/>
      <c r="R1028" s="392"/>
    </row>
    <row r="1029" spans="1:18" ht="14.25" customHeight="1">
      <c r="A1029" s="460"/>
      <c r="C1029" s="379"/>
      <c r="D1029" s="380"/>
      <c r="E1029" s="378"/>
      <c r="F1029" s="381"/>
      <c r="G1029" s="382"/>
      <c r="H1029" s="392"/>
      <c r="I1029" s="392"/>
      <c r="J1029" s="392"/>
      <c r="K1029" s="392"/>
      <c r="L1029" s="392"/>
      <c r="M1029" s="392"/>
      <c r="N1029" s="392"/>
      <c r="O1029" s="392"/>
      <c r="P1029" s="392"/>
      <c r="Q1029" s="392"/>
      <c r="R1029" s="392"/>
    </row>
    <row r="1030" spans="1:18" ht="14.25" customHeight="1">
      <c r="A1030" s="460"/>
      <c r="B1030" s="385"/>
      <c r="C1030" s="379"/>
      <c r="D1030" s="380"/>
      <c r="E1030" s="378"/>
      <c r="F1030" s="381"/>
      <c r="G1030" s="382"/>
      <c r="H1030" s="392"/>
      <c r="I1030" s="392"/>
      <c r="J1030" s="392"/>
      <c r="K1030" s="392"/>
      <c r="L1030" s="392"/>
      <c r="M1030" s="392"/>
      <c r="N1030" s="392"/>
      <c r="O1030" s="392"/>
      <c r="P1030" s="392"/>
      <c r="Q1030" s="392"/>
      <c r="R1030" s="392"/>
    </row>
    <row r="1031" spans="1:18" ht="14.25" customHeight="1">
      <c r="A1031" s="460"/>
      <c r="C1031" s="379"/>
      <c r="D1031" s="380"/>
      <c r="E1031" s="378"/>
      <c r="F1031" s="381"/>
      <c r="G1031" s="382"/>
      <c r="H1031" s="392"/>
      <c r="I1031" s="392"/>
      <c r="J1031" s="392"/>
      <c r="K1031" s="392"/>
      <c r="L1031" s="392"/>
      <c r="M1031" s="392"/>
      <c r="N1031" s="392"/>
      <c r="O1031" s="392"/>
      <c r="P1031" s="392"/>
      <c r="Q1031" s="392"/>
      <c r="R1031" s="392"/>
    </row>
    <row r="1032" spans="1:18" ht="14.25" customHeight="1">
      <c r="A1032" s="460"/>
      <c r="C1032" s="379"/>
      <c r="D1032" s="380"/>
      <c r="E1032" s="378"/>
      <c r="F1032" s="381"/>
      <c r="G1032" s="382"/>
      <c r="H1032" s="392"/>
      <c r="I1032" s="392"/>
      <c r="J1032" s="392"/>
      <c r="K1032" s="392"/>
      <c r="L1032" s="392"/>
      <c r="M1032" s="392"/>
      <c r="N1032" s="392"/>
      <c r="O1032" s="392"/>
      <c r="P1032" s="392"/>
      <c r="Q1032" s="392"/>
      <c r="R1032" s="392"/>
    </row>
    <row r="1033" spans="1:18" ht="14.25" customHeight="1">
      <c r="A1033" s="460"/>
      <c r="B1033" s="394"/>
      <c r="C1033" s="379"/>
      <c r="D1033" s="380"/>
      <c r="E1033" s="378"/>
      <c r="F1033" s="381"/>
      <c r="G1033" s="382"/>
      <c r="H1033" s="392"/>
      <c r="I1033" s="392"/>
      <c r="J1033" s="392"/>
      <c r="K1033" s="392"/>
      <c r="L1033" s="392"/>
      <c r="M1033" s="392"/>
      <c r="N1033" s="392"/>
      <c r="O1033" s="392"/>
      <c r="P1033" s="392"/>
      <c r="Q1033" s="392"/>
      <c r="R1033" s="392"/>
    </row>
    <row r="1034" spans="1:18" ht="14.25" customHeight="1">
      <c r="A1034" s="460"/>
      <c r="B1034" s="394"/>
      <c r="C1034" s="379"/>
      <c r="D1034" s="380"/>
      <c r="E1034" s="378"/>
      <c r="F1034" s="381"/>
      <c r="G1034" s="382"/>
      <c r="H1034" s="392"/>
      <c r="I1034" s="392"/>
      <c r="J1034" s="392"/>
      <c r="K1034" s="392"/>
      <c r="L1034" s="392"/>
      <c r="M1034" s="392"/>
      <c r="N1034" s="392"/>
      <c r="O1034" s="392"/>
      <c r="P1034" s="392"/>
      <c r="Q1034" s="392"/>
      <c r="R1034" s="392"/>
    </row>
    <row r="1035" spans="1:18" ht="14.25" customHeight="1">
      <c r="A1035" s="460"/>
      <c r="B1035" s="394"/>
      <c r="C1035" s="379"/>
      <c r="D1035" s="380"/>
      <c r="E1035" s="378"/>
      <c r="F1035" s="381"/>
      <c r="G1035" s="382"/>
      <c r="H1035" s="392"/>
      <c r="I1035" s="392"/>
      <c r="J1035" s="392"/>
      <c r="K1035" s="392"/>
      <c r="L1035" s="392"/>
      <c r="M1035" s="392"/>
      <c r="N1035" s="392"/>
      <c r="O1035" s="392"/>
      <c r="P1035" s="392"/>
      <c r="Q1035" s="392"/>
      <c r="R1035" s="392"/>
    </row>
    <row r="1036" spans="1:18" ht="14.25" customHeight="1">
      <c r="A1036" s="460"/>
      <c r="B1036" s="394"/>
      <c r="C1036" s="379"/>
      <c r="D1036" s="380"/>
      <c r="E1036" s="378"/>
      <c r="F1036" s="381"/>
      <c r="G1036" s="382"/>
      <c r="H1036" s="392"/>
      <c r="I1036" s="392"/>
      <c r="J1036" s="392"/>
      <c r="K1036" s="392"/>
      <c r="L1036" s="392"/>
      <c r="M1036" s="392"/>
      <c r="N1036" s="392"/>
      <c r="O1036" s="392"/>
      <c r="P1036" s="392"/>
      <c r="Q1036" s="392"/>
      <c r="R1036" s="392"/>
    </row>
    <row r="1037" spans="1:18" ht="14.25" customHeight="1">
      <c r="A1037" s="460"/>
      <c r="B1037" s="394"/>
      <c r="C1037" s="379"/>
      <c r="D1037" s="380"/>
      <c r="E1037" s="378"/>
      <c r="F1037" s="381"/>
      <c r="G1037" s="382"/>
      <c r="H1037" s="392"/>
      <c r="I1037" s="392"/>
      <c r="J1037" s="392"/>
      <c r="K1037" s="392"/>
      <c r="L1037" s="392"/>
      <c r="M1037" s="392"/>
      <c r="N1037" s="392"/>
      <c r="O1037" s="392"/>
      <c r="P1037" s="392"/>
      <c r="Q1037" s="392"/>
      <c r="R1037" s="392"/>
    </row>
    <row r="1038" spans="1:18" ht="14.25" customHeight="1">
      <c r="A1038" s="460"/>
      <c r="B1038" s="394"/>
      <c r="C1038" s="379"/>
      <c r="D1038" s="380"/>
      <c r="E1038" s="378"/>
      <c r="F1038" s="381"/>
      <c r="G1038" s="382"/>
      <c r="H1038" s="392"/>
      <c r="I1038" s="392"/>
      <c r="J1038" s="392"/>
      <c r="K1038" s="392"/>
      <c r="L1038" s="392"/>
      <c r="M1038" s="392"/>
      <c r="N1038" s="392"/>
      <c r="O1038" s="392"/>
      <c r="P1038" s="392"/>
      <c r="Q1038" s="392"/>
      <c r="R1038" s="392"/>
    </row>
    <row r="1039" spans="1:18" ht="14.25" customHeight="1">
      <c r="A1039" s="460"/>
      <c r="B1039" s="394"/>
      <c r="C1039" s="379"/>
      <c r="D1039" s="380"/>
      <c r="E1039" s="378"/>
      <c r="F1039" s="381"/>
      <c r="G1039" s="382"/>
      <c r="H1039" s="392"/>
      <c r="I1039" s="392"/>
      <c r="J1039" s="392"/>
      <c r="K1039" s="392"/>
      <c r="L1039" s="392"/>
      <c r="M1039" s="392"/>
      <c r="N1039" s="392"/>
      <c r="O1039" s="392"/>
      <c r="P1039" s="392"/>
      <c r="Q1039" s="392"/>
      <c r="R1039" s="392"/>
    </row>
    <row r="1040" spans="1:18" ht="14.25" customHeight="1">
      <c r="A1040" s="460"/>
      <c r="B1040" s="394"/>
      <c r="C1040" s="379"/>
      <c r="D1040" s="380"/>
      <c r="E1040" s="378"/>
      <c r="F1040" s="381"/>
      <c r="G1040" s="382"/>
      <c r="H1040" s="392"/>
      <c r="I1040" s="392"/>
      <c r="J1040" s="392"/>
      <c r="K1040" s="392"/>
      <c r="L1040" s="392"/>
      <c r="M1040" s="392"/>
      <c r="N1040" s="392"/>
      <c r="O1040" s="392"/>
      <c r="P1040" s="392"/>
      <c r="Q1040" s="392"/>
      <c r="R1040" s="392"/>
    </row>
    <row r="1041" spans="1:18" ht="14.25" customHeight="1">
      <c r="A1041" s="460"/>
      <c r="B1041" s="394"/>
      <c r="C1041" s="379"/>
      <c r="D1041" s="380"/>
      <c r="E1041" s="378"/>
      <c r="F1041" s="381"/>
      <c r="G1041" s="382"/>
      <c r="H1041" s="392"/>
      <c r="I1041" s="392"/>
      <c r="J1041" s="392"/>
      <c r="K1041" s="392"/>
      <c r="L1041" s="392"/>
      <c r="M1041" s="392"/>
      <c r="N1041" s="392"/>
      <c r="O1041" s="392"/>
      <c r="P1041" s="392"/>
      <c r="Q1041" s="392"/>
      <c r="R1041" s="392"/>
    </row>
    <row r="1042" spans="1:18" ht="14.25" customHeight="1">
      <c r="A1042" s="460"/>
      <c r="B1042" s="394"/>
      <c r="C1042" s="379"/>
      <c r="D1042" s="380"/>
      <c r="E1042" s="378"/>
      <c r="F1042" s="381"/>
      <c r="G1042" s="382"/>
      <c r="H1042" s="392"/>
      <c r="I1042" s="392"/>
      <c r="J1042" s="392"/>
      <c r="K1042" s="392"/>
      <c r="L1042" s="392"/>
      <c r="M1042" s="392"/>
      <c r="N1042" s="392"/>
      <c r="O1042" s="392"/>
      <c r="P1042" s="392"/>
      <c r="Q1042" s="392"/>
      <c r="R1042" s="392"/>
    </row>
    <row r="1043" spans="1:18" ht="14.25" customHeight="1">
      <c r="A1043" s="460"/>
      <c r="B1043" s="385"/>
      <c r="C1043" s="379"/>
      <c r="D1043" s="380"/>
      <c r="E1043" s="378"/>
      <c r="F1043" s="381"/>
      <c r="G1043" s="382"/>
      <c r="H1043" s="392"/>
      <c r="I1043" s="392"/>
      <c r="J1043" s="392"/>
      <c r="K1043" s="392"/>
      <c r="L1043" s="392"/>
      <c r="M1043" s="392"/>
      <c r="N1043" s="392"/>
      <c r="O1043" s="392"/>
      <c r="P1043" s="392"/>
      <c r="Q1043" s="392"/>
      <c r="R1043" s="392"/>
    </row>
    <row r="1044" spans="1:18" ht="14.25" customHeight="1">
      <c r="A1044" s="460"/>
      <c r="C1044" s="379"/>
      <c r="D1044" s="380"/>
      <c r="E1044" s="378"/>
      <c r="F1044" s="381"/>
      <c r="G1044" s="382"/>
      <c r="H1044" s="392"/>
      <c r="I1044" s="392"/>
      <c r="J1044" s="392"/>
      <c r="K1044" s="392"/>
      <c r="L1044" s="392"/>
      <c r="M1044" s="392"/>
      <c r="N1044" s="392"/>
      <c r="O1044" s="392"/>
      <c r="P1044" s="392"/>
      <c r="Q1044" s="392"/>
      <c r="R1044" s="392"/>
    </row>
    <row r="1045" spans="1:18" ht="14.25" customHeight="1">
      <c r="A1045" s="460"/>
      <c r="B1045" s="394"/>
      <c r="C1045" s="379"/>
      <c r="D1045" s="380"/>
      <c r="E1045" s="378"/>
      <c r="F1045" s="381"/>
      <c r="G1045" s="382"/>
      <c r="H1045" s="392"/>
      <c r="I1045" s="392"/>
      <c r="J1045" s="392"/>
      <c r="K1045" s="392"/>
      <c r="L1045" s="392"/>
      <c r="M1045" s="392"/>
      <c r="N1045" s="392"/>
      <c r="O1045" s="392"/>
      <c r="P1045" s="392"/>
      <c r="Q1045" s="392"/>
      <c r="R1045" s="392"/>
    </row>
    <row r="1046" spans="1:18" ht="14.25" customHeight="1">
      <c r="A1046" s="460"/>
      <c r="B1046" s="394"/>
      <c r="C1046" s="379"/>
      <c r="D1046" s="380"/>
      <c r="E1046" s="378"/>
      <c r="F1046" s="381"/>
      <c r="G1046" s="382"/>
      <c r="H1046" s="392"/>
      <c r="I1046" s="392"/>
      <c r="J1046" s="392"/>
      <c r="K1046" s="392"/>
      <c r="L1046" s="392"/>
      <c r="M1046" s="392"/>
      <c r="N1046" s="392"/>
      <c r="O1046" s="392"/>
      <c r="P1046" s="392"/>
      <c r="Q1046" s="392"/>
      <c r="R1046" s="392"/>
    </row>
    <row r="1047" spans="1:18" ht="14.25" customHeight="1">
      <c r="A1047" s="460"/>
      <c r="B1047" s="394"/>
      <c r="C1047" s="379"/>
      <c r="D1047" s="380"/>
      <c r="E1047" s="378"/>
      <c r="F1047" s="381"/>
      <c r="G1047" s="382"/>
      <c r="H1047" s="392"/>
      <c r="I1047" s="392"/>
      <c r="J1047" s="392"/>
      <c r="K1047" s="392"/>
      <c r="L1047" s="392"/>
      <c r="M1047" s="392"/>
      <c r="N1047" s="392"/>
      <c r="O1047" s="392"/>
      <c r="P1047" s="392"/>
      <c r="Q1047" s="392"/>
      <c r="R1047" s="392"/>
    </row>
    <row r="1048" spans="1:18" ht="14.25" customHeight="1">
      <c r="A1048" s="460"/>
      <c r="B1048" s="394"/>
      <c r="C1048" s="379"/>
      <c r="D1048" s="380"/>
      <c r="E1048" s="378"/>
      <c r="F1048" s="381"/>
      <c r="G1048" s="382"/>
      <c r="H1048" s="392"/>
      <c r="I1048" s="392"/>
      <c r="J1048" s="392"/>
      <c r="K1048" s="392"/>
      <c r="L1048" s="392"/>
      <c r="M1048" s="392"/>
      <c r="N1048" s="392"/>
      <c r="O1048" s="392"/>
      <c r="P1048" s="392"/>
      <c r="Q1048" s="392"/>
      <c r="R1048" s="392"/>
    </row>
    <row r="1049" spans="1:18" ht="14.25" customHeight="1">
      <c r="A1049" s="460"/>
      <c r="B1049" s="394"/>
      <c r="C1049" s="379"/>
      <c r="D1049" s="380"/>
      <c r="E1049" s="378"/>
      <c r="F1049" s="381"/>
      <c r="G1049" s="382"/>
      <c r="H1049" s="392"/>
      <c r="I1049" s="392"/>
      <c r="J1049" s="392"/>
      <c r="K1049" s="392"/>
      <c r="L1049" s="392"/>
      <c r="M1049" s="392"/>
      <c r="N1049" s="392"/>
      <c r="O1049" s="392"/>
      <c r="P1049" s="392"/>
      <c r="Q1049" s="392"/>
      <c r="R1049" s="392"/>
    </row>
    <row r="1050" spans="1:18" ht="14.25" customHeight="1">
      <c r="A1050" s="460"/>
      <c r="B1050" s="394"/>
      <c r="C1050" s="379"/>
      <c r="D1050" s="380"/>
      <c r="E1050" s="378"/>
      <c r="F1050" s="381"/>
      <c r="G1050" s="382"/>
      <c r="H1050" s="392"/>
      <c r="I1050" s="392"/>
      <c r="J1050" s="392"/>
      <c r="K1050" s="392"/>
      <c r="L1050" s="392"/>
      <c r="M1050" s="392"/>
      <c r="N1050" s="392"/>
      <c r="O1050" s="392"/>
      <c r="P1050" s="392"/>
      <c r="Q1050" s="392"/>
      <c r="R1050" s="392"/>
    </row>
    <row r="1051" spans="1:18" ht="14.25" customHeight="1">
      <c r="A1051" s="460"/>
      <c r="B1051" s="394"/>
      <c r="C1051" s="379"/>
      <c r="D1051" s="380"/>
      <c r="E1051" s="378"/>
      <c r="F1051" s="381"/>
      <c r="G1051" s="382"/>
      <c r="H1051" s="392"/>
      <c r="I1051" s="392"/>
      <c r="J1051" s="392"/>
      <c r="K1051" s="392"/>
      <c r="L1051" s="392"/>
      <c r="M1051" s="392"/>
      <c r="N1051" s="392"/>
      <c r="O1051" s="392"/>
      <c r="P1051" s="392"/>
      <c r="Q1051" s="392"/>
      <c r="R1051" s="392"/>
    </row>
    <row r="1052" spans="1:18" ht="14.25" customHeight="1">
      <c r="A1052" s="460"/>
      <c r="B1052" s="394"/>
      <c r="C1052" s="379"/>
      <c r="D1052" s="380"/>
      <c r="E1052" s="378"/>
      <c r="F1052" s="381"/>
      <c r="G1052" s="382"/>
      <c r="H1052" s="392"/>
      <c r="I1052" s="392"/>
      <c r="J1052" s="392"/>
      <c r="K1052" s="392"/>
      <c r="L1052" s="392"/>
      <c r="M1052" s="392"/>
      <c r="N1052" s="392"/>
      <c r="O1052" s="392"/>
      <c r="P1052" s="392"/>
      <c r="Q1052" s="392"/>
      <c r="R1052" s="392"/>
    </row>
    <row r="1053" spans="1:18" ht="14.25" customHeight="1">
      <c r="A1053" s="460"/>
      <c r="B1053" s="385"/>
      <c r="C1053" s="379"/>
      <c r="D1053" s="380"/>
      <c r="E1053" s="378"/>
      <c r="F1053" s="381"/>
      <c r="G1053" s="382"/>
      <c r="H1053" s="392"/>
      <c r="I1053" s="392"/>
      <c r="J1053" s="392"/>
      <c r="K1053" s="392"/>
      <c r="L1053" s="392"/>
      <c r="M1053" s="392"/>
      <c r="N1053" s="392"/>
      <c r="O1053" s="392"/>
      <c r="P1053" s="392"/>
      <c r="Q1053" s="392"/>
      <c r="R1053" s="392"/>
    </row>
    <row r="1054" spans="1:18" ht="14.25" customHeight="1">
      <c r="A1054" s="460"/>
      <c r="C1054" s="379"/>
      <c r="D1054" s="380"/>
      <c r="E1054" s="378"/>
      <c r="F1054" s="381"/>
      <c r="G1054" s="382"/>
      <c r="H1054" s="392"/>
      <c r="I1054" s="392"/>
      <c r="J1054" s="392"/>
      <c r="K1054" s="392"/>
      <c r="L1054" s="392"/>
      <c r="M1054" s="392"/>
      <c r="N1054" s="392"/>
      <c r="O1054" s="392"/>
      <c r="P1054" s="392"/>
      <c r="Q1054" s="392"/>
      <c r="R1054" s="392"/>
    </row>
    <row r="1055" spans="1:18" ht="14.25" customHeight="1">
      <c r="A1055" s="460"/>
      <c r="C1055" s="379"/>
      <c r="D1055" s="380"/>
      <c r="E1055" s="378"/>
      <c r="F1055" s="381"/>
      <c r="G1055" s="382"/>
      <c r="H1055" s="392"/>
      <c r="I1055" s="392"/>
      <c r="J1055" s="392"/>
      <c r="K1055" s="392"/>
      <c r="L1055" s="392"/>
      <c r="M1055" s="392"/>
      <c r="N1055" s="392"/>
      <c r="O1055" s="392"/>
      <c r="P1055" s="392"/>
      <c r="Q1055" s="392"/>
      <c r="R1055" s="392"/>
    </row>
    <row r="1056" spans="1:18" ht="14.25" customHeight="1">
      <c r="A1056" s="460"/>
      <c r="B1056" s="394"/>
      <c r="C1056" s="379"/>
      <c r="D1056" s="380"/>
      <c r="E1056" s="378"/>
      <c r="F1056" s="381"/>
      <c r="G1056" s="382"/>
      <c r="H1056" s="392"/>
      <c r="I1056" s="392"/>
      <c r="J1056" s="392"/>
      <c r="K1056" s="392"/>
      <c r="L1056" s="392"/>
      <c r="M1056" s="392"/>
      <c r="N1056" s="392"/>
      <c r="O1056" s="392"/>
      <c r="P1056" s="392"/>
      <c r="Q1056" s="392"/>
      <c r="R1056" s="392"/>
    </row>
    <row r="1057" spans="1:18" ht="14.25" customHeight="1">
      <c r="A1057" s="460"/>
      <c r="B1057" s="394"/>
      <c r="C1057" s="379"/>
      <c r="D1057" s="380"/>
      <c r="E1057" s="378"/>
      <c r="F1057" s="381"/>
      <c r="G1057" s="382"/>
      <c r="H1057" s="392"/>
      <c r="I1057" s="392"/>
      <c r="J1057" s="392"/>
      <c r="K1057" s="392"/>
      <c r="L1057" s="392"/>
      <c r="M1057" s="392"/>
      <c r="N1057" s="392"/>
      <c r="O1057" s="392"/>
      <c r="P1057" s="392"/>
      <c r="Q1057" s="392"/>
      <c r="R1057" s="392"/>
    </row>
    <row r="1058" spans="1:18" ht="14.25" customHeight="1">
      <c r="A1058" s="460"/>
      <c r="B1058" s="394"/>
      <c r="C1058" s="379"/>
      <c r="D1058" s="380"/>
      <c r="E1058" s="378"/>
      <c r="F1058" s="381"/>
      <c r="G1058" s="382"/>
      <c r="H1058" s="392"/>
      <c r="I1058" s="392"/>
      <c r="J1058" s="392"/>
      <c r="K1058" s="392"/>
      <c r="L1058" s="392"/>
      <c r="M1058" s="392"/>
      <c r="N1058" s="392"/>
      <c r="O1058" s="392"/>
      <c r="P1058" s="392"/>
      <c r="Q1058" s="392"/>
      <c r="R1058" s="392"/>
    </row>
    <row r="1059" spans="1:18" ht="14.25" customHeight="1">
      <c r="A1059" s="460"/>
      <c r="B1059" s="394"/>
      <c r="C1059" s="379"/>
      <c r="D1059" s="380"/>
      <c r="E1059" s="378"/>
      <c r="F1059" s="381"/>
      <c r="G1059" s="382"/>
      <c r="H1059" s="392"/>
      <c r="I1059" s="392"/>
      <c r="J1059" s="392"/>
      <c r="K1059" s="392"/>
      <c r="L1059" s="392"/>
      <c r="M1059" s="392"/>
      <c r="N1059" s="392"/>
      <c r="O1059" s="392"/>
      <c r="P1059" s="392"/>
      <c r="Q1059" s="392"/>
      <c r="R1059" s="392"/>
    </row>
    <row r="1060" spans="1:18" ht="14.25" customHeight="1">
      <c r="A1060" s="460"/>
      <c r="B1060" s="394"/>
      <c r="C1060" s="379"/>
      <c r="D1060" s="380"/>
      <c r="E1060" s="378"/>
      <c r="F1060" s="381"/>
      <c r="G1060" s="382"/>
      <c r="H1060" s="392"/>
      <c r="I1060" s="392"/>
      <c r="J1060" s="392"/>
      <c r="K1060" s="392"/>
      <c r="L1060" s="392"/>
      <c r="M1060" s="392"/>
      <c r="N1060" s="392"/>
      <c r="O1060" s="392"/>
      <c r="P1060" s="392"/>
      <c r="Q1060" s="392"/>
      <c r="R1060" s="392"/>
    </row>
    <row r="1061" spans="1:18" ht="14.25" customHeight="1">
      <c r="A1061" s="460"/>
      <c r="B1061" s="394"/>
      <c r="C1061" s="379"/>
      <c r="D1061" s="380"/>
      <c r="E1061" s="378"/>
      <c r="F1061" s="381"/>
      <c r="G1061" s="382"/>
      <c r="H1061" s="392"/>
      <c r="I1061" s="392"/>
      <c r="J1061" s="392"/>
      <c r="K1061" s="392"/>
      <c r="L1061" s="392"/>
      <c r="M1061" s="392"/>
      <c r="N1061" s="392"/>
      <c r="O1061" s="392"/>
      <c r="P1061" s="392"/>
      <c r="Q1061" s="392"/>
      <c r="R1061" s="392"/>
    </row>
    <row r="1062" spans="1:18" ht="14.25" customHeight="1">
      <c r="A1062" s="460"/>
      <c r="B1062" s="394"/>
      <c r="C1062" s="379"/>
      <c r="D1062" s="380"/>
      <c r="E1062" s="378"/>
      <c r="F1062" s="381"/>
      <c r="G1062" s="382"/>
      <c r="H1062" s="392"/>
      <c r="I1062" s="392"/>
      <c r="J1062" s="392"/>
      <c r="K1062" s="392"/>
      <c r="L1062" s="392"/>
      <c r="M1062" s="392"/>
      <c r="N1062" s="392"/>
      <c r="O1062" s="392"/>
      <c r="P1062" s="392"/>
      <c r="Q1062" s="392"/>
      <c r="R1062" s="392"/>
    </row>
    <row r="1063" spans="1:18" ht="14.25" customHeight="1">
      <c r="A1063" s="460"/>
      <c r="B1063" s="394"/>
      <c r="C1063" s="379"/>
      <c r="D1063" s="380"/>
      <c r="E1063" s="378"/>
      <c r="F1063" s="381"/>
      <c r="G1063" s="382"/>
      <c r="H1063" s="392"/>
      <c r="I1063" s="392"/>
      <c r="J1063" s="392"/>
      <c r="K1063" s="392"/>
      <c r="L1063" s="392"/>
      <c r="M1063" s="392"/>
      <c r="N1063" s="392"/>
      <c r="O1063" s="392"/>
      <c r="P1063" s="392"/>
      <c r="Q1063" s="392"/>
      <c r="R1063" s="392"/>
    </row>
    <row r="1064" spans="1:18" ht="14.25" customHeight="1">
      <c r="A1064" s="460"/>
      <c r="B1064" s="394"/>
      <c r="C1064" s="379"/>
      <c r="D1064" s="380"/>
      <c r="E1064" s="378"/>
      <c r="F1064" s="381"/>
      <c r="G1064" s="382"/>
      <c r="H1064" s="392"/>
      <c r="I1064" s="392"/>
      <c r="J1064" s="392"/>
      <c r="K1064" s="392"/>
      <c r="L1064" s="392"/>
      <c r="M1064" s="392"/>
      <c r="N1064" s="392"/>
      <c r="O1064" s="392"/>
      <c r="P1064" s="392"/>
      <c r="Q1064" s="392"/>
      <c r="R1064" s="392"/>
    </row>
    <row r="1065" spans="1:18" ht="14.25" customHeight="1">
      <c r="A1065" s="460"/>
      <c r="B1065" s="394"/>
      <c r="C1065" s="379"/>
      <c r="D1065" s="380"/>
      <c r="E1065" s="378"/>
      <c r="F1065" s="381"/>
      <c r="G1065" s="382"/>
      <c r="H1065" s="392"/>
      <c r="I1065" s="392"/>
      <c r="J1065" s="392"/>
      <c r="K1065" s="392"/>
      <c r="L1065" s="392"/>
      <c r="M1065" s="392"/>
      <c r="N1065" s="392"/>
      <c r="O1065" s="392"/>
      <c r="P1065" s="392"/>
      <c r="Q1065" s="392"/>
      <c r="R1065" s="392"/>
    </row>
    <row r="1066" spans="1:18" ht="14.25" customHeight="1">
      <c r="A1066" s="460"/>
      <c r="B1066" s="385"/>
      <c r="C1066" s="379"/>
      <c r="D1066" s="380"/>
      <c r="E1066" s="378"/>
      <c r="F1066" s="381"/>
      <c r="G1066" s="382"/>
      <c r="H1066" s="392"/>
      <c r="I1066" s="392"/>
      <c r="J1066" s="392"/>
      <c r="K1066" s="392"/>
      <c r="L1066" s="392"/>
      <c r="M1066" s="392"/>
      <c r="N1066" s="392"/>
      <c r="O1066" s="392"/>
      <c r="P1066" s="392"/>
      <c r="Q1066" s="392"/>
      <c r="R1066" s="392"/>
    </row>
    <row r="1067" spans="1:18" ht="14.25" customHeight="1">
      <c r="A1067" s="460"/>
      <c r="C1067" s="379"/>
      <c r="D1067" s="380"/>
      <c r="E1067" s="378"/>
      <c r="F1067" s="381"/>
      <c r="G1067" s="382"/>
      <c r="H1067" s="392"/>
      <c r="I1067" s="392"/>
      <c r="J1067" s="392"/>
      <c r="K1067" s="392"/>
      <c r="L1067" s="392"/>
      <c r="M1067" s="392"/>
      <c r="N1067" s="392"/>
      <c r="O1067" s="392"/>
      <c r="P1067" s="392"/>
      <c r="Q1067" s="392"/>
      <c r="R1067" s="392"/>
    </row>
    <row r="1068" spans="1:18" ht="14.25" customHeight="1">
      <c r="A1068" s="460"/>
      <c r="B1068" s="394"/>
      <c r="C1068" s="379"/>
      <c r="D1068" s="380"/>
      <c r="E1068" s="378"/>
      <c r="F1068" s="381"/>
      <c r="G1068" s="382"/>
      <c r="H1068" s="392"/>
      <c r="I1068" s="392"/>
      <c r="J1068" s="392"/>
      <c r="K1068" s="392"/>
      <c r="L1068" s="392"/>
      <c r="M1068" s="392"/>
      <c r="N1068" s="392"/>
      <c r="O1068" s="392"/>
      <c r="P1068" s="392"/>
      <c r="Q1068" s="392"/>
      <c r="R1068" s="392"/>
    </row>
    <row r="1069" spans="1:18" ht="14.25" customHeight="1">
      <c r="A1069" s="460"/>
      <c r="B1069" s="394"/>
      <c r="C1069" s="379"/>
      <c r="D1069" s="380"/>
      <c r="E1069" s="378"/>
      <c r="F1069" s="381"/>
      <c r="G1069" s="382"/>
      <c r="H1069" s="392"/>
      <c r="I1069" s="392"/>
      <c r="J1069" s="392"/>
      <c r="K1069" s="392"/>
      <c r="L1069" s="392"/>
      <c r="M1069" s="392"/>
      <c r="N1069" s="392"/>
      <c r="O1069" s="392"/>
      <c r="P1069" s="392"/>
      <c r="Q1069" s="392"/>
      <c r="R1069" s="392"/>
    </row>
    <row r="1070" spans="1:18" ht="14.25" customHeight="1">
      <c r="A1070" s="460"/>
      <c r="B1070" s="385"/>
      <c r="C1070" s="379"/>
      <c r="D1070" s="380"/>
      <c r="E1070" s="378"/>
      <c r="F1070" s="381"/>
      <c r="G1070" s="382"/>
      <c r="H1070" s="392"/>
      <c r="I1070" s="392"/>
      <c r="J1070" s="392"/>
      <c r="K1070" s="392"/>
      <c r="L1070" s="392"/>
      <c r="M1070" s="392"/>
      <c r="N1070" s="392"/>
      <c r="O1070" s="392"/>
      <c r="P1070" s="392"/>
      <c r="Q1070" s="392"/>
      <c r="R1070" s="392"/>
    </row>
    <row r="1071" spans="1:18" ht="14.25" customHeight="1">
      <c r="A1071" s="460"/>
      <c r="C1071" s="379"/>
      <c r="D1071" s="380"/>
      <c r="E1071" s="378"/>
      <c r="F1071" s="381"/>
      <c r="G1071" s="382"/>
      <c r="H1071" s="392"/>
      <c r="I1071" s="392"/>
      <c r="J1071" s="392"/>
      <c r="K1071" s="392"/>
      <c r="L1071" s="392"/>
      <c r="M1071" s="392"/>
      <c r="N1071" s="392"/>
      <c r="O1071" s="392"/>
      <c r="P1071" s="392"/>
      <c r="Q1071" s="392"/>
      <c r="R1071" s="392"/>
    </row>
    <row r="1072" spans="1:18" ht="14.25" customHeight="1">
      <c r="A1072" s="460"/>
      <c r="C1072" s="379"/>
      <c r="D1072" s="380"/>
      <c r="E1072" s="378"/>
      <c r="F1072" s="381"/>
      <c r="G1072" s="382"/>
      <c r="H1072" s="392"/>
      <c r="I1072" s="392"/>
      <c r="J1072" s="392"/>
      <c r="K1072" s="392"/>
      <c r="L1072" s="392"/>
      <c r="M1072" s="392"/>
      <c r="N1072" s="392"/>
      <c r="O1072" s="392"/>
      <c r="P1072" s="392"/>
      <c r="Q1072" s="392"/>
      <c r="R1072" s="392"/>
    </row>
    <row r="1073" spans="1:18" ht="14.25" customHeight="1">
      <c r="A1073" s="460"/>
      <c r="C1073" s="379"/>
      <c r="D1073" s="380"/>
      <c r="E1073" s="378"/>
      <c r="F1073" s="381"/>
      <c r="G1073" s="382"/>
      <c r="H1073" s="392"/>
      <c r="I1073" s="392"/>
      <c r="J1073" s="392"/>
      <c r="K1073" s="392"/>
      <c r="L1073" s="392"/>
      <c r="M1073" s="392"/>
      <c r="N1073" s="392"/>
      <c r="O1073" s="392"/>
      <c r="P1073" s="392"/>
      <c r="Q1073" s="392"/>
      <c r="R1073" s="392"/>
    </row>
    <row r="1074" spans="1:18" ht="14.25" customHeight="1">
      <c r="A1074" s="460"/>
      <c r="C1074" s="379"/>
      <c r="D1074" s="380"/>
      <c r="E1074" s="378"/>
      <c r="F1074" s="381"/>
      <c r="G1074" s="382"/>
      <c r="H1074" s="392"/>
      <c r="I1074" s="392"/>
      <c r="J1074" s="392"/>
      <c r="K1074" s="392"/>
      <c r="L1074" s="392"/>
      <c r="M1074" s="392"/>
      <c r="N1074" s="392"/>
      <c r="O1074" s="392"/>
      <c r="P1074" s="392"/>
      <c r="Q1074" s="392"/>
      <c r="R1074" s="392"/>
    </row>
    <row r="1075" spans="1:18" ht="14.25" customHeight="1">
      <c r="A1075" s="460"/>
      <c r="C1075" s="379"/>
      <c r="D1075" s="380"/>
      <c r="E1075" s="378"/>
      <c r="F1075" s="381"/>
      <c r="G1075" s="382"/>
      <c r="H1075" s="392"/>
      <c r="I1075" s="392"/>
      <c r="J1075" s="392"/>
      <c r="K1075" s="392"/>
      <c r="L1075" s="392"/>
      <c r="M1075" s="392"/>
      <c r="N1075" s="392"/>
      <c r="O1075" s="392"/>
      <c r="P1075" s="392"/>
      <c r="Q1075" s="392"/>
      <c r="R1075" s="392"/>
    </row>
    <row r="1076" spans="1:18" ht="14.25" customHeight="1">
      <c r="A1076" s="460"/>
      <c r="B1076" s="394"/>
      <c r="C1076" s="379"/>
      <c r="D1076" s="380"/>
      <c r="E1076" s="378"/>
      <c r="F1076" s="381"/>
      <c r="G1076" s="382"/>
      <c r="H1076" s="392"/>
      <c r="I1076" s="392"/>
      <c r="J1076" s="392"/>
      <c r="K1076" s="392"/>
      <c r="L1076" s="392"/>
      <c r="M1076" s="392"/>
      <c r="N1076" s="392"/>
      <c r="O1076" s="392"/>
      <c r="P1076" s="392"/>
      <c r="Q1076" s="392"/>
      <c r="R1076" s="392"/>
    </row>
    <row r="1077" spans="1:18" ht="14.25" customHeight="1">
      <c r="A1077" s="460"/>
      <c r="B1077" s="394"/>
      <c r="C1077" s="379"/>
      <c r="D1077" s="380"/>
      <c r="E1077" s="378"/>
      <c r="F1077" s="381"/>
      <c r="G1077" s="382"/>
      <c r="H1077" s="392"/>
      <c r="I1077" s="392"/>
      <c r="J1077" s="392"/>
      <c r="K1077" s="392"/>
      <c r="L1077" s="392"/>
      <c r="M1077" s="392"/>
      <c r="N1077" s="392"/>
      <c r="O1077" s="392"/>
      <c r="P1077" s="392"/>
      <c r="Q1077" s="392"/>
      <c r="R1077" s="392"/>
    </row>
    <row r="1078" spans="1:18" ht="14.25" customHeight="1">
      <c r="A1078" s="460"/>
      <c r="B1078" s="394"/>
      <c r="C1078" s="379"/>
      <c r="D1078" s="380"/>
      <c r="E1078" s="378"/>
      <c r="F1078" s="381"/>
      <c r="G1078" s="382"/>
      <c r="H1078" s="392"/>
      <c r="I1078" s="392"/>
      <c r="J1078" s="392"/>
      <c r="K1078" s="392"/>
      <c r="L1078" s="392"/>
      <c r="M1078" s="392"/>
      <c r="N1078" s="392"/>
      <c r="O1078" s="392"/>
      <c r="P1078" s="392"/>
      <c r="Q1078" s="392"/>
      <c r="R1078" s="392"/>
    </row>
    <row r="1079" spans="1:18" ht="14.25" customHeight="1">
      <c r="A1079" s="460"/>
      <c r="B1079" s="394"/>
      <c r="C1079" s="379"/>
      <c r="D1079" s="380"/>
      <c r="E1079" s="378"/>
      <c r="F1079" s="381"/>
      <c r="G1079" s="382"/>
      <c r="H1079" s="392"/>
      <c r="I1079" s="392"/>
      <c r="J1079" s="392"/>
      <c r="K1079" s="392"/>
      <c r="L1079" s="392"/>
      <c r="M1079" s="392"/>
      <c r="N1079" s="392"/>
      <c r="O1079" s="392"/>
      <c r="P1079" s="392"/>
      <c r="Q1079" s="392"/>
      <c r="R1079" s="392"/>
    </row>
    <row r="1080" spans="1:18" ht="14.25" customHeight="1">
      <c r="A1080" s="460"/>
      <c r="B1080" s="394"/>
      <c r="C1080" s="379"/>
      <c r="D1080" s="380"/>
      <c r="E1080" s="378"/>
      <c r="F1080" s="381"/>
      <c r="G1080" s="382"/>
      <c r="H1080" s="392"/>
      <c r="I1080" s="392"/>
      <c r="J1080" s="392"/>
      <c r="K1080" s="392"/>
      <c r="L1080" s="392"/>
      <c r="M1080" s="392"/>
      <c r="N1080" s="392"/>
      <c r="O1080" s="392"/>
      <c r="P1080" s="392"/>
      <c r="Q1080" s="392"/>
      <c r="R1080" s="392"/>
    </row>
    <row r="1081" spans="1:18" ht="14.25" customHeight="1">
      <c r="A1081" s="460"/>
      <c r="B1081" s="394"/>
      <c r="C1081" s="379"/>
      <c r="D1081" s="380"/>
      <c r="E1081" s="378"/>
      <c r="F1081" s="381"/>
      <c r="G1081" s="382"/>
      <c r="H1081" s="392"/>
      <c r="I1081" s="392"/>
      <c r="J1081" s="392"/>
      <c r="K1081" s="392"/>
      <c r="L1081" s="392"/>
      <c r="M1081" s="392"/>
      <c r="N1081" s="392"/>
      <c r="O1081" s="392"/>
      <c r="P1081" s="392"/>
      <c r="Q1081" s="392"/>
      <c r="R1081" s="392"/>
    </row>
    <row r="1082" spans="1:18" ht="14.25" customHeight="1">
      <c r="A1082" s="460"/>
      <c r="B1082" s="385"/>
      <c r="C1082" s="379"/>
      <c r="D1082" s="380"/>
      <c r="E1082" s="378"/>
      <c r="F1082" s="381"/>
      <c r="G1082" s="382"/>
      <c r="H1082" s="392"/>
      <c r="I1082" s="392"/>
      <c r="J1082" s="392"/>
      <c r="K1082" s="392"/>
      <c r="L1082" s="392"/>
      <c r="M1082" s="392"/>
      <c r="N1082" s="392"/>
      <c r="O1082" s="392"/>
      <c r="P1082" s="392"/>
      <c r="Q1082" s="392"/>
      <c r="R1082" s="392"/>
    </row>
    <row r="1083" spans="1:18" ht="14.25" customHeight="1">
      <c r="A1083" s="460"/>
      <c r="C1083" s="379"/>
      <c r="D1083" s="380"/>
      <c r="E1083" s="378"/>
      <c r="F1083" s="381"/>
      <c r="G1083" s="382"/>
      <c r="H1083" s="392"/>
      <c r="I1083" s="392"/>
      <c r="J1083" s="392"/>
      <c r="K1083" s="392"/>
      <c r="L1083" s="392"/>
      <c r="M1083" s="392"/>
      <c r="N1083" s="392"/>
      <c r="O1083" s="392"/>
      <c r="P1083" s="392"/>
      <c r="Q1083" s="392"/>
      <c r="R1083" s="392"/>
    </row>
    <row r="1084" spans="1:18" ht="14.25" customHeight="1">
      <c r="A1084" s="460"/>
      <c r="C1084" s="379"/>
      <c r="D1084" s="380"/>
      <c r="E1084" s="378"/>
      <c r="F1084" s="381"/>
      <c r="G1084" s="382"/>
      <c r="H1084" s="392"/>
      <c r="I1084" s="392"/>
      <c r="J1084" s="392"/>
      <c r="K1084" s="392"/>
      <c r="L1084" s="392"/>
      <c r="M1084" s="392"/>
      <c r="N1084" s="392"/>
      <c r="O1084" s="392"/>
      <c r="P1084" s="392"/>
      <c r="Q1084" s="392"/>
      <c r="R1084" s="392"/>
    </row>
    <row r="1085" spans="1:18" ht="14.25" customHeight="1">
      <c r="A1085" s="460"/>
      <c r="C1085" s="379"/>
      <c r="D1085" s="380"/>
      <c r="E1085" s="378"/>
      <c r="F1085" s="381"/>
      <c r="G1085" s="382"/>
      <c r="H1085" s="392"/>
      <c r="I1085" s="392"/>
      <c r="J1085" s="392"/>
      <c r="K1085" s="392"/>
      <c r="L1085" s="392"/>
      <c r="M1085" s="392"/>
      <c r="N1085" s="392"/>
      <c r="O1085" s="392"/>
      <c r="P1085" s="392"/>
      <c r="Q1085" s="392"/>
      <c r="R1085" s="392"/>
    </row>
    <row r="1086" spans="1:18" ht="14.25" customHeight="1">
      <c r="A1086" s="460"/>
      <c r="C1086" s="379"/>
      <c r="D1086" s="380"/>
      <c r="E1086" s="378"/>
      <c r="F1086" s="381"/>
      <c r="G1086" s="382"/>
      <c r="H1086" s="392"/>
      <c r="I1086" s="392"/>
      <c r="J1086" s="392"/>
      <c r="K1086" s="392"/>
      <c r="L1086" s="392"/>
      <c r="M1086" s="392"/>
      <c r="N1086" s="392"/>
      <c r="O1086" s="392"/>
      <c r="P1086" s="392"/>
      <c r="Q1086" s="392"/>
      <c r="R1086" s="392"/>
    </row>
    <row r="1087" spans="1:18" ht="14.25" customHeight="1">
      <c r="A1087" s="460"/>
      <c r="B1087" s="394"/>
      <c r="C1087" s="379"/>
      <c r="D1087" s="380"/>
      <c r="E1087" s="378"/>
      <c r="F1087" s="381"/>
      <c r="G1087" s="382"/>
      <c r="H1087" s="392"/>
      <c r="I1087" s="392"/>
      <c r="J1087" s="392"/>
      <c r="K1087" s="392"/>
      <c r="L1087" s="392"/>
      <c r="M1087" s="392"/>
      <c r="N1087" s="392"/>
      <c r="O1087" s="392"/>
      <c r="P1087" s="392"/>
      <c r="Q1087" s="392"/>
      <c r="R1087" s="392"/>
    </row>
    <row r="1088" spans="1:18" ht="14.25" customHeight="1">
      <c r="A1088" s="460"/>
      <c r="B1088" s="394"/>
      <c r="C1088" s="379"/>
      <c r="D1088" s="380"/>
      <c r="E1088" s="378"/>
      <c r="F1088" s="381"/>
      <c r="G1088" s="382"/>
      <c r="H1088" s="392"/>
      <c r="I1088" s="392"/>
      <c r="J1088" s="392"/>
      <c r="K1088" s="392"/>
      <c r="L1088" s="392"/>
      <c r="M1088" s="392"/>
      <c r="N1088" s="392"/>
      <c r="O1088" s="392"/>
      <c r="P1088" s="392"/>
      <c r="Q1088" s="392"/>
      <c r="R1088" s="392"/>
    </row>
    <row r="1089" spans="1:18" ht="14.25" customHeight="1">
      <c r="A1089" s="460"/>
      <c r="B1089" s="394"/>
      <c r="C1089" s="379"/>
      <c r="D1089" s="380"/>
      <c r="E1089" s="378"/>
      <c r="F1089" s="381"/>
      <c r="G1089" s="382"/>
      <c r="H1089" s="392"/>
      <c r="I1089" s="392"/>
      <c r="J1089" s="392"/>
      <c r="K1089" s="392"/>
      <c r="L1089" s="392"/>
      <c r="M1089" s="392"/>
      <c r="N1089" s="392"/>
      <c r="O1089" s="392"/>
      <c r="P1089" s="392"/>
      <c r="Q1089" s="392"/>
      <c r="R1089" s="392"/>
    </row>
    <row r="1090" spans="1:18" ht="14.25" customHeight="1">
      <c r="A1090" s="460"/>
      <c r="B1090" s="394"/>
      <c r="C1090" s="379"/>
      <c r="D1090" s="380"/>
      <c r="E1090" s="378"/>
      <c r="F1090" s="381"/>
      <c r="G1090" s="382"/>
      <c r="H1090" s="392"/>
      <c r="I1090" s="392"/>
      <c r="J1090" s="392"/>
      <c r="K1090" s="392"/>
      <c r="L1090" s="392"/>
      <c r="M1090" s="392"/>
      <c r="N1090" s="392"/>
      <c r="O1090" s="392"/>
      <c r="P1090" s="392"/>
      <c r="Q1090" s="392"/>
      <c r="R1090" s="392"/>
    </row>
    <row r="1091" spans="1:18" ht="14.25" customHeight="1">
      <c r="A1091" s="460"/>
      <c r="B1091" s="394"/>
      <c r="C1091" s="379"/>
      <c r="D1091" s="380"/>
      <c r="E1091" s="378"/>
      <c r="F1091" s="381"/>
      <c r="G1091" s="382"/>
      <c r="H1091" s="392"/>
      <c r="I1091" s="392"/>
      <c r="J1091" s="392"/>
      <c r="K1091" s="392"/>
      <c r="L1091" s="392"/>
      <c r="M1091" s="392"/>
      <c r="N1091" s="392"/>
      <c r="O1091" s="392"/>
      <c r="P1091" s="392"/>
      <c r="Q1091" s="392"/>
      <c r="R1091" s="392"/>
    </row>
    <row r="1092" spans="1:18" ht="14.25" customHeight="1">
      <c r="A1092" s="460"/>
      <c r="B1092" s="385"/>
      <c r="C1092" s="379"/>
      <c r="D1092" s="380"/>
      <c r="E1092" s="378"/>
      <c r="F1092" s="381"/>
      <c r="G1092" s="382"/>
      <c r="H1092" s="392"/>
      <c r="I1092" s="392"/>
      <c r="J1092" s="392"/>
      <c r="K1092" s="392"/>
      <c r="L1092" s="392"/>
      <c r="M1092" s="392"/>
      <c r="N1092" s="392"/>
      <c r="O1092" s="392"/>
      <c r="P1092" s="392"/>
      <c r="Q1092" s="392"/>
      <c r="R1092" s="392"/>
    </row>
    <row r="1093" spans="1:18" ht="14.25" customHeight="1">
      <c r="A1093" s="460"/>
      <c r="C1093" s="379"/>
      <c r="D1093" s="380"/>
      <c r="E1093" s="378"/>
      <c r="F1093" s="381"/>
      <c r="G1093" s="382"/>
      <c r="H1093" s="392"/>
      <c r="I1093" s="392"/>
      <c r="J1093" s="392"/>
      <c r="K1093" s="392"/>
      <c r="L1093" s="392"/>
      <c r="M1093" s="392"/>
      <c r="N1093" s="392"/>
      <c r="O1093" s="392"/>
      <c r="P1093" s="392"/>
      <c r="Q1093" s="392"/>
      <c r="R1093" s="392"/>
    </row>
    <row r="1094" spans="1:18" ht="14.25" customHeight="1">
      <c r="A1094" s="460"/>
      <c r="C1094" s="379"/>
      <c r="D1094" s="380"/>
      <c r="E1094" s="378"/>
      <c r="F1094" s="381"/>
      <c r="G1094" s="382"/>
      <c r="H1094" s="392"/>
      <c r="I1094" s="392"/>
      <c r="J1094" s="392"/>
      <c r="K1094" s="392"/>
      <c r="L1094" s="392"/>
      <c r="M1094" s="392"/>
      <c r="N1094" s="392"/>
      <c r="O1094" s="392"/>
      <c r="P1094" s="392"/>
      <c r="Q1094" s="392"/>
      <c r="R1094" s="392"/>
    </row>
    <row r="1095" spans="1:18" ht="14.25" customHeight="1">
      <c r="A1095" s="460"/>
      <c r="C1095" s="379"/>
      <c r="D1095" s="380"/>
      <c r="E1095" s="378"/>
      <c r="F1095" s="381"/>
      <c r="G1095" s="382"/>
      <c r="H1095" s="392"/>
      <c r="I1095" s="392"/>
      <c r="J1095" s="392"/>
      <c r="K1095" s="392"/>
      <c r="L1095" s="392"/>
      <c r="M1095" s="392"/>
      <c r="N1095" s="392"/>
      <c r="O1095" s="392"/>
      <c r="P1095" s="392"/>
      <c r="Q1095" s="392"/>
      <c r="R1095" s="392"/>
    </row>
    <row r="1096" spans="1:18" ht="14.25" customHeight="1">
      <c r="A1096" s="460"/>
      <c r="B1096" s="394"/>
      <c r="C1096" s="379"/>
      <c r="D1096" s="380"/>
      <c r="E1096" s="378"/>
      <c r="F1096" s="381"/>
      <c r="G1096" s="382"/>
      <c r="H1096" s="392"/>
      <c r="I1096" s="392"/>
      <c r="J1096" s="392"/>
      <c r="K1096" s="392"/>
      <c r="L1096" s="392"/>
      <c r="M1096" s="392"/>
      <c r="N1096" s="392"/>
      <c r="O1096" s="392"/>
      <c r="P1096" s="392"/>
      <c r="Q1096" s="392"/>
      <c r="R1096" s="392"/>
    </row>
    <row r="1097" spans="1:18" ht="14.25" customHeight="1">
      <c r="A1097" s="460"/>
      <c r="B1097" s="394"/>
      <c r="C1097" s="379"/>
      <c r="D1097" s="380"/>
      <c r="E1097" s="378"/>
      <c r="F1097" s="381"/>
      <c r="G1097" s="382"/>
      <c r="H1097" s="392"/>
      <c r="I1097" s="392"/>
      <c r="J1097" s="392"/>
      <c r="K1097" s="392"/>
      <c r="L1097" s="392"/>
      <c r="M1097" s="392"/>
      <c r="N1097" s="392"/>
      <c r="O1097" s="392"/>
      <c r="P1097" s="392"/>
      <c r="Q1097" s="392"/>
      <c r="R1097" s="392"/>
    </row>
    <row r="1098" spans="1:18" ht="14.25" customHeight="1">
      <c r="A1098" s="460"/>
      <c r="B1098" s="394"/>
      <c r="C1098" s="379"/>
      <c r="D1098" s="380"/>
      <c r="E1098" s="378"/>
      <c r="F1098" s="381"/>
      <c r="G1098" s="382"/>
      <c r="H1098" s="392"/>
      <c r="I1098" s="392"/>
      <c r="J1098" s="392"/>
      <c r="K1098" s="392"/>
      <c r="L1098" s="392"/>
      <c r="M1098" s="392"/>
      <c r="N1098" s="392"/>
      <c r="O1098" s="392"/>
      <c r="P1098" s="392"/>
      <c r="Q1098" s="392"/>
      <c r="R1098" s="392"/>
    </row>
    <row r="1099" spans="1:18" ht="14.25" customHeight="1">
      <c r="A1099" s="460"/>
      <c r="B1099" s="394"/>
      <c r="C1099" s="379"/>
      <c r="D1099" s="380"/>
      <c r="E1099" s="378"/>
      <c r="F1099" s="381"/>
      <c r="G1099" s="382"/>
      <c r="H1099" s="392"/>
      <c r="I1099" s="392"/>
      <c r="J1099" s="392"/>
      <c r="K1099" s="392"/>
      <c r="L1099" s="392"/>
      <c r="M1099" s="392"/>
      <c r="N1099" s="392"/>
      <c r="O1099" s="392"/>
      <c r="P1099" s="392"/>
      <c r="Q1099" s="392"/>
      <c r="R1099" s="392"/>
    </row>
    <row r="1100" spans="1:18" ht="14.25" customHeight="1">
      <c r="A1100" s="460"/>
      <c r="B1100" s="385"/>
      <c r="C1100" s="379"/>
      <c r="D1100" s="380"/>
      <c r="E1100" s="378"/>
      <c r="F1100" s="381"/>
      <c r="G1100" s="382"/>
      <c r="H1100" s="392"/>
      <c r="I1100" s="392"/>
      <c r="J1100" s="392"/>
      <c r="K1100" s="392"/>
      <c r="L1100" s="392"/>
      <c r="M1100" s="392"/>
      <c r="N1100" s="392"/>
      <c r="O1100" s="392"/>
      <c r="P1100" s="392"/>
      <c r="Q1100" s="392"/>
      <c r="R1100" s="392"/>
    </row>
    <row r="1101" spans="1:18" ht="14.25" customHeight="1">
      <c r="A1101" s="460"/>
      <c r="C1101" s="379"/>
      <c r="D1101" s="380"/>
      <c r="E1101" s="378"/>
      <c r="F1101" s="381"/>
      <c r="G1101" s="382"/>
      <c r="H1101" s="392"/>
      <c r="I1101" s="392"/>
      <c r="J1101" s="392"/>
      <c r="K1101" s="392"/>
      <c r="L1101" s="392"/>
      <c r="M1101" s="392"/>
      <c r="N1101" s="392"/>
      <c r="O1101" s="392"/>
      <c r="P1101" s="392"/>
      <c r="Q1101" s="392"/>
      <c r="R1101" s="392"/>
    </row>
    <row r="1102" spans="1:18" ht="14.25" customHeight="1">
      <c r="A1102" s="460"/>
      <c r="C1102" s="379"/>
      <c r="D1102" s="380"/>
      <c r="E1102" s="378"/>
      <c r="F1102" s="381"/>
      <c r="G1102" s="382"/>
      <c r="H1102" s="392"/>
      <c r="I1102" s="392"/>
      <c r="J1102" s="392"/>
      <c r="K1102" s="392"/>
      <c r="L1102" s="392"/>
      <c r="M1102" s="392"/>
      <c r="N1102" s="392"/>
      <c r="O1102" s="392"/>
      <c r="P1102" s="392"/>
      <c r="Q1102" s="392"/>
      <c r="R1102" s="392"/>
    </row>
    <row r="1103" spans="1:18" ht="14.25" customHeight="1">
      <c r="A1103" s="460"/>
      <c r="B1103" s="394"/>
      <c r="C1103" s="379"/>
      <c r="D1103" s="380"/>
      <c r="E1103" s="378"/>
      <c r="F1103" s="381"/>
      <c r="G1103" s="382"/>
      <c r="H1103" s="392"/>
      <c r="I1103" s="392"/>
      <c r="J1103" s="392"/>
      <c r="K1103" s="392"/>
      <c r="L1103" s="392"/>
      <c r="M1103" s="392"/>
      <c r="N1103" s="392"/>
      <c r="O1103" s="392"/>
      <c r="P1103" s="392"/>
      <c r="Q1103" s="392"/>
      <c r="R1103" s="392"/>
    </row>
    <row r="1104" spans="1:18" ht="14.25" customHeight="1">
      <c r="A1104" s="460"/>
      <c r="B1104" s="394"/>
      <c r="C1104" s="379"/>
      <c r="D1104" s="380"/>
      <c r="E1104" s="378"/>
      <c r="F1104" s="381"/>
      <c r="G1104" s="382"/>
      <c r="H1104" s="392"/>
      <c r="I1104" s="392"/>
      <c r="J1104" s="392"/>
      <c r="K1104" s="392"/>
      <c r="L1104" s="392"/>
      <c r="M1104" s="392"/>
      <c r="N1104" s="392"/>
      <c r="O1104" s="392"/>
      <c r="P1104" s="392"/>
      <c r="Q1104" s="392"/>
      <c r="R1104" s="392"/>
    </row>
    <row r="1105" spans="1:18" ht="14.25" customHeight="1">
      <c r="A1105" s="460"/>
      <c r="B1105" s="394"/>
      <c r="C1105" s="379"/>
      <c r="D1105" s="380"/>
      <c r="E1105" s="378"/>
      <c r="F1105" s="381"/>
      <c r="G1105" s="382"/>
      <c r="H1105" s="392"/>
      <c r="I1105" s="392"/>
      <c r="J1105" s="392"/>
      <c r="K1105" s="392"/>
      <c r="L1105" s="392"/>
      <c r="M1105" s="392"/>
      <c r="N1105" s="392"/>
      <c r="O1105" s="392"/>
      <c r="P1105" s="392"/>
      <c r="Q1105" s="392"/>
      <c r="R1105" s="392"/>
    </row>
    <row r="1106" spans="1:18" ht="14.25" customHeight="1">
      <c r="A1106" s="460"/>
      <c r="B1106" s="394"/>
      <c r="C1106" s="379"/>
      <c r="D1106" s="380"/>
      <c r="E1106" s="378"/>
      <c r="F1106" s="381"/>
      <c r="G1106" s="382"/>
      <c r="H1106" s="392"/>
      <c r="I1106" s="392"/>
      <c r="J1106" s="392"/>
      <c r="K1106" s="392"/>
      <c r="L1106" s="392"/>
      <c r="M1106" s="392"/>
      <c r="N1106" s="392"/>
      <c r="O1106" s="392"/>
      <c r="P1106" s="392"/>
      <c r="Q1106" s="392"/>
      <c r="R1106" s="392"/>
    </row>
    <row r="1107" spans="1:18" ht="14.25" customHeight="1">
      <c r="A1107" s="460"/>
      <c r="B1107" s="394"/>
      <c r="C1107" s="379"/>
      <c r="D1107" s="380"/>
      <c r="E1107" s="378"/>
      <c r="F1107" s="381"/>
      <c r="G1107" s="382"/>
      <c r="H1107" s="392"/>
      <c r="I1107" s="392"/>
      <c r="J1107" s="392"/>
      <c r="K1107" s="392"/>
      <c r="L1107" s="392"/>
      <c r="M1107" s="392"/>
      <c r="N1107" s="392"/>
      <c r="O1107" s="392"/>
      <c r="P1107" s="392"/>
      <c r="Q1107" s="392"/>
      <c r="R1107" s="392"/>
    </row>
    <row r="1108" spans="1:18" ht="14.25" customHeight="1">
      <c r="A1108" s="460"/>
      <c r="B1108" s="394"/>
      <c r="C1108" s="379"/>
      <c r="D1108" s="380"/>
      <c r="E1108" s="378"/>
      <c r="F1108" s="381"/>
      <c r="G1108" s="382"/>
      <c r="H1108" s="392"/>
      <c r="I1108" s="392"/>
      <c r="J1108" s="392"/>
      <c r="K1108" s="392"/>
      <c r="L1108" s="392"/>
      <c r="M1108" s="392"/>
      <c r="N1108" s="392"/>
      <c r="O1108" s="392"/>
      <c r="P1108" s="392"/>
      <c r="Q1108" s="392"/>
      <c r="R1108" s="392"/>
    </row>
    <row r="1109" spans="1:18" ht="14.25" customHeight="1">
      <c r="A1109" s="460"/>
      <c r="B1109" s="385"/>
      <c r="C1109" s="379"/>
      <c r="D1109" s="380"/>
      <c r="E1109" s="378"/>
      <c r="F1109" s="381"/>
      <c r="G1109" s="382"/>
      <c r="H1109" s="392"/>
      <c r="I1109" s="392"/>
      <c r="J1109" s="392"/>
      <c r="K1109" s="392"/>
      <c r="L1109" s="392"/>
      <c r="M1109" s="392"/>
      <c r="N1109" s="392"/>
      <c r="O1109" s="392"/>
      <c r="P1109" s="392"/>
      <c r="Q1109" s="392"/>
      <c r="R1109" s="392"/>
    </row>
    <row r="1110" spans="1:18" ht="14.25" customHeight="1">
      <c r="A1110" s="460"/>
      <c r="C1110" s="379"/>
      <c r="D1110" s="380"/>
      <c r="E1110" s="378"/>
      <c r="F1110" s="381"/>
      <c r="G1110" s="382"/>
      <c r="H1110" s="392"/>
      <c r="I1110" s="392"/>
      <c r="J1110" s="392"/>
      <c r="K1110" s="392"/>
      <c r="L1110" s="392"/>
      <c r="M1110" s="392"/>
      <c r="N1110" s="392"/>
      <c r="O1110" s="392"/>
      <c r="P1110" s="392"/>
      <c r="Q1110" s="392"/>
      <c r="R1110" s="392"/>
    </row>
    <row r="1111" spans="1:18" ht="14.25" customHeight="1">
      <c r="A1111" s="460"/>
      <c r="B1111" s="394"/>
      <c r="C1111" s="379"/>
      <c r="D1111" s="380"/>
      <c r="E1111" s="378"/>
      <c r="F1111" s="381"/>
      <c r="G1111" s="382"/>
      <c r="H1111" s="392"/>
      <c r="I1111" s="392"/>
      <c r="J1111" s="392"/>
      <c r="K1111" s="392"/>
      <c r="L1111" s="392"/>
      <c r="M1111" s="392"/>
      <c r="N1111" s="392"/>
      <c r="O1111" s="392"/>
      <c r="P1111" s="392"/>
      <c r="Q1111" s="392"/>
      <c r="R1111" s="392"/>
    </row>
    <row r="1112" spans="1:18" ht="14.25" customHeight="1">
      <c r="A1112" s="460"/>
      <c r="B1112" s="394"/>
      <c r="C1112" s="379"/>
      <c r="D1112" s="380"/>
      <c r="E1112" s="378"/>
      <c r="F1112" s="381"/>
      <c r="G1112" s="382"/>
      <c r="H1112" s="392"/>
      <c r="I1112" s="392"/>
      <c r="J1112" s="392"/>
      <c r="K1112" s="392"/>
      <c r="L1112" s="392"/>
      <c r="M1112" s="392"/>
      <c r="N1112" s="392"/>
      <c r="O1112" s="392"/>
      <c r="P1112" s="392"/>
      <c r="Q1112" s="392"/>
      <c r="R1112" s="392"/>
    </row>
    <row r="1113" spans="1:18" ht="14.25" customHeight="1">
      <c r="A1113" s="460"/>
      <c r="B1113" s="394"/>
      <c r="C1113" s="379"/>
      <c r="D1113" s="380"/>
      <c r="E1113" s="378"/>
      <c r="F1113" s="381"/>
      <c r="G1113" s="382"/>
      <c r="H1113" s="392"/>
      <c r="I1113" s="392"/>
      <c r="J1113" s="392"/>
      <c r="K1113" s="392"/>
      <c r="L1113" s="392"/>
      <c r="M1113" s="392"/>
      <c r="N1113" s="392"/>
      <c r="O1113" s="392"/>
      <c r="P1113" s="392"/>
      <c r="Q1113" s="392"/>
      <c r="R1113" s="392"/>
    </row>
    <row r="1114" spans="1:18" ht="14.25" customHeight="1">
      <c r="A1114" s="460"/>
      <c r="B1114" s="394"/>
      <c r="C1114" s="379"/>
      <c r="D1114" s="380"/>
      <c r="E1114" s="378"/>
      <c r="F1114" s="381"/>
      <c r="G1114" s="382"/>
      <c r="H1114" s="392"/>
      <c r="I1114" s="392"/>
      <c r="J1114" s="392"/>
      <c r="K1114" s="392"/>
      <c r="L1114" s="392"/>
      <c r="M1114" s="392"/>
      <c r="N1114" s="392"/>
      <c r="O1114" s="392"/>
      <c r="P1114" s="392"/>
      <c r="Q1114" s="392"/>
      <c r="R1114" s="392"/>
    </row>
    <row r="1115" spans="1:18" ht="14.25" customHeight="1">
      <c r="A1115" s="460"/>
      <c r="B1115" s="394"/>
      <c r="C1115" s="379"/>
      <c r="D1115" s="380"/>
      <c r="E1115" s="378"/>
      <c r="F1115" s="381"/>
      <c r="G1115" s="382"/>
      <c r="H1115" s="392"/>
      <c r="I1115" s="392"/>
      <c r="J1115" s="392"/>
      <c r="K1115" s="392"/>
      <c r="L1115" s="392"/>
      <c r="M1115" s="392"/>
      <c r="N1115" s="392"/>
      <c r="O1115" s="392"/>
      <c r="P1115" s="392"/>
      <c r="Q1115" s="392"/>
      <c r="R1115" s="392"/>
    </row>
    <row r="1116" spans="1:18" ht="14.25" customHeight="1">
      <c r="A1116" s="460"/>
      <c r="B1116" s="394"/>
      <c r="C1116" s="379"/>
      <c r="D1116" s="380"/>
      <c r="E1116" s="378"/>
      <c r="F1116" s="381"/>
      <c r="G1116" s="382"/>
      <c r="H1116" s="392"/>
      <c r="I1116" s="392"/>
      <c r="J1116" s="392"/>
      <c r="K1116" s="392"/>
      <c r="L1116" s="392"/>
      <c r="M1116" s="392"/>
      <c r="N1116" s="392"/>
      <c r="O1116" s="392"/>
      <c r="P1116" s="392"/>
      <c r="Q1116" s="392"/>
      <c r="R1116" s="392"/>
    </row>
    <row r="1117" spans="1:18" ht="14.25" customHeight="1">
      <c r="A1117" s="460"/>
      <c r="B1117" s="394"/>
      <c r="C1117" s="379"/>
      <c r="D1117" s="380"/>
      <c r="E1117" s="378"/>
      <c r="F1117" s="381"/>
      <c r="G1117" s="382"/>
      <c r="H1117" s="392"/>
      <c r="I1117" s="392"/>
      <c r="J1117" s="392"/>
      <c r="K1117" s="392"/>
      <c r="L1117" s="392"/>
      <c r="M1117" s="392"/>
      <c r="N1117" s="392"/>
      <c r="O1117" s="392"/>
      <c r="P1117" s="392"/>
      <c r="Q1117" s="392"/>
      <c r="R1117" s="392"/>
    </row>
    <row r="1118" spans="1:18" ht="14.25" customHeight="1">
      <c r="A1118" s="460"/>
      <c r="B1118" s="394"/>
      <c r="C1118" s="379"/>
      <c r="D1118" s="380"/>
      <c r="E1118" s="378"/>
      <c r="F1118" s="381"/>
      <c r="G1118" s="382"/>
      <c r="H1118" s="392"/>
      <c r="I1118" s="392"/>
      <c r="J1118" s="392"/>
      <c r="K1118" s="392"/>
      <c r="L1118" s="392"/>
      <c r="M1118" s="392"/>
      <c r="N1118" s="392"/>
      <c r="O1118" s="392"/>
      <c r="P1118" s="392"/>
      <c r="Q1118" s="392"/>
      <c r="R1118" s="392"/>
    </row>
    <row r="1119" spans="1:18" ht="14.25" customHeight="1">
      <c r="A1119" s="460"/>
      <c r="B1119" s="394"/>
      <c r="C1119" s="379"/>
      <c r="D1119" s="380"/>
      <c r="E1119" s="378"/>
      <c r="F1119" s="381"/>
      <c r="G1119" s="382"/>
      <c r="H1119" s="392"/>
      <c r="I1119" s="392"/>
      <c r="J1119" s="392"/>
      <c r="K1119" s="392"/>
      <c r="L1119" s="392"/>
      <c r="M1119" s="392"/>
      <c r="N1119" s="392"/>
      <c r="O1119" s="392"/>
      <c r="P1119" s="392"/>
      <c r="Q1119" s="392"/>
      <c r="R1119" s="392"/>
    </row>
    <row r="1120" spans="1:18" ht="14.25" customHeight="1">
      <c r="A1120" s="460"/>
      <c r="B1120" s="385"/>
      <c r="C1120" s="379"/>
      <c r="D1120" s="380"/>
      <c r="E1120" s="378"/>
      <c r="F1120" s="381"/>
      <c r="G1120" s="382"/>
      <c r="H1120" s="392"/>
      <c r="I1120" s="392"/>
      <c r="J1120" s="392"/>
      <c r="K1120" s="392"/>
      <c r="L1120" s="392"/>
      <c r="M1120" s="392"/>
      <c r="N1120" s="392"/>
      <c r="O1120" s="392"/>
      <c r="P1120" s="392"/>
      <c r="Q1120" s="392"/>
      <c r="R1120" s="392"/>
    </row>
    <row r="1121" spans="1:18" ht="14.25" customHeight="1">
      <c r="A1121" s="460"/>
      <c r="C1121" s="379"/>
      <c r="D1121" s="380"/>
      <c r="E1121" s="378"/>
      <c r="F1121" s="381"/>
      <c r="G1121" s="382"/>
      <c r="H1121" s="392"/>
      <c r="I1121" s="392"/>
      <c r="J1121" s="392"/>
      <c r="K1121" s="392"/>
      <c r="L1121" s="392"/>
      <c r="M1121" s="392"/>
      <c r="N1121" s="392"/>
      <c r="O1121" s="392"/>
      <c r="P1121" s="392"/>
      <c r="Q1121" s="392"/>
      <c r="R1121" s="392"/>
    </row>
    <row r="1122" spans="1:18" ht="14.25" customHeight="1">
      <c r="A1122" s="460"/>
      <c r="C1122" s="379"/>
      <c r="D1122" s="380"/>
      <c r="E1122" s="378"/>
      <c r="F1122" s="381"/>
      <c r="G1122" s="382"/>
      <c r="H1122" s="392"/>
      <c r="I1122" s="392"/>
      <c r="J1122" s="392"/>
      <c r="K1122" s="392"/>
      <c r="L1122" s="392"/>
      <c r="M1122" s="392"/>
      <c r="N1122" s="392"/>
      <c r="O1122" s="392"/>
      <c r="P1122" s="392"/>
      <c r="Q1122" s="392"/>
      <c r="R1122" s="392"/>
    </row>
    <row r="1123" spans="1:18" ht="14.25" customHeight="1">
      <c r="A1123" s="460"/>
      <c r="C1123" s="379"/>
      <c r="D1123" s="380"/>
      <c r="E1123" s="378"/>
      <c r="F1123" s="381"/>
      <c r="G1123" s="382"/>
      <c r="H1123" s="392"/>
      <c r="I1123" s="392"/>
      <c r="J1123" s="392"/>
      <c r="K1123" s="392"/>
      <c r="L1123" s="392"/>
      <c r="M1123" s="392"/>
      <c r="N1123" s="392"/>
      <c r="O1123" s="392"/>
      <c r="P1123" s="392"/>
      <c r="Q1123" s="392"/>
      <c r="R1123" s="392"/>
    </row>
    <row r="1124" spans="1:18" ht="14.25" customHeight="1">
      <c r="A1124" s="460"/>
      <c r="B1124" s="394"/>
      <c r="C1124" s="379"/>
      <c r="D1124" s="380"/>
      <c r="E1124" s="378"/>
      <c r="F1124" s="381"/>
      <c r="G1124" s="382"/>
      <c r="H1124" s="392"/>
      <c r="I1124" s="392"/>
      <c r="J1124" s="392"/>
      <c r="K1124" s="392"/>
      <c r="L1124" s="392"/>
      <c r="M1124" s="392"/>
      <c r="N1124" s="392"/>
      <c r="O1124" s="392"/>
      <c r="P1124" s="392"/>
      <c r="Q1124" s="392"/>
      <c r="R1124" s="392"/>
    </row>
    <row r="1125" spans="1:18" ht="14.25" customHeight="1">
      <c r="A1125" s="460"/>
      <c r="B1125" s="394"/>
      <c r="C1125" s="379"/>
      <c r="D1125" s="380"/>
      <c r="E1125" s="378"/>
      <c r="F1125" s="381"/>
      <c r="G1125" s="382"/>
      <c r="H1125" s="392"/>
      <c r="I1125" s="392"/>
      <c r="J1125" s="392"/>
      <c r="K1125" s="392"/>
      <c r="L1125" s="392"/>
      <c r="M1125" s="392"/>
      <c r="N1125" s="392"/>
      <c r="O1125" s="392"/>
      <c r="P1125" s="392"/>
      <c r="Q1125" s="392"/>
      <c r="R1125" s="392"/>
    </row>
    <row r="1126" spans="1:18" ht="14.25" customHeight="1">
      <c r="A1126" s="460"/>
      <c r="B1126" s="394"/>
      <c r="C1126" s="379"/>
      <c r="D1126" s="380"/>
      <c r="E1126" s="378"/>
      <c r="F1126" s="381"/>
      <c r="G1126" s="382"/>
      <c r="H1126" s="392"/>
      <c r="I1126" s="392"/>
      <c r="J1126" s="392"/>
      <c r="K1126" s="392"/>
      <c r="L1126" s="392"/>
      <c r="M1126" s="392"/>
      <c r="N1126" s="392"/>
      <c r="O1126" s="392"/>
      <c r="P1126" s="392"/>
      <c r="Q1126" s="392"/>
      <c r="R1126" s="392"/>
    </row>
    <row r="1127" spans="1:18" ht="14.25" customHeight="1">
      <c r="A1127" s="460"/>
      <c r="B1127" s="394"/>
      <c r="C1127" s="379"/>
      <c r="D1127" s="380"/>
      <c r="E1127" s="378"/>
      <c r="F1127" s="381"/>
      <c r="G1127" s="382"/>
      <c r="H1127" s="392"/>
      <c r="I1127" s="392"/>
      <c r="J1127" s="392"/>
      <c r="K1127" s="392"/>
      <c r="L1127" s="392"/>
      <c r="M1127" s="392"/>
      <c r="N1127" s="392"/>
      <c r="O1127" s="392"/>
      <c r="P1127" s="392"/>
      <c r="Q1127" s="392"/>
      <c r="R1127" s="392"/>
    </row>
    <row r="1128" spans="1:18" ht="14.25" customHeight="1">
      <c r="A1128" s="460"/>
      <c r="B1128" s="394"/>
      <c r="C1128" s="379"/>
      <c r="D1128" s="380"/>
      <c r="E1128" s="378"/>
      <c r="F1128" s="381"/>
      <c r="G1128" s="382"/>
      <c r="H1128" s="392"/>
      <c r="I1128" s="392"/>
      <c r="J1128" s="392"/>
      <c r="K1128" s="392"/>
      <c r="L1128" s="392"/>
      <c r="M1128" s="392"/>
      <c r="N1128" s="392"/>
      <c r="O1128" s="392"/>
      <c r="P1128" s="392"/>
      <c r="Q1128" s="392"/>
      <c r="R1128" s="392"/>
    </row>
    <row r="1129" spans="1:18" ht="14.25" customHeight="1">
      <c r="A1129" s="460"/>
      <c r="B1129" s="394"/>
      <c r="C1129" s="379"/>
      <c r="D1129" s="380"/>
      <c r="E1129" s="378"/>
      <c r="F1129" s="381"/>
      <c r="G1129" s="382"/>
      <c r="H1129" s="392"/>
      <c r="I1129" s="392"/>
      <c r="J1129" s="392"/>
      <c r="K1129" s="392"/>
      <c r="L1129" s="392"/>
      <c r="M1129" s="392"/>
      <c r="N1129" s="392"/>
      <c r="O1129" s="392"/>
      <c r="P1129" s="392"/>
      <c r="Q1129" s="392"/>
      <c r="R1129" s="392"/>
    </row>
    <row r="1130" spans="1:18" ht="14.25" customHeight="1">
      <c r="A1130" s="460"/>
      <c r="B1130" s="394"/>
      <c r="C1130" s="379"/>
      <c r="D1130" s="380"/>
      <c r="E1130" s="378"/>
      <c r="F1130" s="381"/>
      <c r="G1130" s="382"/>
      <c r="H1130" s="392"/>
      <c r="I1130" s="392"/>
      <c r="J1130" s="392"/>
      <c r="K1130" s="392"/>
      <c r="L1130" s="392"/>
      <c r="M1130" s="392"/>
      <c r="N1130" s="392"/>
      <c r="O1130" s="392"/>
      <c r="P1130" s="392"/>
      <c r="Q1130" s="392"/>
      <c r="R1130" s="392"/>
    </row>
    <row r="1131" spans="1:18" ht="14.25" customHeight="1">
      <c r="A1131" s="460"/>
      <c r="B1131" s="394"/>
      <c r="C1131" s="379"/>
      <c r="D1131" s="380"/>
      <c r="E1131" s="378"/>
      <c r="F1131" s="381"/>
      <c r="G1131" s="382"/>
      <c r="H1131" s="392"/>
      <c r="I1131" s="392"/>
      <c r="J1131" s="392"/>
      <c r="K1131" s="392"/>
      <c r="L1131" s="392"/>
      <c r="M1131" s="392"/>
      <c r="N1131" s="392"/>
      <c r="O1131" s="392"/>
      <c r="P1131" s="392"/>
      <c r="Q1131" s="392"/>
      <c r="R1131" s="392"/>
    </row>
    <row r="1132" spans="1:18" ht="14.25" customHeight="1">
      <c r="A1132" s="460"/>
      <c r="B1132" s="394"/>
      <c r="C1132" s="379"/>
      <c r="D1132" s="380"/>
      <c r="E1132" s="378"/>
      <c r="F1132" s="381"/>
      <c r="G1132" s="382"/>
      <c r="H1132" s="392"/>
      <c r="I1132" s="392"/>
      <c r="J1132" s="392"/>
      <c r="K1132" s="392"/>
      <c r="L1132" s="392"/>
      <c r="M1132" s="392"/>
      <c r="N1132" s="392"/>
      <c r="O1132" s="392"/>
      <c r="P1132" s="392"/>
      <c r="Q1132" s="392"/>
      <c r="R1132" s="392"/>
    </row>
    <row r="1133" spans="1:18" ht="14.25" customHeight="1">
      <c r="A1133" s="460"/>
      <c r="B1133" s="394"/>
      <c r="C1133" s="379"/>
      <c r="D1133" s="380"/>
      <c r="E1133" s="378"/>
      <c r="F1133" s="381"/>
      <c r="G1133" s="382"/>
      <c r="H1133" s="392"/>
      <c r="I1133" s="392"/>
      <c r="J1133" s="392"/>
      <c r="K1133" s="392"/>
      <c r="L1133" s="392"/>
      <c r="M1133" s="392"/>
      <c r="N1133" s="392"/>
      <c r="O1133" s="392"/>
      <c r="P1133" s="392"/>
      <c r="Q1133" s="392"/>
      <c r="R1133" s="392"/>
    </row>
    <row r="1134" spans="1:18" ht="14.25" customHeight="1">
      <c r="A1134" s="460"/>
      <c r="B1134" s="394"/>
      <c r="C1134" s="379"/>
      <c r="D1134" s="380"/>
      <c r="E1134" s="378"/>
      <c r="F1134" s="381"/>
      <c r="G1134" s="382"/>
      <c r="H1134" s="392"/>
      <c r="I1134" s="392"/>
      <c r="J1134" s="392"/>
      <c r="K1134" s="392"/>
      <c r="L1134" s="392"/>
      <c r="M1134" s="392"/>
      <c r="N1134" s="392"/>
      <c r="O1134" s="392"/>
      <c r="P1134" s="392"/>
      <c r="Q1134" s="392"/>
      <c r="R1134" s="392"/>
    </row>
    <row r="1135" spans="1:18" ht="14.25" customHeight="1">
      <c r="A1135" s="460"/>
      <c r="B1135" s="385"/>
      <c r="C1135" s="379"/>
      <c r="D1135" s="380"/>
      <c r="E1135" s="378"/>
      <c r="F1135" s="381"/>
      <c r="G1135" s="382"/>
      <c r="H1135" s="392"/>
      <c r="I1135" s="392"/>
      <c r="J1135" s="392"/>
      <c r="K1135" s="392"/>
      <c r="L1135" s="392"/>
      <c r="M1135" s="392"/>
      <c r="N1135" s="392"/>
      <c r="O1135" s="392"/>
      <c r="P1135" s="392"/>
      <c r="Q1135" s="392"/>
      <c r="R1135" s="392"/>
    </row>
    <row r="1136" spans="1:18" ht="14.25" customHeight="1">
      <c r="A1136" s="460"/>
      <c r="C1136" s="379"/>
      <c r="D1136" s="380"/>
      <c r="E1136" s="378"/>
      <c r="F1136" s="381"/>
      <c r="G1136" s="382"/>
      <c r="H1136" s="392"/>
      <c r="I1136" s="392"/>
      <c r="J1136" s="392"/>
      <c r="K1136" s="392"/>
      <c r="L1136" s="392"/>
      <c r="M1136" s="392"/>
      <c r="N1136" s="392"/>
      <c r="O1136" s="392"/>
      <c r="P1136" s="392"/>
      <c r="Q1136" s="392"/>
      <c r="R1136" s="392"/>
    </row>
    <row r="1137" spans="1:18" ht="14.25" customHeight="1">
      <c r="A1137" s="460"/>
      <c r="C1137" s="379"/>
      <c r="D1137" s="380"/>
      <c r="E1137" s="378"/>
      <c r="F1137" s="381"/>
      <c r="G1137" s="382"/>
      <c r="H1137" s="392"/>
      <c r="I1137" s="392"/>
      <c r="J1137" s="392"/>
      <c r="K1137" s="392"/>
      <c r="L1137" s="392"/>
      <c r="M1137" s="392"/>
      <c r="N1137" s="392"/>
      <c r="O1137" s="392"/>
      <c r="P1137" s="392"/>
      <c r="Q1137" s="392"/>
      <c r="R1137" s="392"/>
    </row>
    <row r="1138" spans="1:18" ht="14.25" customHeight="1">
      <c r="A1138" s="460"/>
      <c r="B1138" s="394"/>
      <c r="C1138" s="379"/>
      <c r="D1138" s="380"/>
      <c r="E1138" s="378"/>
      <c r="F1138" s="381"/>
      <c r="G1138" s="382"/>
      <c r="H1138" s="392"/>
      <c r="I1138" s="392"/>
      <c r="J1138" s="392"/>
      <c r="K1138" s="392"/>
      <c r="L1138" s="392"/>
      <c r="M1138" s="392"/>
      <c r="N1138" s="392"/>
      <c r="O1138" s="392"/>
      <c r="P1138" s="392"/>
      <c r="Q1138" s="392"/>
      <c r="R1138" s="392"/>
    </row>
    <row r="1139" spans="1:18" ht="14.25" customHeight="1">
      <c r="A1139" s="460"/>
      <c r="B1139" s="394"/>
      <c r="C1139" s="379"/>
      <c r="D1139" s="380"/>
      <c r="E1139" s="378"/>
      <c r="F1139" s="381"/>
      <c r="G1139" s="382"/>
      <c r="H1139" s="392"/>
      <c r="I1139" s="392"/>
      <c r="J1139" s="392"/>
      <c r="K1139" s="392"/>
      <c r="L1139" s="392"/>
      <c r="M1139" s="392"/>
      <c r="N1139" s="392"/>
      <c r="O1139" s="392"/>
      <c r="P1139" s="392"/>
      <c r="Q1139" s="392"/>
      <c r="R1139" s="392"/>
    </row>
    <row r="1140" spans="1:18" ht="14.25" customHeight="1">
      <c r="A1140" s="460"/>
      <c r="B1140" s="385"/>
      <c r="C1140" s="379"/>
      <c r="D1140" s="380"/>
      <c r="E1140" s="378"/>
      <c r="F1140" s="381"/>
      <c r="G1140" s="382"/>
      <c r="H1140" s="392"/>
      <c r="I1140" s="392"/>
      <c r="J1140" s="392"/>
      <c r="K1140" s="392"/>
      <c r="L1140" s="392"/>
      <c r="M1140" s="392"/>
      <c r="N1140" s="392"/>
      <c r="O1140" s="392"/>
      <c r="P1140" s="392"/>
      <c r="Q1140" s="392"/>
      <c r="R1140" s="392"/>
    </row>
    <row r="1141" spans="1:18" ht="14.25" customHeight="1">
      <c r="A1141" s="460"/>
      <c r="C1141" s="379"/>
      <c r="D1141" s="380"/>
      <c r="E1141" s="378"/>
      <c r="F1141" s="381"/>
      <c r="G1141" s="382"/>
      <c r="H1141" s="392"/>
      <c r="I1141" s="392"/>
      <c r="J1141" s="392"/>
      <c r="K1141" s="392"/>
      <c r="L1141" s="392"/>
      <c r="M1141" s="392"/>
      <c r="N1141" s="392"/>
      <c r="O1141" s="392"/>
      <c r="P1141" s="392"/>
      <c r="Q1141" s="392"/>
      <c r="R1141" s="392"/>
    </row>
    <row r="1142" spans="1:18" ht="14.25" customHeight="1">
      <c r="A1142" s="460"/>
      <c r="B1142" s="394"/>
      <c r="C1142" s="379"/>
      <c r="D1142" s="380"/>
      <c r="E1142" s="378"/>
      <c r="F1142" s="381"/>
      <c r="G1142" s="382"/>
      <c r="H1142" s="392"/>
      <c r="I1142" s="392"/>
      <c r="J1142" s="392"/>
      <c r="K1142" s="392"/>
      <c r="L1142" s="392"/>
      <c r="M1142" s="392"/>
      <c r="N1142" s="392"/>
      <c r="O1142" s="392"/>
      <c r="P1142" s="392"/>
      <c r="Q1142" s="392"/>
      <c r="R1142" s="392"/>
    </row>
    <row r="1143" spans="1:18" ht="14.25" customHeight="1">
      <c r="A1143" s="460"/>
      <c r="B1143" s="394"/>
      <c r="C1143" s="379"/>
      <c r="D1143" s="380"/>
      <c r="E1143" s="378"/>
      <c r="F1143" s="381"/>
      <c r="G1143" s="382"/>
      <c r="H1143" s="392"/>
      <c r="I1143" s="392"/>
      <c r="J1143" s="392"/>
      <c r="K1143" s="392"/>
      <c r="L1143" s="392"/>
      <c r="M1143" s="392"/>
      <c r="N1143" s="392"/>
      <c r="O1143" s="392"/>
      <c r="P1143" s="392"/>
      <c r="Q1143" s="392"/>
      <c r="R1143" s="392"/>
    </row>
    <row r="1144" spans="1:18" ht="14.25" customHeight="1">
      <c r="A1144" s="460"/>
      <c r="B1144" s="394"/>
      <c r="C1144" s="379"/>
      <c r="D1144" s="380"/>
      <c r="E1144" s="378"/>
      <c r="F1144" s="381"/>
      <c r="G1144" s="382"/>
      <c r="H1144" s="392"/>
      <c r="I1144" s="392"/>
      <c r="J1144" s="392"/>
      <c r="K1144" s="392"/>
      <c r="L1144" s="392"/>
      <c r="M1144" s="392"/>
      <c r="N1144" s="392"/>
      <c r="O1144" s="392"/>
      <c r="P1144" s="392"/>
      <c r="Q1144" s="392"/>
      <c r="R1144" s="392"/>
    </row>
    <row r="1145" spans="1:18" ht="14.25" customHeight="1">
      <c r="A1145" s="460"/>
      <c r="B1145" s="394"/>
      <c r="C1145" s="379"/>
      <c r="D1145" s="380"/>
      <c r="E1145" s="378"/>
      <c r="F1145" s="381"/>
      <c r="G1145" s="382"/>
      <c r="H1145" s="392"/>
      <c r="I1145" s="392"/>
      <c r="J1145" s="392"/>
      <c r="K1145" s="392"/>
      <c r="L1145" s="392"/>
      <c r="M1145" s="392"/>
      <c r="N1145" s="392"/>
      <c r="O1145" s="392"/>
      <c r="P1145" s="392"/>
      <c r="Q1145" s="392"/>
      <c r="R1145" s="392"/>
    </row>
    <row r="1146" spans="1:18" ht="14.25" customHeight="1">
      <c r="A1146" s="460"/>
      <c r="B1146" s="394"/>
      <c r="C1146" s="379"/>
      <c r="D1146" s="380"/>
      <c r="E1146" s="378"/>
      <c r="F1146" s="381"/>
      <c r="G1146" s="382"/>
      <c r="H1146" s="392"/>
      <c r="I1146" s="392"/>
      <c r="J1146" s="392"/>
      <c r="K1146" s="392"/>
      <c r="L1146" s="392"/>
      <c r="M1146" s="392"/>
      <c r="N1146" s="392"/>
      <c r="O1146" s="392"/>
      <c r="P1146" s="392"/>
      <c r="Q1146" s="392"/>
      <c r="R1146" s="392"/>
    </row>
    <row r="1147" spans="1:18" ht="14.25" customHeight="1">
      <c r="A1147" s="460"/>
      <c r="B1147" s="394"/>
      <c r="C1147" s="379"/>
      <c r="D1147" s="380"/>
      <c r="E1147" s="378"/>
      <c r="F1147" s="381"/>
      <c r="G1147" s="382"/>
      <c r="H1147" s="392"/>
      <c r="I1147" s="392"/>
      <c r="J1147" s="392"/>
      <c r="K1147" s="392"/>
      <c r="L1147" s="392"/>
      <c r="M1147" s="392"/>
      <c r="N1147" s="392"/>
      <c r="O1147" s="392"/>
      <c r="P1147" s="392"/>
      <c r="Q1147" s="392"/>
      <c r="R1147" s="392"/>
    </row>
    <row r="1148" spans="1:18" ht="14.25" customHeight="1">
      <c r="A1148" s="460"/>
      <c r="B1148" s="394"/>
      <c r="C1148" s="379"/>
      <c r="D1148" s="380"/>
      <c r="E1148" s="378"/>
      <c r="F1148" s="381"/>
      <c r="G1148" s="382"/>
      <c r="H1148" s="392"/>
      <c r="I1148" s="392"/>
      <c r="J1148" s="392"/>
      <c r="K1148" s="392"/>
      <c r="L1148" s="392"/>
      <c r="M1148" s="392"/>
      <c r="N1148" s="392"/>
      <c r="O1148" s="392"/>
      <c r="P1148" s="392"/>
      <c r="Q1148" s="392"/>
      <c r="R1148" s="392"/>
    </row>
    <row r="1149" spans="1:18" ht="14.25" customHeight="1">
      <c r="A1149" s="460"/>
      <c r="B1149" s="394"/>
      <c r="C1149" s="379"/>
      <c r="D1149" s="380"/>
      <c r="E1149" s="378"/>
      <c r="F1149" s="381"/>
      <c r="G1149" s="382"/>
      <c r="H1149" s="392"/>
      <c r="I1149" s="392"/>
      <c r="J1149" s="392"/>
      <c r="K1149" s="392"/>
      <c r="L1149" s="392"/>
      <c r="M1149" s="392"/>
      <c r="N1149" s="392"/>
      <c r="O1149" s="392"/>
      <c r="P1149" s="392"/>
      <c r="Q1149" s="392"/>
      <c r="R1149" s="392"/>
    </row>
    <row r="1150" spans="1:18" ht="14.25" customHeight="1">
      <c r="A1150" s="460"/>
      <c r="B1150" s="385"/>
      <c r="C1150" s="379"/>
      <c r="D1150" s="380"/>
      <c r="E1150" s="378"/>
      <c r="F1150" s="381"/>
      <c r="G1150" s="382"/>
      <c r="H1150" s="392"/>
      <c r="I1150" s="392"/>
      <c r="J1150" s="392"/>
      <c r="K1150" s="392"/>
      <c r="L1150" s="392"/>
      <c r="M1150" s="392"/>
      <c r="N1150" s="392"/>
      <c r="O1150" s="392"/>
      <c r="P1150" s="392"/>
      <c r="Q1150" s="392"/>
      <c r="R1150" s="392"/>
    </row>
    <row r="1151" spans="1:18" ht="14.25" customHeight="1">
      <c r="A1151" s="460"/>
      <c r="C1151" s="379"/>
      <c r="D1151" s="380"/>
      <c r="E1151" s="378"/>
      <c r="F1151" s="381"/>
      <c r="G1151" s="382"/>
      <c r="H1151" s="392"/>
      <c r="I1151" s="392"/>
      <c r="J1151" s="392"/>
      <c r="K1151" s="392"/>
      <c r="L1151" s="392"/>
      <c r="M1151" s="392"/>
      <c r="N1151" s="392"/>
      <c r="O1151" s="392"/>
      <c r="P1151" s="392"/>
      <c r="Q1151" s="392"/>
      <c r="R1151" s="392"/>
    </row>
    <row r="1152" spans="1:18" ht="14.25" customHeight="1">
      <c r="A1152" s="460"/>
      <c r="C1152" s="379"/>
      <c r="D1152" s="380"/>
      <c r="E1152" s="378"/>
      <c r="F1152" s="381"/>
      <c r="G1152" s="382"/>
      <c r="H1152" s="392"/>
      <c r="I1152" s="392"/>
      <c r="J1152" s="392"/>
      <c r="K1152" s="392"/>
      <c r="L1152" s="392"/>
      <c r="M1152" s="392"/>
      <c r="N1152" s="392"/>
      <c r="O1152" s="392"/>
      <c r="P1152" s="392"/>
      <c r="Q1152" s="392"/>
      <c r="R1152" s="392"/>
    </row>
    <row r="1153" spans="1:18" ht="14.25" customHeight="1">
      <c r="A1153" s="460"/>
      <c r="C1153" s="379"/>
      <c r="D1153" s="380"/>
      <c r="E1153" s="378"/>
      <c r="F1153" s="381"/>
      <c r="G1153" s="382"/>
      <c r="H1153" s="392"/>
      <c r="I1153" s="392"/>
      <c r="J1153" s="392"/>
      <c r="K1153" s="392"/>
      <c r="L1153" s="392"/>
      <c r="M1153" s="392"/>
      <c r="N1153" s="392"/>
      <c r="O1153" s="392"/>
      <c r="P1153" s="392"/>
      <c r="Q1153" s="392"/>
      <c r="R1153" s="392"/>
    </row>
    <row r="1154" spans="1:18" ht="14.25" customHeight="1">
      <c r="A1154" s="460"/>
      <c r="B1154" s="394"/>
      <c r="C1154" s="379"/>
      <c r="D1154" s="380"/>
      <c r="E1154" s="378"/>
      <c r="F1154" s="381"/>
      <c r="G1154" s="382"/>
      <c r="H1154" s="392"/>
      <c r="I1154" s="392"/>
      <c r="J1154" s="392"/>
      <c r="K1154" s="392"/>
      <c r="L1154" s="392"/>
      <c r="M1154" s="392"/>
      <c r="N1154" s="392"/>
      <c r="O1154" s="392"/>
      <c r="P1154" s="392"/>
      <c r="Q1154" s="392"/>
      <c r="R1154" s="392"/>
    </row>
    <row r="1155" spans="1:18" ht="14.25" customHeight="1">
      <c r="A1155" s="460"/>
      <c r="B1155" s="394"/>
      <c r="C1155" s="379"/>
      <c r="D1155" s="380"/>
      <c r="E1155" s="378"/>
      <c r="F1155" s="381"/>
      <c r="G1155" s="382"/>
      <c r="H1155" s="392"/>
      <c r="I1155" s="392"/>
      <c r="J1155" s="392"/>
      <c r="K1155" s="392"/>
      <c r="L1155" s="392"/>
      <c r="M1155" s="392"/>
      <c r="N1155" s="392"/>
      <c r="O1155" s="392"/>
      <c r="P1155" s="392"/>
      <c r="Q1155" s="392"/>
      <c r="R1155" s="392"/>
    </row>
    <row r="1156" spans="1:18" ht="14.25" customHeight="1">
      <c r="A1156" s="460"/>
      <c r="B1156" s="394"/>
      <c r="C1156" s="379"/>
      <c r="D1156" s="380"/>
      <c r="E1156" s="378"/>
      <c r="F1156" s="381"/>
      <c r="G1156" s="382"/>
      <c r="H1156" s="392"/>
      <c r="I1156" s="392"/>
      <c r="J1156" s="392"/>
      <c r="K1156" s="392"/>
      <c r="L1156" s="392"/>
      <c r="M1156" s="392"/>
      <c r="N1156" s="392"/>
      <c r="O1156" s="392"/>
      <c r="P1156" s="392"/>
      <c r="Q1156" s="392"/>
      <c r="R1156" s="392"/>
    </row>
    <row r="1157" spans="1:18" ht="14.25" customHeight="1">
      <c r="A1157" s="460"/>
      <c r="B1157" s="394"/>
      <c r="C1157" s="379"/>
      <c r="D1157" s="380"/>
      <c r="E1157" s="378"/>
      <c r="F1157" s="381"/>
      <c r="G1157" s="382"/>
      <c r="H1157" s="392"/>
      <c r="I1157" s="392"/>
      <c r="J1157" s="392"/>
      <c r="K1157" s="392"/>
      <c r="L1157" s="392"/>
      <c r="M1157" s="392"/>
      <c r="N1157" s="392"/>
      <c r="O1157" s="392"/>
      <c r="P1157" s="392"/>
      <c r="Q1157" s="392"/>
      <c r="R1157" s="392"/>
    </row>
    <row r="1158" spans="1:18" ht="14.25" customHeight="1">
      <c r="A1158" s="460"/>
      <c r="B1158" s="394"/>
      <c r="C1158" s="379"/>
      <c r="D1158" s="380"/>
      <c r="E1158" s="378"/>
      <c r="F1158" s="381"/>
      <c r="G1158" s="382"/>
      <c r="H1158" s="392"/>
      <c r="I1158" s="392"/>
      <c r="J1158" s="392"/>
      <c r="K1158" s="392"/>
      <c r="L1158" s="392"/>
      <c r="M1158" s="392"/>
      <c r="N1158" s="392"/>
      <c r="O1158" s="392"/>
      <c r="P1158" s="392"/>
      <c r="Q1158" s="392"/>
      <c r="R1158" s="392"/>
    </row>
    <row r="1159" spans="1:18" ht="14.25" customHeight="1">
      <c r="A1159" s="460"/>
      <c r="B1159" s="394"/>
      <c r="C1159" s="379"/>
      <c r="D1159" s="380"/>
      <c r="E1159" s="378"/>
      <c r="F1159" s="381"/>
      <c r="G1159" s="382"/>
      <c r="H1159" s="392"/>
      <c r="I1159" s="392"/>
      <c r="J1159" s="392"/>
      <c r="K1159" s="392"/>
      <c r="L1159" s="392"/>
      <c r="M1159" s="392"/>
      <c r="N1159" s="392"/>
      <c r="O1159" s="392"/>
      <c r="P1159" s="392"/>
      <c r="Q1159" s="392"/>
      <c r="R1159" s="392"/>
    </row>
    <row r="1160" spans="1:18" ht="14.25" customHeight="1">
      <c r="A1160" s="460"/>
      <c r="B1160" s="385"/>
      <c r="C1160" s="379"/>
      <c r="D1160" s="380"/>
      <c r="E1160" s="378"/>
      <c r="F1160" s="381"/>
      <c r="G1160" s="382"/>
      <c r="H1160" s="392"/>
      <c r="I1160" s="392"/>
      <c r="J1160" s="392"/>
      <c r="K1160" s="392"/>
      <c r="L1160" s="392"/>
      <c r="M1160" s="392"/>
      <c r="N1160" s="392"/>
      <c r="O1160" s="392"/>
      <c r="P1160" s="392"/>
      <c r="Q1160" s="392"/>
      <c r="R1160" s="392"/>
    </row>
    <row r="1161" spans="1:18" ht="14.25" customHeight="1">
      <c r="A1161" s="460"/>
      <c r="C1161" s="379"/>
      <c r="D1161" s="380"/>
      <c r="E1161" s="378"/>
      <c r="F1161" s="381"/>
      <c r="G1161" s="382"/>
      <c r="H1161" s="392"/>
      <c r="I1161" s="392"/>
      <c r="J1161" s="392"/>
      <c r="K1161" s="392"/>
      <c r="L1161" s="392"/>
      <c r="M1161" s="392"/>
      <c r="N1161" s="392"/>
      <c r="O1161" s="392"/>
      <c r="P1161" s="392"/>
      <c r="Q1161" s="392"/>
      <c r="R1161" s="392"/>
    </row>
    <row r="1162" spans="1:18" ht="14.25" customHeight="1">
      <c r="A1162" s="460"/>
      <c r="C1162" s="379"/>
      <c r="D1162" s="380"/>
      <c r="E1162" s="378"/>
      <c r="F1162" s="381"/>
      <c r="G1162" s="382"/>
      <c r="H1162" s="392"/>
      <c r="I1162" s="392"/>
      <c r="J1162" s="392"/>
      <c r="K1162" s="392"/>
      <c r="L1162" s="392"/>
      <c r="M1162" s="392"/>
      <c r="N1162" s="392"/>
      <c r="O1162" s="392"/>
      <c r="P1162" s="392"/>
      <c r="Q1162" s="392"/>
      <c r="R1162" s="392"/>
    </row>
    <row r="1163" spans="1:18" ht="14.25" customHeight="1">
      <c r="A1163" s="460"/>
      <c r="B1163" s="394"/>
      <c r="C1163" s="379"/>
      <c r="D1163" s="380"/>
      <c r="E1163" s="378"/>
      <c r="F1163" s="381"/>
      <c r="G1163" s="382"/>
      <c r="H1163" s="392"/>
      <c r="I1163" s="392"/>
      <c r="J1163" s="392"/>
      <c r="K1163" s="392"/>
      <c r="L1163" s="392"/>
      <c r="M1163" s="392"/>
      <c r="N1163" s="392"/>
      <c r="O1163" s="392"/>
      <c r="P1163" s="392"/>
      <c r="Q1163" s="392"/>
      <c r="R1163" s="392"/>
    </row>
    <row r="1164" spans="1:18" ht="14.25" customHeight="1">
      <c r="A1164" s="460"/>
      <c r="B1164" s="385"/>
      <c r="C1164" s="379"/>
      <c r="D1164" s="380"/>
      <c r="E1164" s="378"/>
      <c r="F1164" s="381"/>
      <c r="G1164" s="382"/>
      <c r="H1164" s="392"/>
      <c r="I1164" s="392"/>
      <c r="J1164" s="392"/>
      <c r="K1164" s="392"/>
      <c r="L1164" s="392"/>
      <c r="M1164" s="392"/>
      <c r="N1164" s="392"/>
      <c r="O1164" s="392"/>
      <c r="P1164" s="392"/>
      <c r="Q1164" s="392"/>
      <c r="R1164" s="392"/>
    </row>
    <row r="1165" spans="1:18" ht="14.25" customHeight="1">
      <c r="A1165" s="460"/>
      <c r="C1165" s="379"/>
      <c r="D1165" s="380"/>
      <c r="E1165" s="378"/>
      <c r="F1165" s="381"/>
      <c r="G1165" s="382"/>
      <c r="H1165" s="392"/>
      <c r="I1165" s="392"/>
      <c r="J1165" s="392"/>
      <c r="K1165" s="392"/>
      <c r="L1165" s="392"/>
      <c r="M1165" s="392"/>
      <c r="N1165" s="392"/>
      <c r="O1165" s="392"/>
      <c r="P1165" s="392"/>
      <c r="Q1165" s="392"/>
      <c r="R1165" s="392"/>
    </row>
    <row r="1166" spans="1:18" ht="14.25" customHeight="1">
      <c r="A1166" s="460"/>
      <c r="B1166" s="394"/>
      <c r="C1166" s="379"/>
      <c r="D1166" s="380"/>
      <c r="E1166" s="378"/>
      <c r="F1166" s="381"/>
      <c r="G1166" s="382"/>
      <c r="H1166" s="392"/>
      <c r="I1166" s="392"/>
      <c r="J1166" s="392"/>
      <c r="K1166" s="392"/>
      <c r="L1166" s="392"/>
      <c r="M1166" s="392"/>
      <c r="N1166" s="392"/>
      <c r="O1166" s="392"/>
      <c r="P1166" s="392"/>
      <c r="Q1166" s="392"/>
      <c r="R1166" s="392"/>
    </row>
    <row r="1167" spans="1:18" ht="14.25" customHeight="1">
      <c r="A1167" s="460"/>
      <c r="B1167" s="394"/>
      <c r="C1167" s="379"/>
      <c r="D1167" s="380"/>
      <c r="E1167" s="378"/>
      <c r="F1167" s="381"/>
      <c r="G1167" s="382"/>
      <c r="H1167" s="392"/>
      <c r="I1167" s="392"/>
      <c r="J1167" s="392"/>
      <c r="K1167" s="392"/>
      <c r="L1167" s="392"/>
      <c r="M1167" s="392"/>
      <c r="N1167" s="392"/>
      <c r="O1167" s="392"/>
      <c r="P1167" s="392"/>
      <c r="Q1167" s="392"/>
      <c r="R1167" s="392"/>
    </row>
    <row r="1168" spans="1:18" ht="14.25" customHeight="1">
      <c r="A1168" s="460"/>
      <c r="B1168" s="394"/>
      <c r="C1168" s="379"/>
      <c r="D1168" s="380"/>
      <c r="E1168" s="378"/>
      <c r="F1168" s="381"/>
      <c r="G1168" s="382"/>
      <c r="H1168" s="392"/>
      <c r="I1168" s="392"/>
      <c r="J1168" s="392"/>
      <c r="K1168" s="392"/>
      <c r="L1168" s="392"/>
      <c r="M1168" s="392"/>
      <c r="N1168" s="392"/>
      <c r="O1168" s="392"/>
      <c r="P1168" s="392"/>
      <c r="Q1168" s="392"/>
      <c r="R1168" s="392"/>
    </row>
    <row r="1169" spans="1:18" ht="14.25" customHeight="1">
      <c r="A1169" s="460"/>
      <c r="B1169" s="394"/>
      <c r="C1169" s="379"/>
      <c r="D1169" s="380"/>
      <c r="E1169" s="378"/>
      <c r="F1169" s="381"/>
      <c r="G1169" s="382"/>
      <c r="H1169" s="392"/>
      <c r="I1169" s="392"/>
      <c r="J1169" s="392"/>
      <c r="K1169" s="392"/>
      <c r="L1169" s="392"/>
      <c r="M1169" s="392"/>
      <c r="N1169" s="392"/>
      <c r="O1169" s="392"/>
      <c r="P1169" s="392"/>
      <c r="Q1169" s="392"/>
      <c r="R1169" s="392"/>
    </row>
    <row r="1170" spans="1:18" ht="14.25" customHeight="1">
      <c r="A1170" s="460"/>
      <c r="B1170" s="394"/>
      <c r="C1170" s="379"/>
      <c r="D1170" s="380"/>
      <c r="E1170" s="378"/>
      <c r="F1170" s="381"/>
      <c r="G1170" s="382"/>
      <c r="H1170" s="392"/>
      <c r="I1170" s="392"/>
      <c r="J1170" s="392"/>
      <c r="K1170" s="392"/>
      <c r="L1170" s="392"/>
      <c r="M1170" s="392"/>
      <c r="N1170" s="392"/>
      <c r="O1170" s="392"/>
      <c r="P1170" s="392"/>
      <c r="Q1170" s="392"/>
      <c r="R1170" s="392"/>
    </row>
    <row r="1171" spans="1:18" ht="14.25" customHeight="1">
      <c r="A1171" s="460"/>
      <c r="B1171" s="394"/>
      <c r="C1171" s="379"/>
      <c r="D1171" s="380"/>
      <c r="E1171" s="378"/>
      <c r="F1171" s="381"/>
      <c r="G1171" s="382"/>
      <c r="H1171" s="392"/>
      <c r="I1171" s="392"/>
      <c r="J1171" s="392"/>
      <c r="K1171" s="392"/>
      <c r="L1171" s="392"/>
      <c r="M1171" s="392"/>
      <c r="N1171" s="392"/>
      <c r="O1171" s="392"/>
      <c r="P1171" s="392"/>
      <c r="Q1171" s="392"/>
      <c r="R1171" s="392"/>
    </row>
    <row r="1172" spans="1:18" ht="14.25" customHeight="1">
      <c r="A1172" s="460"/>
      <c r="B1172" s="394"/>
      <c r="C1172" s="379"/>
      <c r="D1172" s="380"/>
      <c r="E1172" s="378"/>
      <c r="F1172" s="381"/>
      <c r="G1172" s="382"/>
      <c r="H1172" s="392"/>
      <c r="I1172" s="392"/>
      <c r="J1172" s="392"/>
      <c r="K1172" s="392"/>
      <c r="L1172" s="392"/>
      <c r="M1172" s="392"/>
      <c r="N1172" s="392"/>
      <c r="O1172" s="392"/>
      <c r="P1172" s="392"/>
      <c r="Q1172" s="392"/>
      <c r="R1172" s="392"/>
    </row>
    <row r="1173" spans="1:18" ht="14.25" customHeight="1">
      <c r="A1173" s="460"/>
      <c r="B1173" s="394"/>
      <c r="C1173" s="379"/>
      <c r="D1173" s="380"/>
      <c r="E1173" s="378"/>
      <c r="F1173" s="381"/>
      <c r="G1173" s="382"/>
      <c r="H1173" s="392"/>
      <c r="I1173" s="392"/>
      <c r="J1173" s="392"/>
      <c r="K1173" s="392"/>
      <c r="L1173" s="392"/>
      <c r="M1173" s="392"/>
      <c r="N1173" s="392"/>
      <c r="O1173" s="392"/>
      <c r="P1173" s="392"/>
      <c r="Q1173" s="392"/>
      <c r="R1173" s="392"/>
    </row>
    <row r="1174" spans="1:18" ht="14.25" customHeight="1">
      <c r="A1174" s="460"/>
      <c r="B1174" s="394"/>
      <c r="C1174" s="379"/>
      <c r="D1174" s="380"/>
      <c r="E1174" s="378"/>
      <c r="F1174" s="381"/>
      <c r="G1174" s="382"/>
      <c r="H1174" s="392"/>
      <c r="I1174" s="392"/>
      <c r="J1174" s="392"/>
      <c r="K1174" s="392"/>
      <c r="L1174" s="392"/>
      <c r="M1174" s="392"/>
      <c r="N1174" s="392"/>
      <c r="O1174" s="392"/>
      <c r="P1174" s="392"/>
      <c r="Q1174" s="392"/>
      <c r="R1174" s="392"/>
    </row>
    <row r="1175" spans="1:18" ht="14.25" customHeight="1">
      <c r="A1175" s="460"/>
      <c r="B1175" s="385"/>
      <c r="C1175" s="379"/>
      <c r="D1175" s="380"/>
      <c r="E1175" s="378"/>
      <c r="F1175" s="381"/>
      <c r="G1175" s="382"/>
      <c r="H1175" s="392"/>
      <c r="I1175" s="392"/>
      <c r="J1175" s="392"/>
      <c r="K1175" s="392"/>
      <c r="L1175" s="392"/>
      <c r="M1175" s="392"/>
      <c r="N1175" s="392"/>
      <c r="O1175" s="392"/>
      <c r="P1175" s="392"/>
      <c r="Q1175" s="392"/>
      <c r="R1175" s="392"/>
    </row>
    <row r="1176" spans="1:18" ht="14.25" customHeight="1">
      <c r="A1176" s="460"/>
      <c r="C1176" s="379"/>
      <c r="D1176" s="380"/>
      <c r="E1176" s="378"/>
      <c r="F1176" s="381"/>
      <c r="G1176" s="382"/>
      <c r="H1176" s="392"/>
      <c r="I1176" s="392"/>
      <c r="J1176" s="392"/>
      <c r="K1176" s="392"/>
      <c r="L1176" s="392"/>
      <c r="M1176" s="392"/>
      <c r="N1176" s="392"/>
      <c r="O1176" s="392"/>
      <c r="P1176" s="392"/>
      <c r="Q1176" s="392"/>
      <c r="R1176" s="392"/>
    </row>
    <row r="1177" spans="1:18" ht="14.25" customHeight="1">
      <c r="A1177" s="460"/>
      <c r="C1177" s="379"/>
      <c r="D1177" s="380"/>
      <c r="E1177" s="378"/>
      <c r="F1177" s="381"/>
      <c r="G1177" s="382"/>
      <c r="H1177" s="392"/>
      <c r="I1177" s="392"/>
      <c r="J1177" s="392"/>
      <c r="K1177" s="392"/>
      <c r="L1177" s="392"/>
      <c r="M1177" s="392"/>
      <c r="N1177" s="392"/>
      <c r="O1177" s="392"/>
      <c r="P1177" s="392"/>
      <c r="Q1177" s="392"/>
      <c r="R1177" s="392"/>
    </row>
    <row r="1178" spans="1:18" ht="14.25" customHeight="1">
      <c r="A1178" s="460"/>
      <c r="C1178" s="379"/>
      <c r="D1178" s="380"/>
      <c r="E1178" s="378"/>
      <c r="F1178" s="381"/>
      <c r="G1178" s="382"/>
      <c r="H1178" s="392"/>
      <c r="I1178" s="392"/>
      <c r="J1178" s="392"/>
      <c r="K1178" s="392"/>
      <c r="L1178" s="392"/>
      <c r="M1178" s="392"/>
      <c r="N1178" s="392"/>
      <c r="O1178" s="392"/>
      <c r="P1178" s="392"/>
      <c r="Q1178" s="392"/>
      <c r="R1178" s="392"/>
    </row>
    <row r="1179" spans="1:18" ht="14.25" customHeight="1">
      <c r="A1179" s="460"/>
      <c r="C1179" s="379"/>
      <c r="D1179" s="380"/>
      <c r="E1179" s="378"/>
      <c r="F1179" s="381"/>
      <c r="G1179" s="382"/>
      <c r="H1179" s="392"/>
      <c r="I1179" s="392"/>
      <c r="J1179" s="392"/>
      <c r="K1179" s="392"/>
      <c r="L1179" s="392"/>
      <c r="M1179" s="392"/>
      <c r="N1179" s="392"/>
      <c r="O1179" s="392"/>
      <c r="P1179" s="392"/>
      <c r="Q1179" s="392"/>
      <c r="R1179" s="392"/>
    </row>
    <row r="1180" spans="1:18" ht="14.25" customHeight="1">
      <c r="A1180" s="460"/>
      <c r="C1180" s="379"/>
      <c r="D1180" s="380"/>
      <c r="E1180" s="378"/>
      <c r="F1180" s="381"/>
      <c r="G1180" s="382"/>
      <c r="H1180" s="392"/>
      <c r="I1180" s="392"/>
      <c r="J1180" s="392"/>
      <c r="K1180" s="392"/>
      <c r="L1180" s="392"/>
      <c r="M1180" s="392"/>
      <c r="N1180" s="392"/>
      <c r="O1180" s="392"/>
      <c r="P1180" s="392"/>
      <c r="Q1180" s="392"/>
      <c r="R1180" s="392"/>
    </row>
    <row r="1181" spans="1:18" ht="14.25" customHeight="1">
      <c r="A1181" s="460"/>
      <c r="C1181" s="379"/>
      <c r="D1181" s="380"/>
      <c r="E1181" s="378"/>
      <c r="F1181" s="381"/>
      <c r="G1181" s="382"/>
      <c r="H1181" s="392"/>
      <c r="I1181" s="392"/>
      <c r="J1181" s="392"/>
      <c r="K1181" s="392"/>
      <c r="L1181" s="392"/>
      <c r="M1181" s="392"/>
      <c r="N1181" s="392"/>
      <c r="O1181" s="392"/>
      <c r="P1181" s="392"/>
      <c r="Q1181" s="392"/>
      <c r="R1181" s="392"/>
    </row>
    <row r="1182" spans="1:18" ht="14.25" customHeight="1">
      <c r="A1182" s="460"/>
      <c r="B1182" s="394"/>
      <c r="C1182" s="379"/>
      <c r="D1182" s="380"/>
      <c r="E1182" s="378"/>
      <c r="F1182" s="381"/>
      <c r="G1182" s="382"/>
      <c r="H1182" s="392"/>
      <c r="I1182" s="392"/>
      <c r="J1182" s="392"/>
      <c r="K1182" s="392"/>
      <c r="L1182" s="392"/>
      <c r="M1182" s="392"/>
      <c r="N1182" s="392"/>
      <c r="O1182" s="392"/>
      <c r="P1182" s="392"/>
      <c r="Q1182" s="392"/>
      <c r="R1182" s="392"/>
    </row>
    <row r="1183" spans="1:18" ht="14.25" customHeight="1">
      <c r="A1183" s="460"/>
      <c r="B1183" s="394"/>
      <c r="C1183" s="379"/>
      <c r="D1183" s="380"/>
      <c r="E1183" s="378"/>
      <c r="F1183" s="381"/>
      <c r="G1183" s="382"/>
      <c r="H1183" s="392"/>
      <c r="I1183" s="392"/>
      <c r="J1183" s="392"/>
      <c r="K1183" s="392"/>
      <c r="L1183" s="392"/>
      <c r="M1183" s="392"/>
      <c r="N1183" s="392"/>
      <c r="O1183" s="392"/>
      <c r="P1183" s="392"/>
      <c r="Q1183" s="392"/>
      <c r="R1183" s="392"/>
    </row>
    <row r="1184" spans="1:18" ht="14.25" customHeight="1">
      <c r="A1184" s="460"/>
      <c r="B1184" s="394"/>
      <c r="C1184" s="379"/>
      <c r="D1184" s="380"/>
      <c r="E1184" s="378"/>
      <c r="F1184" s="381"/>
      <c r="G1184" s="382"/>
      <c r="H1184" s="392"/>
      <c r="I1184" s="392"/>
      <c r="J1184" s="392"/>
      <c r="K1184" s="392"/>
      <c r="L1184" s="392"/>
      <c r="M1184" s="392"/>
      <c r="N1184" s="392"/>
      <c r="O1184" s="392"/>
      <c r="P1184" s="392"/>
      <c r="Q1184" s="392"/>
      <c r="R1184" s="392"/>
    </row>
    <row r="1185" spans="1:18" ht="14.25" customHeight="1">
      <c r="A1185" s="460"/>
      <c r="B1185" s="394"/>
      <c r="C1185" s="379"/>
      <c r="D1185" s="380"/>
      <c r="E1185" s="378"/>
      <c r="F1185" s="381"/>
      <c r="G1185" s="382"/>
      <c r="H1185" s="392"/>
      <c r="I1185" s="392"/>
      <c r="J1185" s="392"/>
      <c r="K1185" s="392"/>
      <c r="L1185" s="392"/>
      <c r="M1185" s="392"/>
      <c r="N1185" s="392"/>
      <c r="O1185" s="392"/>
      <c r="P1185" s="392"/>
      <c r="Q1185" s="392"/>
      <c r="R1185" s="392"/>
    </row>
    <row r="1186" spans="1:18" ht="14.25" customHeight="1">
      <c r="A1186" s="460"/>
      <c r="B1186" s="394"/>
      <c r="C1186" s="379"/>
      <c r="D1186" s="380"/>
      <c r="E1186" s="378"/>
      <c r="F1186" s="381"/>
      <c r="G1186" s="382"/>
      <c r="H1186" s="392"/>
      <c r="I1186" s="392"/>
      <c r="J1186" s="392"/>
      <c r="K1186" s="392"/>
      <c r="L1186" s="392"/>
      <c r="M1186" s="392"/>
      <c r="N1186" s="392"/>
      <c r="O1186" s="392"/>
      <c r="P1186" s="392"/>
      <c r="Q1186" s="392"/>
      <c r="R1186" s="392"/>
    </row>
    <row r="1187" spans="1:18" ht="14.25" customHeight="1">
      <c r="A1187" s="460"/>
      <c r="B1187" s="385"/>
      <c r="C1187" s="379"/>
      <c r="D1187" s="380"/>
      <c r="E1187" s="378"/>
      <c r="F1187" s="381"/>
      <c r="G1187" s="382"/>
      <c r="H1187" s="392"/>
      <c r="I1187" s="392"/>
      <c r="J1187" s="392"/>
      <c r="K1187" s="392"/>
      <c r="L1187" s="392"/>
      <c r="M1187" s="392"/>
      <c r="N1187" s="392"/>
      <c r="O1187" s="392"/>
      <c r="P1187" s="392"/>
      <c r="Q1187" s="392"/>
      <c r="R1187" s="392"/>
    </row>
    <row r="1188" spans="1:18" ht="14.25" customHeight="1">
      <c r="A1188" s="460"/>
      <c r="C1188" s="379"/>
      <c r="D1188" s="380"/>
      <c r="E1188" s="378"/>
      <c r="F1188" s="381"/>
      <c r="G1188" s="382"/>
      <c r="H1188" s="392"/>
      <c r="I1188" s="392"/>
      <c r="J1188" s="392"/>
      <c r="K1188" s="392"/>
      <c r="L1188" s="392"/>
      <c r="M1188" s="392"/>
      <c r="N1188" s="392"/>
      <c r="O1188" s="392"/>
      <c r="P1188" s="392"/>
      <c r="Q1188" s="392"/>
      <c r="R1188" s="392"/>
    </row>
    <row r="1189" spans="1:18" ht="14.25" customHeight="1">
      <c r="A1189" s="460"/>
      <c r="C1189" s="379"/>
      <c r="D1189" s="380"/>
      <c r="E1189" s="378"/>
      <c r="F1189" s="381"/>
      <c r="G1189" s="382"/>
      <c r="H1189" s="392"/>
      <c r="I1189" s="392"/>
      <c r="J1189" s="392"/>
      <c r="K1189" s="392"/>
      <c r="L1189" s="392"/>
      <c r="M1189" s="392"/>
      <c r="N1189" s="392"/>
      <c r="O1189" s="392"/>
      <c r="P1189" s="392"/>
      <c r="Q1189" s="392"/>
      <c r="R1189" s="392"/>
    </row>
    <row r="1190" spans="1:18" ht="14.25" customHeight="1">
      <c r="A1190" s="460"/>
      <c r="C1190" s="379"/>
      <c r="D1190" s="380"/>
      <c r="E1190" s="378"/>
      <c r="F1190" s="381"/>
      <c r="G1190" s="382"/>
      <c r="H1190" s="392"/>
      <c r="I1190" s="392"/>
      <c r="J1190" s="392"/>
      <c r="K1190" s="392"/>
      <c r="L1190" s="392"/>
      <c r="M1190" s="392"/>
      <c r="N1190" s="392"/>
      <c r="O1190" s="392"/>
      <c r="P1190" s="392"/>
      <c r="Q1190" s="392"/>
      <c r="R1190" s="392"/>
    </row>
    <row r="1191" spans="1:18" ht="14.25" customHeight="1">
      <c r="A1191" s="460"/>
      <c r="C1191" s="379"/>
      <c r="D1191" s="380"/>
      <c r="E1191" s="378"/>
      <c r="F1191" s="381"/>
      <c r="G1191" s="382"/>
      <c r="H1191" s="392"/>
      <c r="I1191" s="392"/>
      <c r="J1191" s="392"/>
      <c r="K1191" s="392"/>
      <c r="L1191" s="392"/>
      <c r="M1191" s="392"/>
      <c r="N1191" s="392"/>
      <c r="O1191" s="392"/>
      <c r="P1191" s="392"/>
      <c r="Q1191" s="392"/>
      <c r="R1191" s="392"/>
    </row>
    <row r="1192" spans="1:18" ht="14.25" customHeight="1">
      <c r="A1192" s="460"/>
      <c r="C1192" s="379"/>
      <c r="D1192" s="380"/>
      <c r="E1192" s="378"/>
      <c r="F1192" s="381"/>
      <c r="G1192" s="382"/>
      <c r="H1192" s="392"/>
      <c r="I1192" s="392"/>
      <c r="J1192" s="392"/>
      <c r="K1192" s="392"/>
      <c r="L1192" s="392"/>
      <c r="M1192" s="392"/>
      <c r="N1192" s="392"/>
      <c r="O1192" s="392"/>
      <c r="P1192" s="392"/>
      <c r="Q1192" s="392"/>
      <c r="R1192" s="392"/>
    </row>
    <row r="1193" spans="1:18" ht="14.25" customHeight="1">
      <c r="A1193" s="460"/>
      <c r="B1193" s="394"/>
      <c r="C1193" s="379"/>
      <c r="D1193" s="380"/>
      <c r="E1193" s="378"/>
      <c r="F1193" s="381"/>
      <c r="G1193" s="382"/>
      <c r="H1193" s="392"/>
      <c r="I1193" s="392"/>
      <c r="J1193" s="392"/>
      <c r="K1193" s="392"/>
      <c r="L1193" s="392"/>
      <c r="M1193" s="392"/>
      <c r="N1193" s="392"/>
      <c r="O1193" s="392"/>
      <c r="P1193" s="392"/>
      <c r="Q1193" s="392"/>
      <c r="R1193" s="392"/>
    </row>
    <row r="1194" spans="1:18" ht="14.25" customHeight="1">
      <c r="A1194" s="460"/>
      <c r="B1194" s="394"/>
      <c r="C1194" s="379"/>
      <c r="D1194" s="380"/>
      <c r="E1194" s="378"/>
      <c r="F1194" s="381"/>
      <c r="G1194" s="382"/>
      <c r="H1194" s="392"/>
      <c r="I1194" s="392"/>
      <c r="J1194" s="392"/>
      <c r="K1194" s="392"/>
      <c r="L1194" s="392"/>
      <c r="M1194" s="392"/>
      <c r="N1194" s="392"/>
      <c r="O1194" s="392"/>
      <c r="P1194" s="392"/>
      <c r="Q1194" s="392"/>
      <c r="R1194" s="392"/>
    </row>
    <row r="1195" spans="1:18" ht="14.25" customHeight="1">
      <c r="A1195" s="460"/>
      <c r="B1195" s="394"/>
      <c r="C1195" s="379"/>
      <c r="D1195" s="380"/>
      <c r="E1195" s="378"/>
      <c r="F1195" s="381"/>
      <c r="G1195" s="382"/>
      <c r="H1195" s="392"/>
      <c r="I1195" s="392"/>
      <c r="J1195" s="392"/>
      <c r="K1195" s="392"/>
      <c r="L1195" s="392"/>
      <c r="M1195" s="392"/>
      <c r="N1195" s="392"/>
      <c r="O1195" s="392"/>
      <c r="P1195" s="392"/>
      <c r="Q1195" s="392"/>
      <c r="R1195" s="392"/>
    </row>
    <row r="1196" spans="1:18" ht="14.25" customHeight="1">
      <c r="A1196" s="460"/>
      <c r="B1196" s="394"/>
      <c r="C1196" s="379"/>
      <c r="D1196" s="380"/>
      <c r="E1196" s="378"/>
      <c r="F1196" s="381"/>
      <c r="G1196" s="382"/>
      <c r="H1196" s="392"/>
      <c r="I1196" s="392"/>
      <c r="J1196" s="392"/>
      <c r="K1196" s="392"/>
      <c r="L1196" s="392"/>
      <c r="M1196" s="392"/>
      <c r="N1196" s="392"/>
      <c r="O1196" s="392"/>
      <c r="P1196" s="392"/>
      <c r="Q1196" s="392"/>
      <c r="R1196" s="392"/>
    </row>
    <row r="1197" spans="1:18" ht="14.25" customHeight="1">
      <c r="A1197" s="460"/>
      <c r="B1197" s="394"/>
      <c r="C1197" s="379"/>
      <c r="D1197" s="380"/>
      <c r="E1197" s="378"/>
      <c r="F1197" s="381"/>
      <c r="G1197" s="382"/>
      <c r="H1197" s="392"/>
      <c r="I1197" s="392"/>
      <c r="J1197" s="392"/>
      <c r="K1197" s="392"/>
      <c r="L1197" s="392"/>
      <c r="M1197" s="392"/>
      <c r="N1197" s="392"/>
      <c r="O1197" s="392"/>
      <c r="P1197" s="392"/>
      <c r="Q1197" s="392"/>
      <c r="R1197" s="392"/>
    </row>
    <row r="1198" spans="1:18" ht="14.25" customHeight="1">
      <c r="A1198" s="460"/>
      <c r="B1198" s="394"/>
      <c r="C1198" s="379"/>
      <c r="D1198" s="380"/>
      <c r="E1198" s="378"/>
      <c r="F1198" s="381"/>
      <c r="G1198" s="382"/>
      <c r="H1198" s="392"/>
      <c r="I1198" s="392"/>
      <c r="J1198" s="392"/>
      <c r="K1198" s="392"/>
      <c r="L1198" s="392"/>
      <c r="M1198" s="392"/>
      <c r="N1198" s="392"/>
      <c r="O1198" s="392"/>
      <c r="P1198" s="392"/>
      <c r="Q1198" s="392"/>
      <c r="R1198" s="392"/>
    </row>
    <row r="1199" spans="1:18" ht="14.25" customHeight="1">
      <c r="A1199" s="460"/>
      <c r="B1199" s="394"/>
      <c r="C1199" s="379"/>
      <c r="D1199" s="380"/>
      <c r="E1199" s="378"/>
      <c r="F1199" s="381"/>
      <c r="G1199" s="382"/>
      <c r="H1199" s="392"/>
      <c r="I1199" s="392"/>
      <c r="J1199" s="392"/>
      <c r="K1199" s="392"/>
      <c r="L1199" s="392"/>
      <c r="M1199" s="392"/>
      <c r="N1199" s="392"/>
      <c r="O1199" s="392"/>
      <c r="P1199" s="392"/>
      <c r="Q1199" s="392"/>
      <c r="R1199" s="392"/>
    </row>
    <row r="1200" spans="1:18" ht="14.25" customHeight="1">
      <c r="A1200" s="460"/>
      <c r="B1200" s="385"/>
      <c r="C1200" s="379"/>
      <c r="D1200" s="380"/>
      <c r="E1200" s="378"/>
      <c r="F1200" s="381"/>
      <c r="G1200" s="382"/>
      <c r="H1200" s="392"/>
      <c r="I1200" s="392"/>
      <c r="J1200" s="392"/>
      <c r="K1200" s="392"/>
      <c r="L1200" s="392"/>
      <c r="M1200" s="392"/>
      <c r="N1200" s="392"/>
      <c r="O1200" s="392"/>
      <c r="P1200" s="392"/>
      <c r="Q1200" s="392"/>
      <c r="R1200" s="392"/>
    </row>
    <row r="1201" spans="1:18" ht="14.25" customHeight="1">
      <c r="A1201" s="460"/>
      <c r="B1201" s="394"/>
      <c r="C1201" s="379"/>
      <c r="D1201" s="380"/>
      <c r="E1201" s="378"/>
      <c r="F1201" s="381"/>
      <c r="G1201" s="382"/>
      <c r="H1201" s="392"/>
      <c r="I1201" s="392"/>
      <c r="J1201" s="392"/>
      <c r="K1201" s="392"/>
      <c r="L1201" s="392"/>
      <c r="M1201" s="392"/>
      <c r="N1201" s="392"/>
      <c r="O1201" s="392"/>
      <c r="P1201" s="392"/>
      <c r="Q1201" s="392"/>
      <c r="R1201" s="392"/>
    </row>
    <row r="1202" spans="1:18" ht="14.25" customHeight="1">
      <c r="A1202" s="460"/>
      <c r="B1202" s="385"/>
      <c r="C1202" s="379"/>
      <c r="D1202" s="380"/>
      <c r="E1202" s="378"/>
      <c r="F1202" s="381"/>
      <c r="G1202" s="382"/>
      <c r="H1202" s="392"/>
      <c r="I1202" s="392"/>
      <c r="J1202" s="392"/>
      <c r="K1202" s="392"/>
      <c r="L1202" s="392"/>
      <c r="M1202" s="392"/>
      <c r="N1202" s="392"/>
      <c r="O1202" s="392"/>
      <c r="P1202" s="392"/>
      <c r="Q1202" s="392"/>
      <c r="R1202" s="392"/>
    </row>
    <row r="1203" spans="1:18" ht="14.25" customHeight="1">
      <c r="A1203" s="460"/>
      <c r="C1203" s="379"/>
      <c r="D1203" s="380"/>
      <c r="E1203" s="378"/>
      <c r="F1203" s="381"/>
      <c r="G1203" s="382"/>
      <c r="H1203" s="392"/>
      <c r="I1203" s="392"/>
      <c r="J1203" s="392"/>
      <c r="K1203" s="392"/>
      <c r="L1203" s="392"/>
      <c r="M1203" s="392"/>
      <c r="N1203" s="392"/>
      <c r="O1203" s="392"/>
      <c r="P1203" s="392"/>
      <c r="Q1203" s="392"/>
      <c r="R1203" s="392"/>
    </row>
    <row r="1204" spans="1:18" ht="14.25" customHeight="1">
      <c r="A1204" s="460"/>
      <c r="C1204" s="379"/>
      <c r="D1204" s="380"/>
      <c r="E1204" s="378"/>
      <c r="F1204" s="381"/>
      <c r="G1204" s="382"/>
      <c r="H1204" s="392"/>
      <c r="I1204" s="392"/>
      <c r="J1204" s="392"/>
      <c r="K1204" s="392"/>
      <c r="L1204" s="392"/>
      <c r="M1204" s="392"/>
      <c r="N1204" s="392"/>
      <c r="O1204" s="392"/>
      <c r="P1204" s="392"/>
      <c r="Q1204" s="392"/>
      <c r="R1204" s="392"/>
    </row>
    <row r="1205" spans="1:18" ht="14.25" customHeight="1">
      <c r="A1205" s="460"/>
      <c r="C1205" s="379"/>
      <c r="D1205" s="380"/>
      <c r="E1205" s="378"/>
      <c r="F1205" s="381"/>
      <c r="G1205" s="382"/>
      <c r="H1205" s="392"/>
      <c r="I1205" s="392"/>
      <c r="J1205" s="392"/>
      <c r="K1205" s="392"/>
      <c r="L1205" s="392"/>
      <c r="M1205" s="392"/>
      <c r="N1205" s="392"/>
      <c r="O1205" s="392"/>
      <c r="P1205" s="392"/>
      <c r="Q1205" s="392"/>
      <c r="R1205" s="392"/>
    </row>
    <row r="1206" spans="1:18" ht="14.25" customHeight="1">
      <c r="A1206" s="460"/>
      <c r="B1206" s="394"/>
      <c r="C1206" s="379"/>
      <c r="D1206" s="380"/>
      <c r="E1206" s="378"/>
      <c r="F1206" s="381"/>
      <c r="G1206" s="382"/>
      <c r="H1206" s="392"/>
      <c r="I1206" s="392"/>
      <c r="J1206" s="392"/>
      <c r="K1206" s="392"/>
      <c r="L1206" s="392"/>
      <c r="M1206" s="392"/>
      <c r="N1206" s="392"/>
      <c r="O1206" s="392"/>
      <c r="P1206" s="392"/>
      <c r="Q1206" s="392"/>
      <c r="R1206" s="392"/>
    </row>
    <row r="1207" spans="1:18" ht="14.25" customHeight="1">
      <c r="A1207" s="460"/>
      <c r="B1207" s="394"/>
      <c r="C1207" s="379"/>
      <c r="D1207" s="380"/>
      <c r="E1207" s="378"/>
      <c r="F1207" s="381"/>
      <c r="G1207" s="382"/>
      <c r="H1207" s="392"/>
      <c r="I1207" s="392"/>
      <c r="J1207" s="392"/>
      <c r="K1207" s="392"/>
      <c r="L1207" s="392"/>
      <c r="M1207" s="392"/>
      <c r="N1207" s="392"/>
      <c r="O1207" s="392"/>
      <c r="P1207" s="392"/>
      <c r="Q1207" s="392"/>
      <c r="R1207" s="392"/>
    </row>
    <row r="1208" spans="1:18" ht="14.25" customHeight="1">
      <c r="A1208" s="460"/>
      <c r="B1208" s="394"/>
      <c r="C1208" s="379"/>
      <c r="D1208" s="380"/>
      <c r="E1208" s="378"/>
      <c r="F1208" s="381"/>
      <c r="G1208" s="382"/>
      <c r="H1208" s="392"/>
      <c r="I1208" s="392"/>
      <c r="J1208" s="392"/>
      <c r="K1208" s="392"/>
      <c r="L1208" s="392"/>
      <c r="M1208" s="392"/>
      <c r="N1208" s="392"/>
      <c r="O1208" s="392"/>
      <c r="P1208" s="392"/>
      <c r="Q1208" s="392"/>
      <c r="R1208" s="392"/>
    </row>
    <row r="1209" spans="1:18" ht="14.25" customHeight="1">
      <c r="A1209" s="460"/>
      <c r="B1209" s="394"/>
      <c r="C1209" s="379"/>
      <c r="D1209" s="380"/>
      <c r="E1209" s="378"/>
      <c r="F1209" s="381"/>
      <c r="G1209" s="382"/>
      <c r="H1209" s="392"/>
      <c r="I1209" s="392"/>
      <c r="J1209" s="392"/>
      <c r="K1209" s="392"/>
      <c r="L1209" s="392"/>
      <c r="M1209" s="392"/>
      <c r="N1209" s="392"/>
      <c r="O1209" s="392"/>
      <c r="P1209" s="392"/>
      <c r="Q1209" s="392"/>
      <c r="R1209" s="392"/>
    </row>
    <row r="1210" spans="1:18" ht="14.25" customHeight="1">
      <c r="A1210" s="460"/>
      <c r="B1210" s="394"/>
      <c r="C1210" s="379"/>
      <c r="D1210" s="380"/>
      <c r="E1210" s="378"/>
      <c r="F1210" s="381"/>
      <c r="G1210" s="382"/>
      <c r="H1210" s="392"/>
      <c r="I1210" s="392"/>
      <c r="J1210" s="392"/>
      <c r="K1210" s="392"/>
      <c r="L1210" s="392"/>
      <c r="M1210" s="392"/>
      <c r="N1210" s="392"/>
      <c r="O1210" s="392"/>
      <c r="P1210" s="392"/>
      <c r="Q1210" s="392"/>
      <c r="R1210" s="392"/>
    </row>
    <row r="1211" spans="1:18" ht="14.25" customHeight="1">
      <c r="A1211" s="460"/>
      <c r="B1211" s="394"/>
      <c r="C1211" s="379"/>
      <c r="D1211" s="380"/>
      <c r="E1211" s="378"/>
      <c r="F1211" s="381"/>
      <c r="G1211" s="382"/>
      <c r="H1211" s="392"/>
      <c r="I1211" s="392"/>
      <c r="J1211" s="392"/>
      <c r="K1211" s="392"/>
      <c r="L1211" s="392"/>
      <c r="M1211" s="392"/>
      <c r="N1211" s="392"/>
      <c r="O1211" s="392"/>
      <c r="P1211" s="392"/>
      <c r="Q1211" s="392"/>
      <c r="R1211" s="392"/>
    </row>
    <row r="1212" spans="1:18" ht="14.25" customHeight="1">
      <c r="A1212" s="460"/>
      <c r="B1212" s="395"/>
      <c r="C1212" s="379"/>
      <c r="D1212" s="380"/>
      <c r="E1212" s="378"/>
      <c r="F1212" s="381"/>
      <c r="G1212" s="382"/>
      <c r="H1212" s="392"/>
      <c r="I1212" s="392"/>
      <c r="J1212" s="392"/>
      <c r="K1212" s="392"/>
      <c r="L1212" s="392"/>
      <c r="M1212" s="392"/>
      <c r="N1212" s="392"/>
      <c r="O1212" s="392"/>
      <c r="P1212" s="392"/>
      <c r="Q1212" s="392"/>
      <c r="R1212" s="392"/>
    </row>
    <row r="1213" spans="1:18" ht="14.25" customHeight="1">
      <c r="A1213" s="460"/>
      <c r="C1213" s="379"/>
      <c r="D1213" s="380"/>
      <c r="E1213" s="378"/>
      <c r="F1213" s="381"/>
      <c r="G1213" s="382"/>
      <c r="H1213" s="392"/>
      <c r="I1213" s="392"/>
      <c r="J1213" s="392"/>
      <c r="K1213" s="392"/>
      <c r="L1213" s="392"/>
      <c r="M1213" s="392"/>
      <c r="N1213" s="392"/>
      <c r="O1213" s="392"/>
      <c r="P1213" s="392"/>
      <c r="Q1213" s="392"/>
      <c r="R1213" s="392"/>
    </row>
    <row r="1214" spans="1:18" ht="14.25" customHeight="1">
      <c r="A1214" s="460"/>
      <c r="C1214" s="379"/>
      <c r="D1214" s="380"/>
      <c r="E1214" s="378"/>
      <c r="F1214" s="381"/>
      <c r="G1214" s="382"/>
      <c r="H1214" s="392"/>
      <c r="I1214" s="392"/>
      <c r="J1214" s="392"/>
      <c r="K1214" s="392"/>
      <c r="L1214" s="392"/>
      <c r="M1214" s="392"/>
      <c r="N1214" s="392"/>
      <c r="O1214" s="392"/>
      <c r="P1214" s="392"/>
      <c r="Q1214" s="392"/>
      <c r="R1214" s="392"/>
    </row>
    <row r="1215" spans="1:18" ht="14.25" customHeight="1">
      <c r="A1215" s="460"/>
      <c r="B1215" s="394"/>
      <c r="C1215" s="379"/>
      <c r="D1215" s="380"/>
      <c r="E1215" s="378"/>
      <c r="F1215" s="381"/>
      <c r="G1215" s="382"/>
      <c r="H1215" s="392"/>
      <c r="I1215" s="392"/>
      <c r="J1215" s="392"/>
      <c r="K1215" s="392"/>
      <c r="L1215" s="392"/>
      <c r="M1215" s="392"/>
      <c r="N1215" s="392"/>
      <c r="O1215" s="392"/>
      <c r="P1215" s="392"/>
      <c r="Q1215" s="392"/>
      <c r="R1215" s="392"/>
    </row>
    <row r="1216" spans="1:18" ht="14.25" customHeight="1">
      <c r="A1216" s="460"/>
      <c r="B1216" s="394"/>
      <c r="C1216" s="379"/>
      <c r="D1216" s="380"/>
      <c r="E1216" s="378"/>
      <c r="F1216" s="381"/>
      <c r="G1216" s="382"/>
      <c r="H1216" s="392"/>
      <c r="I1216" s="392"/>
      <c r="J1216" s="392"/>
      <c r="K1216" s="392"/>
      <c r="L1216" s="392"/>
      <c r="M1216" s="392"/>
      <c r="N1216" s="392"/>
      <c r="O1216" s="392"/>
      <c r="P1216" s="392"/>
      <c r="Q1216" s="392"/>
      <c r="R1216" s="392"/>
    </row>
    <row r="1217" spans="1:18" ht="14.25" customHeight="1">
      <c r="A1217" s="460"/>
      <c r="B1217" s="394"/>
      <c r="C1217" s="379"/>
      <c r="D1217" s="380"/>
      <c r="E1217" s="378"/>
      <c r="F1217" s="381"/>
      <c r="G1217" s="382"/>
      <c r="H1217" s="392"/>
      <c r="I1217" s="392"/>
      <c r="J1217" s="392"/>
      <c r="K1217" s="392"/>
      <c r="L1217" s="392"/>
      <c r="M1217" s="392"/>
      <c r="N1217" s="392"/>
      <c r="O1217" s="392"/>
      <c r="P1217" s="392"/>
      <c r="Q1217" s="392"/>
      <c r="R1217" s="392"/>
    </row>
    <row r="1218" spans="1:18" ht="14.25" customHeight="1">
      <c r="A1218" s="460"/>
      <c r="B1218" s="394"/>
      <c r="C1218" s="379"/>
      <c r="D1218" s="380"/>
      <c r="E1218" s="378"/>
      <c r="F1218" s="381"/>
      <c r="G1218" s="382"/>
      <c r="H1218" s="392"/>
      <c r="I1218" s="392"/>
      <c r="J1218" s="392"/>
      <c r="K1218" s="392"/>
      <c r="L1218" s="392"/>
      <c r="M1218" s="392"/>
      <c r="N1218" s="392"/>
      <c r="O1218" s="392"/>
      <c r="P1218" s="392"/>
      <c r="Q1218" s="392"/>
      <c r="R1218" s="392"/>
    </row>
    <row r="1219" spans="1:18" ht="14.25" customHeight="1">
      <c r="A1219" s="460"/>
      <c r="B1219" s="394"/>
      <c r="C1219" s="379"/>
      <c r="D1219" s="380"/>
      <c r="E1219" s="378"/>
      <c r="F1219" s="381"/>
      <c r="G1219" s="382"/>
      <c r="H1219" s="392"/>
      <c r="I1219" s="392"/>
      <c r="J1219" s="392"/>
      <c r="K1219" s="392"/>
      <c r="L1219" s="392"/>
      <c r="M1219" s="392"/>
      <c r="N1219" s="392"/>
      <c r="O1219" s="392"/>
      <c r="P1219" s="392"/>
      <c r="Q1219" s="392"/>
      <c r="R1219" s="392"/>
    </row>
    <row r="1220" spans="1:18" ht="14.25" customHeight="1">
      <c r="A1220" s="460"/>
      <c r="B1220" s="394"/>
      <c r="C1220" s="379"/>
      <c r="D1220" s="380"/>
      <c r="E1220" s="378"/>
      <c r="F1220" s="381"/>
      <c r="G1220" s="382"/>
      <c r="H1220" s="392"/>
      <c r="I1220" s="392"/>
      <c r="J1220" s="392"/>
      <c r="K1220" s="392"/>
      <c r="L1220" s="392"/>
      <c r="M1220" s="392"/>
      <c r="N1220" s="392"/>
      <c r="O1220" s="392"/>
      <c r="P1220" s="392"/>
      <c r="Q1220" s="392"/>
      <c r="R1220" s="392"/>
    </row>
    <row r="1221" spans="1:18" ht="14.25" customHeight="1">
      <c r="A1221" s="460"/>
      <c r="B1221" s="394"/>
      <c r="C1221" s="379"/>
      <c r="D1221" s="380"/>
      <c r="E1221" s="378"/>
      <c r="F1221" s="381"/>
      <c r="G1221" s="382"/>
      <c r="H1221" s="392"/>
      <c r="I1221" s="392"/>
      <c r="J1221" s="392"/>
      <c r="K1221" s="392"/>
      <c r="L1221" s="392"/>
      <c r="M1221" s="392"/>
      <c r="N1221" s="392"/>
      <c r="O1221" s="392"/>
      <c r="P1221" s="392"/>
      <c r="Q1221" s="392"/>
      <c r="R1221" s="392"/>
    </row>
    <row r="1222" spans="1:18" ht="14.25" customHeight="1">
      <c r="A1222" s="460"/>
      <c r="B1222" s="385"/>
      <c r="C1222" s="379"/>
      <c r="D1222" s="380"/>
      <c r="E1222" s="378"/>
      <c r="F1222" s="381"/>
      <c r="G1222" s="382"/>
      <c r="H1222" s="392"/>
      <c r="I1222" s="392"/>
      <c r="J1222" s="392"/>
      <c r="K1222" s="392"/>
      <c r="L1222" s="392"/>
      <c r="M1222" s="392"/>
      <c r="N1222" s="392"/>
      <c r="O1222" s="392"/>
      <c r="P1222" s="392"/>
      <c r="Q1222" s="392"/>
      <c r="R1222" s="392"/>
    </row>
    <row r="1223" spans="1:18" ht="14.25" customHeight="1">
      <c r="A1223" s="460"/>
      <c r="C1223" s="379"/>
      <c r="D1223" s="380"/>
      <c r="E1223" s="378"/>
      <c r="F1223" s="381"/>
      <c r="G1223" s="382"/>
      <c r="H1223" s="392"/>
      <c r="I1223" s="392"/>
      <c r="J1223" s="392"/>
      <c r="K1223" s="392"/>
      <c r="L1223" s="392"/>
      <c r="M1223" s="392"/>
      <c r="N1223" s="392"/>
      <c r="O1223" s="392"/>
      <c r="P1223" s="392"/>
      <c r="Q1223" s="392"/>
      <c r="R1223" s="392"/>
    </row>
    <row r="1224" spans="1:18" ht="14.25" customHeight="1">
      <c r="A1224" s="460"/>
      <c r="B1224" s="394"/>
      <c r="C1224" s="379"/>
      <c r="D1224" s="380"/>
      <c r="E1224" s="378"/>
      <c r="F1224" s="381"/>
      <c r="G1224" s="382"/>
      <c r="H1224" s="392"/>
      <c r="I1224" s="392"/>
      <c r="J1224" s="392"/>
      <c r="K1224" s="392"/>
      <c r="L1224" s="392"/>
      <c r="M1224" s="392"/>
      <c r="N1224" s="392"/>
      <c r="O1224" s="392"/>
      <c r="P1224" s="392"/>
      <c r="Q1224" s="392"/>
      <c r="R1224" s="392"/>
    </row>
    <row r="1225" spans="1:18" ht="14.25" customHeight="1">
      <c r="A1225" s="460"/>
      <c r="B1225" s="394"/>
      <c r="C1225" s="379"/>
      <c r="D1225" s="380"/>
      <c r="E1225" s="378"/>
      <c r="F1225" s="381"/>
      <c r="G1225" s="382"/>
      <c r="H1225" s="392"/>
      <c r="I1225" s="392"/>
      <c r="J1225" s="392"/>
      <c r="K1225" s="392"/>
      <c r="L1225" s="392"/>
      <c r="M1225" s="392"/>
      <c r="N1225" s="392"/>
      <c r="O1225" s="392"/>
      <c r="P1225" s="392"/>
      <c r="Q1225" s="392"/>
      <c r="R1225" s="392"/>
    </row>
    <row r="1226" spans="1:18" ht="14.25" customHeight="1">
      <c r="A1226" s="460"/>
      <c r="B1226" s="394"/>
      <c r="C1226" s="379"/>
      <c r="D1226" s="380"/>
      <c r="E1226" s="378"/>
      <c r="F1226" s="381"/>
      <c r="G1226" s="382"/>
      <c r="H1226" s="392"/>
      <c r="I1226" s="392"/>
      <c r="J1226" s="392"/>
      <c r="K1226" s="392"/>
      <c r="L1226" s="392"/>
      <c r="M1226" s="392"/>
      <c r="N1226" s="392"/>
      <c r="O1226" s="392"/>
      <c r="P1226" s="392"/>
      <c r="Q1226" s="392"/>
      <c r="R1226" s="392"/>
    </row>
    <row r="1227" spans="1:18" ht="14.25" customHeight="1">
      <c r="A1227" s="460"/>
      <c r="B1227" s="394"/>
      <c r="C1227" s="379"/>
      <c r="D1227" s="380"/>
      <c r="E1227" s="378"/>
      <c r="F1227" s="381"/>
      <c r="G1227" s="382"/>
      <c r="H1227" s="392"/>
      <c r="I1227" s="392"/>
      <c r="J1227" s="392"/>
      <c r="K1227" s="392"/>
      <c r="L1227" s="392"/>
      <c r="M1227" s="392"/>
      <c r="N1227" s="392"/>
      <c r="O1227" s="392"/>
      <c r="P1227" s="392"/>
      <c r="Q1227" s="392"/>
      <c r="R1227" s="392"/>
    </row>
    <row r="1228" spans="1:18" ht="14.25" customHeight="1">
      <c r="A1228" s="460"/>
      <c r="B1228" s="394"/>
      <c r="C1228" s="379"/>
      <c r="D1228" s="380"/>
      <c r="E1228" s="378"/>
      <c r="F1228" s="381"/>
      <c r="G1228" s="382"/>
      <c r="H1228" s="392"/>
      <c r="I1228" s="392"/>
      <c r="J1228" s="392"/>
      <c r="K1228" s="392"/>
      <c r="L1228" s="392"/>
      <c r="M1228" s="392"/>
      <c r="N1228" s="392"/>
      <c r="O1228" s="392"/>
      <c r="P1228" s="392"/>
      <c r="Q1228" s="392"/>
      <c r="R1228" s="392"/>
    </row>
    <row r="1229" spans="1:18" ht="14.25" customHeight="1">
      <c r="A1229" s="460"/>
      <c r="B1229" s="385"/>
      <c r="C1229" s="379"/>
      <c r="D1229" s="380"/>
      <c r="E1229" s="378"/>
      <c r="F1229" s="381"/>
      <c r="G1229" s="382"/>
      <c r="H1229" s="392"/>
      <c r="I1229" s="392"/>
      <c r="J1229" s="392"/>
      <c r="K1229" s="392"/>
      <c r="L1229" s="392"/>
      <c r="M1229" s="392"/>
      <c r="N1229" s="392"/>
      <c r="O1229" s="392"/>
      <c r="P1229" s="392"/>
      <c r="Q1229" s="392"/>
      <c r="R1229" s="392"/>
    </row>
    <row r="1230" spans="1:18" ht="14.25" customHeight="1">
      <c r="A1230" s="460"/>
      <c r="C1230" s="379"/>
      <c r="D1230" s="380"/>
      <c r="E1230" s="378"/>
      <c r="F1230" s="381"/>
      <c r="G1230" s="382"/>
      <c r="H1230" s="392"/>
      <c r="I1230" s="392"/>
      <c r="J1230" s="392"/>
      <c r="K1230" s="392"/>
      <c r="L1230" s="392"/>
      <c r="M1230" s="392"/>
      <c r="N1230" s="392"/>
      <c r="O1230" s="392"/>
      <c r="P1230" s="392"/>
      <c r="Q1230" s="392"/>
      <c r="R1230" s="392"/>
    </row>
    <row r="1231" spans="1:18" ht="14.25" customHeight="1">
      <c r="A1231" s="460"/>
      <c r="C1231" s="379"/>
      <c r="D1231" s="380"/>
      <c r="E1231" s="378"/>
      <c r="F1231" s="381"/>
      <c r="G1231" s="382"/>
      <c r="H1231" s="392"/>
      <c r="I1231" s="392"/>
      <c r="J1231" s="392"/>
      <c r="K1231" s="392"/>
      <c r="L1231" s="392"/>
      <c r="M1231" s="392"/>
      <c r="N1231" s="392"/>
      <c r="O1231" s="392"/>
      <c r="P1231" s="392"/>
      <c r="Q1231" s="392"/>
      <c r="R1231" s="392"/>
    </row>
    <row r="1232" spans="1:18" ht="14.25" customHeight="1">
      <c r="A1232" s="460"/>
      <c r="C1232" s="379"/>
      <c r="D1232" s="380"/>
      <c r="E1232" s="378"/>
      <c r="F1232" s="381"/>
      <c r="G1232" s="382"/>
      <c r="H1232" s="392"/>
      <c r="I1232" s="392"/>
      <c r="J1232" s="392"/>
      <c r="K1232" s="392"/>
      <c r="L1232" s="392"/>
      <c r="M1232" s="392"/>
      <c r="N1232" s="392"/>
      <c r="O1232" s="392"/>
      <c r="P1232" s="392"/>
      <c r="Q1232" s="392"/>
      <c r="R1232" s="392"/>
    </row>
    <row r="1233" spans="1:18" ht="14.25" customHeight="1">
      <c r="A1233" s="460"/>
      <c r="C1233" s="379"/>
      <c r="D1233" s="380"/>
      <c r="E1233" s="378"/>
      <c r="F1233" s="381"/>
      <c r="G1233" s="382"/>
      <c r="H1233" s="392"/>
      <c r="I1233" s="392"/>
      <c r="J1233" s="392"/>
      <c r="K1233" s="392"/>
      <c r="L1233" s="392"/>
      <c r="M1233" s="392"/>
      <c r="N1233" s="392"/>
      <c r="O1233" s="392"/>
      <c r="P1233" s="392"/>
      <c r="Q1233" s="392"/>
      <c r="R1233" s="392"/>
    </row>
    <row r="1234" spans="1:18" ht="14.25" customHeight="1">
      <c r="A1234" s="460"/>
      <c r="C1234" s="379"/>
      <c r="D1234" s="380"/>
      <c r="E1234" s="378"/>
      <c r="F1234" s="381"/>
      <c r="G1234" s="382"/>
      <c r="H1234" s="392"/>
      <c r="I1234" s="392"/>
      <c r="J1234" s="392"/>
      <c r="K1234" s="392"/>
      <c r="L1234" s="392"/>
      <c r="M1234" s="392"/>
      <c r="N1234" s="392"/>
      <c r="O1234" s="392"/>
      <c r="P1234" s="392"/>
      <c r="Q1234" s="392"/>
      <c r="R1234" s="392"/>
    </row>
    <row r="1235" spans="1:18" ht="14.25" customHeight="1">
      <c r="A1235" s="460"/>
      <c r="B1235" s="394"/>
      <c r="C1235" s="379"/>
      <c r="D1235" s="380"/>
      <c r="E1235" s="378"/>
      <c r="F1235" s="381"/>
      <c r="G1235" s="382"/>
      <c r="H1235" s="392"/>
      <c r="I1235" s="392"/>
      <c r="J1235" s="392"/>
      <c r="K1235" s="392"/>
      <c r="L1235" s="392"/>
      <c r="M1235" s="392"/>
      <c r="N1235" s="392"/>
      <c r="O1235" s="392"/>
      <c r="P1235" s="392"/>
      <c r="Q1235" s="392"/>
      <c r="R1235" s="392"/>
    </row>
    <row r="1236" spans="1:18" ht="14.25" customHeight="1">
      <c r="A1236" s="460"/>
      <c r="B1236" s="394"/>
      <c r="C1236" s="379"/>
      <c r="D1236" s="380"/>
      <c r="E1236" s="378"/>
      <c r="F1236" s="381"/>
      <c r="G1236" s="382"/>
      <c r="H1236" s="392"/>
      <c r="I1236" s="392"/>
      <c r="J1236" s="392"/>
      <c r="K1236" s="392"/>
      <c r="L1236" s="392"/>
      <c r="M1236" s="392"/>
      <c r="N1236" s="392"/>
      <c r="O1236" s="392"/>
      <c r="P1236" s="392"/>
      <c r="Q1236" s="392"/>
      <c r="R1236" s="392"/>
    </row>
    <row r="1237" spans="1:18" ht="14.25" customHeight="1">
      <c r="A1237" s="460"/>
      <c r="B1237" s="394"/>
      <c r="C1237" s="379"/>
      <c r="D1237" s="380"/>
      <c r="E1237" s="378"/>
      <c r="F1237" s="381"/>
      <c r="G1237" s="382"/>
      <c r="H1237" s="392"/>
      <c r="I1237" s="392"/>
      <c r="J1237" s="392"/>
      <c r="K1237" s="392"/>
      <c r="L1237" s="392"/>
      <c r="M1237" s="392"/>
      <c r="N1237" s="392"/>
      <c r="O1237" s="392"/>
      <c r="P1237" s="392"/>
      <c r="Q1237" s="392"/>
      <c r="R1237" s="392"/>
    </row>
    <row r="1238" spans="1:18" ht="14.25" customHeight="1">
      <c r="A1238" s="460"/>
      <c r="B1238" s="394"/>
      <c r="C1238" s="379"/>
      <c r="D1238" s="380"/>
      <c r="E1238" s="378"/>
      <c r="F1238" s="381"/>
      <c r="G1238" s="382"/>
      <c r="H1238" s="392"/>
      <c r="I1238" s="392"/>
      <c r="J1238" s="392"/>
      <c r="K1238" s="392"/>
      <c r="L1238" s="392"/>
      <c r="M1238" s="392"/>
      <c r="N1238" s="392"/>
      <c r="O1238" s="392"/>
      <c r="P1238" s="392"/>
      <c r="Q1238" s="392"/>
      <c r="R1238" s="392"/>
    </row>
    <row r="1239" spans="1:18" ht="14.25" customHeight="1">
      <c r="A1239" s="460"/>
      <c r="B1239" s="394"/>
      <c r="C1239" s="379"/>
      <c r="D1239" s="380"/>
      <c r="E1239" s="378"/>
      <c r="F1239" s="381"/>
      <c r="G1239" s="382"/>
      <c r="H1239" s="392"/>
      <c r="I1239" s="392"/>
      <c r="J1239" s="392"/>
      <c r="K1239" s="392"/>
      <c r="L1239" s="392"/>
      <c r="M1239" s="392"/>
      <c r="N1239" s="392"/>
      <c r="O1239" s="392"/>
      <c r="P1239" s="392"/>
      <c r="Q1239" s="392"/>
      <c r="R1239" s="392"/>
    </row>
    <row r="1240" spans="1:18" ht="14.25" customHeight="1">
      <c r="A1240" s="460"/>
      <c r="B1240" s="385"/>
      <c r="C1240" s="379"/>
      <c r="D1240" s="380"/>
      <c r="E1240" s="378"/>
      <c r="F1240" s="381"/>
      <c r="G1240" s="382"/>
      <c r="H1240" s="392"/>
      <c r="I1240" s="392"/>
      <c r="J1240" s="392"/>
      <c r="K1240" s="392"/>
      <c r="L1240" s="392"/>
      <c r="M1240" s="392"/>
      <c r="N1240" s="392"/>
      <c r="O1240" s="392"/>
      <c r="P1240" s="392"/>
      <c r="Q1240" s="392"/>
      <c r="R1240" s="392"/>
    </row>
    <row r="1241" spans="1:18" ht="14.25" customHeight="1">
      <c r="A1241" s="460"/>
      <c r="C1241" s="379"/>
      <c r="D1241" s="380"/>
      <c r="E1241" s="378"/>
      <c r="F1241" s="381"/>
      <c r="G1241" s="382"/>
      <c r="H1241" s="392"/>
      <c r="I1241" s="392"/>
      <c r="J1241" s="392"/>
      <c r="K1241" s="392"/>
      <c r="L1241" s="392"/>
      <c r="M1241" s="392"/>
      <c r="N1241" s="392"/>
      <c r="O1241" s="392"/>
      <c r="P1241" s="392"/>
      <c r="Q1241" s="392"/>
      <c r="R1241" s="392"/>
    </row>
    <row r="1242" spans="1:18" ht="14.25" customHeight="1">
      <c r="A1242" s="460"/>
      <c r="C1242" s="379"/>
      <c r="D1242" s="380"/>
      <c r="E1242" s="378"/>
      <c r="F1242" s="381"/>
      <c r="G1242" s="382"/>
      <c r="H1242" s="392"/>
      <c r="I1242" s="392"/>
      <c r="J1242" s="392"/>
      <c r="K1242" s="392"/>
      <c r="L1242" s="392"/>
      <c r="M1242" s="392"/>
      <c r="N1242" s="392"/>
      <c r="O1242" s="392"/>
      <c r="P1242" s="392"/>
      <c r="Q1242" s="392"/>
      <c r="R1242" s="392"/>
    </row>
    <row r="1243" spans="1:18" ht="14.25" customHeight="1">
      <c r="A1243" s="460"/>
      <c r="C1243" s="379"/>
      <c r="D1243" s="380"/>
      <c r="E1243" s="378"/>
      <c r="F1243" s="381"/>
      <c r="G1243" s="382"/>
      <c r="H1243" s="392"/>
      <c r="I1243" s="392"/>
      <c r="J1243" s="392"/>
      <c r="K1243" s="392"/>
      <c r="L1243" s="392"/>
      <c r="M1243" s="392"/>
      <c r="N1243" s="392"/>
      <c r="O1243" s="392"/>
      <c r="P1243" s="392"/>
      <c r="Q1243" s="392"/>
      <c r="R1243" s="392"/>
    </row>
    <row r="1244" spans="1:18" ht="14.25" customHeight="1">
      <c r="A1244" s="460"/>
      <c r="C1244" s="379"/>
      <c r="D1244" s="380"/>
      <c r="E1244" s="378"/>
      <c r="F1244" s="381"/>
      <c r="G1244" s="382"/>
      <c r="H1244" s="392"/>
      <c r="I1244" s="392"/>
      <c r="J1244" s="392"/>
      <c r="K1244" s="392"/>
      <c r="L1244" s="392"/>
      <c r="M1244" s="392"/>
      <c r="N1244" s="392"/>
      <c r="O1244" s="392"/>
      <c r="P1244" s="392"/>
      <c r="Q1244" s="392"/>
      <c r="R1244" s="392"/>
    </row>
    <row r="1245" spans="1:18" ht="14.25" customHeight="1">
      <c r="A1245" s="460"/>
      <c r="B1245" s="394"/>
      <c r="C1245" s="379"/>
      <c r="D1245" s="380"/>
      <c r="E1245" s="378"/>
      <c r="F1245" s="381"/>
      <c r="G1245" s="382"/>
      <c r="H1245" s="392"/>
      <c r="I1245" s="392"/>
      <c r="J1245" s="392"/>
      <c r="K1245" s="392"/>
      <c r="L1245" s="392"/>
      <c r="M1245" s="392"/>
      <c r="N1245" s="392"/>
      <c r="O1245" s="392"/>
      <c r="P1245" s="392"/>
      <c r="Q1245" s="392"/>
      <c r="R1245" s="392"/>
    </row>
    <row r="1246" spans="1:18" ht="14.25" customHeight="1">
      <c r="A1246" s="460"/>
      <c r="B1246" s="394"/>
      <c r="C1246" s="379"/>
      <c r="D1246" s="380"/>
      <c r="E1246" s="378"/>
      <c r="F1246" s="381"/>
      <c r="G1246" s="382"/>
      <c r="H1246" s="392"/>
      <c r="I1246" s="392"/>
      <c r="J1246" s="392"/>
      <c r="K1246" s="392"/>
      <c r="L1246" s="392"/>
      <c r="M1246" s="392"/>
      <c r="N1246" s="392"/>
      <c r="O1246" s="392"/>
      <c r="P1246" s="392"/>
      <c r="Q1246" s="392"/>
      <c r="R1246" s="392"/>
    </row>
    <row r="1247" spans="1:18" ht="14.25" customHeight="1">
      <c r="A1247" s="460"/>
      <c r="B1247" s="394"/>
      <c r="C1247" s="379"/>
      <c r="D1247" s="380"/>
      <c r="E1247" s="378"/>
      <c r="F1247" s="381"/>
      <c r="G1247" s="382"/>
      <c r="H1247" s="392"/>
      <c r="I1247" s="392"/>
      <c r="J1247" s="392"/>
      <c r="K1247" s="392"/>
      <c r="L1247" s="392"/>
      <c r="M1247" s="392"/>
      <c r="N1247" s="392"/>
      <c r="O1247" s="392"/>
      <c r="P1247" s="392"/>
      <c r="Q1247" s="392"/>
      <c r="R1247" s="392"/>
    </row>
    <row r="1248" spans="1:18" ht="14.25" customHeight="1">
      <c r="A1248" s="460"/>
      <c r="B1248" s="394"/>
      <c r="C1248" s="379"/>
      <c r="D1248" s="380"/>
      <c r="E1248" s="378"/>
      <c r="F1248" s="381"/>
      <c r="G1248" s="382"/>
      <c r="H1248" s="392"/>
      <c r="I1248" s="392"/>
      <c r="J1248" s="392"/>
      <c r="K1248" s="392"/>
      <c r="L1248" s="392"/>
      <c r="M1248" s="392"/>
      <c r="N1248" s="392"/>
      <c r="O1248" s="392"/>
      <c r="P1248" s="392"/>
      <c r="Q1248" s="392"/>
      <c r="R1248" s="392"/>
    </row>
    <row r="1249" spans="1:18" ht="14.25" customHeight="1">
      <c r="A1249" s="460"/>
      <c r="B1249" s="394"/>
      <c r="C1249" s="379"/>
      <c r="D1249" s="380"/>
      <c r="E1249" s="378"/>
      <c r="F1249" s="381"/>
      <c r="G1249" s="382"/>
      <c r="H1249" s="392"/>
      <c r="I1249" s="392"/>
      <c r="J1249" s="392"/>
      <c r="K1249" s="392"/>
      <c r="L1249" s="392"/>
      <c r="M1249" s="392"/>
      <c r="N1249" s="392"/>
      <c r="O1249" s="392"/>
      <c r="P1249" s="392"/>
      <c r="Q1249" s="392"/>
      <c r="R1249" s="392"/>
    </row>
    <row r="1250" spans="1:18" ht="14.25" customHeight="1">
      <c r="A1250" s="460"/>
      <c r="B1250" s="385"/>
      <c r="C1250" s="379"/>
      <c r="D1250" s="380"/>
      <c r="E1250" s="378"/>
      <c r="F1250" s="381"/>
      <c r="G1250" s="382"/>
      <c r="H1250" s="392"/>
      <c r="I1250" s="392"/>
      <c r="J1250" s="392"/>
      <c r="K1250" s="392"/>
      <c r="L1250" s="392"/>
      <c r="M1250" s="392"/>
      <c r="N1250" s="392"/>
      <c r="O1250" s="392"/>
      <c r="P1250" s="392"/>
      <c r="Q1250" s="392"/>
      <c r="R1250" s="392"/>
    </row>
    <row r="1251" spans="1:18" ht="14.25" customHeight="1">
      <c r="A1251" s="460"/>
      <c r="C1251" s="379"/>
      <c r="D1251" s="380"/>
      <c r="E1251" s="378"/>
      <c r="F1251" s="381"/>
      <c r="G1251" s="382"/>
      <c r="H1251" s="392"/>
      <c r="I1251" s="392"/>
      <c r="J1251" s="392"/>
      <c r="K1251" s="392"/>
      <c r="L1251" s="392"/>
      <c r="M1251" s="392"/>
      <c r="N1251" s="392"/>
      <c r="O1251" s="392"/>
      <c r="P1251" s="392"/>
      <c r="Q1251" s="392"/>
      <c r="R1251" s="392"/>
    </row>
    <row r="1252" spans="1:18" ht="14.25" customHeight="1">
      <c r="A1252" s="460"/>
      <c r="C1252" s="379"/>
      <c r="D1252" s="380"/>
      <c r="E1252" s="378"/>
      <c r="F1252" s="381"/>
      <c r="G1252" s="382"/>
      <c r="H1252" s="392"/>
      <c r="I1252" s="392"/>
      <c r="J1252" s="392"/>
      <c r="K1252" s="392"/>
      <c r="L1252" s="392"/>
      <c r="M1252" s="392"/>
      <c r="N1252" s="392"/>
      <c r="O1252" s="392"/>
      <c r="P1252" s="392"/>
      <c r="Q1252" s="392"/>
      <c r="R1252" s="392"/>
    </row>
    <row r="1253" spans="1:18" ht="14.25" customHeight="1">
      <c r="A1253" s="460"/>
      <c r="C1253" s="379"/>
      <c r="D1253" s="380"/>
      <c r="E1253" s="378"/>
      <c r="F1253" s="381"/>
      <c r="G1253" s="382"/>
      <c r="H1253" s="392"/>
      <c r="I1253" s="392"/>
      <c r="J1253" s="392"/>
      <c r="K1253" s="392"/>
      <c r="L1253" s="392"/>
      <c r="M1253" s="392"/>
      <c r="N1253" s="392"/>
      <c r="O1253" s="392"/>
      <c r="P1253" s="392"/>
      <c r="Q1253" s="392"/>
      <c r="R1253" s="392"/>
    </row>
    <row r="1254" spans="1:18" ht="14.25" customHeight="1">
      <c r="A1254" s="460"/>
      <c r="B1254" s="394"/>
      <c r="C1254" s="379"/>
      <c r="D1254" s="380"/>
      <c r="E1254" s="378"/>
      <c r="F1254" s="381"/>
      <c r="G1254" s="382"/>
      <c r="H1254" s="392"/>
      <c r="I1254" s="392"/>
      <c r="J1254" s="392"/>
      <c r="K1254" s="392"/>
      <c r="L1254" s="392"/>
      <c r="M1254" s="392"/>
      <c r="N1254" s="392"/>
      <c r="O1254" s="392"/>
      <c r="P1254" s="392"/>
      <c r="Q1254" s="392"/>
      <c r="R1254" s="392"/>
    </row>
    <row r="1255" spans="1:18" ht="14.25" customHeight="1">
      <c r="A1255" s="460"/>
      <c r="B1255" s="394"/>
      <c r="C1255" s="379"/>
      <c r="D1255" s="380"/>
      <c r="E1255" s="378"/>
      <c r="F1255" s="381"/>
      <c r="G1255" s="382"/>
      <c r="H1255" s="392"/>
      <c r="I1255" s="392"/>
      <c r="J1255" s="392"/>
      <c r="K1255" s="392"/>
      <c r="L1255" s="392"/>
      <c r="M1255" s="392"/>
      <c r="N1255" s="392"/>
      <c r="O1255" s="392"/>
      <c r="P1255" s="392"/>
      <c r="Q1255" s="392"/>
      <c r="R1255" s="392"/>
    </row>
    <row r="1256" spans="1:18" ht="14.25" customHeight="1">
      <c r="A1256" s="460"/>
      <c r="B1256" s="394"/>
      <c r="C1256" s="379"/>
      <c r="D1256" s="380"/>
      <c r="E1256" s="378"/>
      <c r="F1256" s="381"/>
      <c r="G1256" s="382"/>
      <c r="H1256" s="392"/>
      <c r="I1256" s="392"/>
      <c r="J1256" s="392"/>
      <c r="K1256" s="392"/>
      <c r="L1256" s="392"/>
      <c r="M1256" s="392"/>
      <c r="N1256" s="392"/>
      <c r="O1256" s="392"/>
      <c r="P1256" s="392"/>
      <c r="Q1256" s="392"/>
      <c r="R1256" s="392"/>
    </row>
    <row r="1257" spans="1:18" ht="14.25" customHeight="1">
      <c r="A1257" s="460"/>
      <c r="B1257" s="394"/>
      <c r="C1257" s="379"/>
      <c r="D1257" s="380"/>
      <c r="E1257" s="378"/>
      <c r="F1257" s="381"/>
      <c r="G1257" s="382"/>
      <c r="H1257" s="392"/>
      <c r="I1257" s="392"/>
      <c r="J1257" s="392"/>
      <c r="K1257" s="392"/>
      <c r="L1257" s="392"/>
      <c r="M1257" s="392"/>
      <c r="N1257" s="392"/>
      <c r="O1257" s="392"/>
      <c r="P1257" s="392"/>
      <c r="Q1257" s="392"/>
      <c r="R1257" s="392"/>
    </row>
    <row r="1258" spans="1:18" ht="14.25" customHeight="1">
      <c r="A1258" s="460"/>
      <c r="B1258" s="394"/>
      <c r="C1258" s="379"/>
      <c r="D1258" s="380"/>
      <c r="E1258" s="378"/>
      <c r="F1258" s="381"/>
      <c r="G1258" s="382"/>
      <c r="H1258" s="392"/>
      <c r="I1258" s="392"/>
      <c r="J1258" s="392"/>
      <c r="K1258" s="392"/>
      <c r="L1258" s="392"/>
      <c r="M1258" s="392"/>
      <c r="N1258" s="392"/>
      <c r="O1258" s="392"/>
      <c r="P1258" s="392"/>
      <c r="Q1258" s="392"/>
      <c r="R1258" s="392"/>
    </row>
    <row r="1259" spans="1:18" ht="14.25" customHeight="1">
      <c r="A1259" s="460"/>
      <c r="B1259" s="394"/>
      <c r="C1259" s="379"/>
      <c r="D1259" s="380"/>
      <c r="E1259" s="378"/>
      <c r="F1259" s="381"/>
      <c r="G1259" s="382"/>
      <c r="H1259" s="392"/>
      <c r="I1259" s="392"/>
      <c r="J1259" s="392"/>
      <c r="K1259" s="392"/>
      <c r="L1259" s="392"/>
      <c r="M1259" s="392"/>
      <c r="N1259" s="392"/>
      <c r="O1259" s="392"/>
      <c r="P1259" s="392"/>
      <c r="Q1259" s="392"/>
      <c r="R1259" s="392"/>
    </row>
    <row r="1260" spans="1:18" ht="14.25" customHeight="1">
      <c r="A1260" s="460"/>
      <c r="B1260" s="394"/>
      <c r="C1260" s="379"/>
      <c r="D1260" s="380"/>
      <c r="E1260" s="378"/>
      <c r="F1260" s="381"/>
      <c r="G1260" s="382"/>
      <c r="H1260" s="392"/>
      <c r="I1260" s="392"/>
      <c r="J1260" s="392"/>
      <c r="K1260" s="392"/>
      <c r="L1260" s="392"/>
      <c r="M1260" s="392"/>
      <c r="N1260" s="392"/>
      <c r="O1260" s="392"/>
      <c r="P1260" s="392"/>
      <c r="Q1260" s="392"/>
      <c r="R1260" s="392"/>
    </row>
    <row r="1261" spans="1:18" ht="14.25" customHeight="1">
      <c r="A1261" s="460"/>
      <c r="B1261" s="385"/>
      <c r="C1261" s="379"/>
      <c r="D1261" s="380"/>
      <c r="E1261" s="378"/>
      <c r="F1261" s="381"/>
      <c r="G1261" s="382"/>
      <c r="H1261" s="392"/>
      <c r="I1261" s="392"/>
      <c r="J1261" s="392"/>
      <c r="K1261" s="392"/>
      <c r="L1261" s="392"/>
      <c r="M1261" s="392"/>
      <c r="N1261" s="392"/>
      <c r="O1261" s="392"/>
      <c r="P1261" s="392"/>
      <c r="Q1261" s="392"/>
      <c r="R1261" s="392"/>
    </row>
    <row r="1262" spans="1:18" ht="14.25" customHeight="1">
      <c r="A1262" s="460"/>
      <c r="C1262" s="379"/>
      <c r="D1262" s="380"/>
      <c r="E1262" s="378"/>
      <c r="F1262" s="381"/>
      <c r="G1262" s="382"/>
      <c r="H1262" s="392"/>
      <c r="I1262" s="392"/>
      <c r="J1262" s="392"/>
      <c r="K1262" s="392"/>
      <c r="L1262" s="392"/>
      <c r="M1262" s="392"/>
      <c r="N1262" s="392"/>
      <c r="O1262" s="392"/>
      <c r="P1262" s="392"/>
      <c r="Q1262" s="392"/>
      <c r="R1262" s="392"/>
    </row>
    <row r="1263" spans="1:18" ht="14.25" customHeight="1">
      <c r="A1263" s="460"/>
      <c r="C1263" s="379"/>
      <c r="D1263" s="380"/>
      <c r="E1263" s="378"/>
      <c r="F1263" s="381"/>
      <c r="G1263" s="382"/>
      <c r="H1263" s="392"/>
      <c r="I1263" s="392"/>
      <c r="J1263" s="392"/>
      <c r="K1263" s="392"/>
      <c r="L1263" s="392"/>
      <c r="M1263" s="392"/>
      <c r="N1263" s="392"/>
      <c r="O1263" s="392"/>
      <c r="P1263" s="392"/>
      <c r="Q1263" s="392"/>
      <c r="R1263" s="392"/>
    </row>
    <row r="1264" spans="1:18" ht="14.25" customHeight="1">
      <c r="A1264" s="460"/>
      <c r="B1264" s="394"/>
      <c r="C1264" s="379"/>
      <c r="D1264" s="380"/>
      <c r="E1264" s="378"/>
      <c r="F1264" s="381"/>
      <c r="G1264" s="382"/>
      <c r="H1264" s="392"/>
      <c r="I1264" s="392"/>
      <c r="J1264" s="392"/>
      <c r="K1264" s="392"/>
      <c r="L1264" s="392"/>
      <c r="M1264" s="392"/>
      <c r="N1264" s="392"/>
      <c r="O1264" s="392"/>
      <c r="P1264" s="392"/>
      <c r="Q1264" s="392"/>
      <c r="R1264" s="392"/>
    </row>
    <row r="1265" spans="1:18" ht="14.25" customHeight="1">
      <c r="A1265" s="460"/>
      <c r="B1265" s="394"/>
      <c r="C1265" s="379"/>
      <c r="D1265" s="380"/>
      <c r="E1265" s="378"/>
      <c r="F1265" s="381"/>
      <c r="G1265" s="382"/>
      <c r="H1265" s="392"/>
      <c r="I1265" s="392"/>
      <c r="J1265" s="392"/>
      <c r="K1265" s="392"/>
      <c r="L1265" s="392"/>
      <c r="M1265" s="392"/>
      <c r="N1265" s="392"/>
      <c r="O1265" s="392"/>
      <c r="P1265" s="392"/>
      <c r="Q1265" s="392"/>
      <c r="R1265" s="392"/>
    </row>
    <row r="1266" spans="1:18" ht="14.25" customHeight="1">
      <c r="A1266" s="460"/>
      <c r="B1266" s="394"/>
      <c r="C1266" s="379"/>
      <c r="D1266" s="380"/>
      <c r="E1266" s="378"/>
      <c r="F1266" s="381"/>
      <c r="G1266" s="382"/>
      <c r="H1266" s="392"/>
      <c r="I1266" s="392"/>
      <c r="J1266" s="392"/>
      <c r="K1266" s="392"/>
      <c r="L1266" s="392"/>
      <c r="M1266" s="392"/>
      <c r="N1266" s="392"/>
      <c r="O1266" s="392"/>
      <c r="P1266" s="392"/>
      <c r="Q1266" s="392"/>
      <c r="R1266" s="392"/>
    </row>
    <row r="1267" spans="1:18" ht="14.25" customHeight="1">
      <c r="A1267" s="460"/>
      <c r="B1267" s="394"/>
      <c r="C1267" s="379"/>
      <c r="D1267" s="380"/>
      <c r="E1267" s="378"/>
      <c r="F1267" s="381"/>
      <c r="G1267" s="382"/>
      <c r="H1267" s="392"/>
      <c r="I1267" s="392"/>
      <c r="J1267" s="392"/>
      <c r="K1267" s="392"/>
      <c r="L1267" s="392"/>
      <c r="M1267" s="392"/>
      <c r="N1267" s="392"/>
      <c r="O1267" s="392"/>
      <c r="P1267" s="392"/>
      <c r="Q1267" s="392"/>
      <c r="R1267" s="392"/>
    </row>
    <row r="1268" spans="1:18" ht="14.25" customHeight="1">
      <c r="A1268" s="460"/>
      <c r="B1268" s="394"/>
      <c r="C1268" s="379"/>
      <c r="D1268" s="380"/>
      <c r="E1268" s="378"/>
      <c r="F1268" s="381"/>
      <c r="G1268" s="382"/>
      <c r="H1268" s="392"/>
      <c r="I1268" s="392"/>
      <c r="J1268" s="392"/>
      <c r="K1268" s="392"/>
      <c r="L1268" s="392"/>
      <c r="M1268" s="392"/>
      <c r="N1268" s="392"/>
      <c r="O1268" s="392"/>
      <c r="P1268" s="392"/>
      <c r="Q1268" s="392"/>
      <c r="R1268" s="392"/>
    </row>
    <row r="1269" spans="1:18" ht="14.25" customHeight="1">
      <c r="A1269" s="460"/>
      <c r="B1269" s="394"/>
      <c r="C1269" s="379"/>
      <c r="D1269" s="380"/>
      <c r="E1269" s="378"/>
      <c r="F1269" s="381"/>
      <c r="G1269" s="382"/>
      <c r="H1269" s="392"/>
      <c r="I1269" s="392"/>
      <c r="J1269" s="392"/>
      <c r="K1269" s="392"/>
      <c r="L1269" s="392"/>
      <c r="M1269" s="392"/>
      <c r="N1269" s="392"/>
      <c r="O1269" s="392"/>
      <c r="P1269" s="392"/>
      <c r="Q1269" s="392"/>
      <c r="R1269" s="392"/>
    </row>
    <row r="1270" spans="1:18" ht="14.25" customHeight="1">
      <c r="A1270" s="460"/>
      <c r="B1270" s="394"/>
      <c r="C1270" s="379"/>
      <c r="D1270" s="380"/>
      <c r="E1270" s="378"/>
      <c r="F1270" s="381"/>
      <c r="G1270" s="382"/>
      <c r="H1270" s="392"/>
      <c r="I1270" s="392"/>
      <c r="J1270" s="392"/>
      <c r="K1270" s="392"/>
      <c r="L1270" s="392"/>
      <c r="M1270" s="392"/>
      <c r="N1270" s="392"/>
      <c r="O1270" s="392"/>
      <c r="P1270" s="392"/>
      <c r="Q1270" s="392"/>
      <c r="R1270" s="392"/>
    </row>
    <row r="1271" spans="1:18" ht="14.25" customHeight="1">
      <c r="A1271" s="460"/>
      <c r="B1271" s="394"/>
      <c r="C1271" s="379"/>
      <c r="D1271" s="380"/>
      <c r="E1271" s="378"/>
      <c r="F1271" s="381"/>
      <c r="G1271" s="382"/>
      <c r="H1271" s="392"/>
      <c r="I1271" s="392"/>
      <c r="J1271" s="392"/>
      <c r="K1271" s="392"/>
      <c r="L1271" s="392"/>
      <c r="M1271" s="392"/>
      <c r="N1271" s="392"/>
      <c r="O1271" s="392"/>
      <c r="P1271" s="392"/>
      <c r="Q1271" s="392"/>
      <c r="R1271" s="392"/>
    </row>
    <row r="1272" spans="1:18" ht="14.25" customHeight="1">
      <c r="A1272" s="460"/>
      <c r="B1272" s="394"/>
      <c r="C1272" s="379"/>
      <c r="D1272" s="380"/>
      <c r="E1272" s="378"/>
      <c r="F1272" s="381"/>
      <c r="G1272" s="382"/>
      <c r="H1272" s="392"/>
      <c r="I1272" s="392"/>
      <c r="J1272" s="392"/>
      <c r="K1272" s="392"/>
      <c r="L1272" s="392"/>
      <c r="M1272" s="392"/>
      <c r="N1272" s="392"/>
      <c r="O1272" s="392"/>
      <c r="P1272" s="392"/>
      <c r="Q1272" s="392"/>
      <c r="R1272" s="392"/>
    </row>
    <row r="1273" spans="1:18" ht="14.25" customHeight="1">
      <c r="A1273" s="460"/>
      <c r="B1273" s="394"/>
      <c r="C1273" s="379"/>
      <c r="D1273" s="380"/>
      <c r="E1273" s="378"/>
      <c r="F1273" s="381"/>
      <c r="G1273" s="382"/>
      <c r="H1273" s="392"/>
      <c r="I1273" s="392"/>
      <c r="J1273" s="392"/>
      <c r="K1273" s="392"/>
      <c r="L1273" s="392"/>
      <c r="M1273" s="392"/>
      <c r="N1273" s="392"/>
      <c r="O1273" s="392"/>
      <c r="P1273" s="392"/>
      <c r="Q1273" s="392"/>
      <c r="R1273" s="392"/>
    </row>
    <row r="1274" spans="1:18" ht="14.25" customHeight="1">
      <c r="A1274" s="460"/>
      <c r="B1274" s="394"/>
      <c r="C1274" s="379"/>
      <c r="D1274" s="380"/>
      <c r="E1274" s="378"/>
      <c r="F1274" s="381"/>
      <c r="G1274" s="382"/>
      <c r="H1274" s="392"/>
      <c r="I1274" s="392"/>
      <c r="J1274" s="392"/>
      <c r="K1274" s="392"/>
      <c r="L1274" s="392"/>
      <c r="M1274" s="392"/>
      <c r="N1274" s="392"/>
      <c r="O1274" s="392"/>
      <c r="P1274" s="392"/>
      <c r="Q1274" s="392"/>
      <c r="R1274" s="392"/>
    </row>
    <row r="1275" spans="1:18" ht="14.25" customHeight="1">
      <c r="A1275" s="460"/>
      <c r="B1275" s="394"/>
      <c r="C1275" s="379"/>
      <c r="D1275" s="380"/>
      <c r="E1275" s="378"/>
      <c r="F1275" s="381"/>
      <c r="G1275" s="382"/>
      <c r="H1275" s="392"/>
      <c r="I1275" s="392"/>
      <c r="J1275" s="392"/>
      <c r="K1275" s="392"/>
      <c r="L1275" s="392"/>
      <c r="M1275" s="392"/>
      <c r="N1275" s="392"/>
      <c r="O1275" s="392"/>
      <c r="P1275" s="392"/>
      <c r="Q1275" s="392"/>
      <c r="R1275" s="392"/>
    </row>
    <row r="1276" spans="1:18" ht="14.25" customHeight="1">
      <c r="A1276" s="460"/>
      <c r="B1276" s="394"/>
      <c r="C1276" s="379"/>
      <c r="D1276" s="380"/>
      <c r="E1276" s="378"/>
      <c r="F1276" s="381"/>
      <c r="G1276" s="382"/>
      <c r="H1276" s="392"/>
      <c r="I1276" s="392"/>
      <c r="J1276" s="392"/>
      <c r="K1276" s="392"/>
      <c r="L1276" s="392"/>
      <c r="M1276" s="392"/>
      <c r="N1276" s="392"/>
      <c r="O1276" s="392"/>
      <c r="P1276" s="392"/>
      <c r="Q1276" s="392"/>
      <c r="R1276" s="392"/>
    </row>
    <row r="1277" spans="1:18" ht="14.25" customHeight="1">
      <c r="A1277" s="460"/>
      <c r="B1277" s="394"/>
      <c r="C1277" s="379"/>
      <c r="D1277" s="380"/>
      <c r="E1277" s="378"/>
      <c r="F1277" s="381"/>
      <c r="G1277" s="382"/>
      <c r="H1277" s="392"/>
      <c r="I1277" s="392"/>
      <c r="J1277" s="392"/>
      <c r="K1277" s="392"/>
      <c r="L1277" s="392"/>
      <c r="M1277" s="392"/>
      <c r="N1277" s="392"/>
      <c r="O1277" s="392"/>
      <c r="P1277" s="392"/>
      <c r="Q1277" s="392"/>
      <c r="R1277" s="392"/>
    </row>
    <row r="1278" spans="1:18" ht="14.25" customHeight="1">
      <c r="A1278" s="460"/>
      <c r="B1278" s="394"/>
      <c r="C1278" s="379"/>
      <c r="D1278" s="380"/>
      <c r="E1278" s="378"/>
      <c r="F1278" s="381"/>
      <c r="G1278" s="382"/>
      <c r="H1278" s="392"/>
      <c r="I1278" s="392"/>
      <c r="J1278" s="392"/>
      <c r="K1278" s="392"/>
      <c r="L1278" s="392"/>
      <c r="M1278" s="392"/>
      <c r="N1278" s="392"/>
      <c r="O1278" s="392"/>
      <c r="P1278" s="392"/>
      <c r="Q1278" s="392"/>
      <c r="R1278" s="392"/>
    </row>
    <row r="1279" spans="1:18" ht="14.25" customHeight="1">
      <c r="A1279" s="460"/>
      <c r="B1279" s="385"/>
      <c r="C1279" s="379"/>
      <c r="D1279" s="380"/>
      <c r="E1279" s="378"/>
      <c r="F1279" s="381"/>
      <c r="G1279" s="382"/>
      <c r="H1279" s="392"/>
      <c r="I1279" s="392"/>
      <c r="J1279" s="392"/>
      <c r="K1279" s="392"/>
      <c r="L1279" s="392"/>
      <c r="M1279" s="392"/>
      <c r="N1279" s="392"/>
      <c r="O1279" s="392"/>
      <c r="P1279" s="392"/>
      <c r="Q1279" s="392"/>
      <c r="R1279" s="392"/>
    </row>
    <row r="1280" spans="1:18" ht="14.25" customHeight="1">
      <c r="A1280" s="460"/>
      <c r="C1280" s="379"/>
      <c r="D1280" s="380"/>
      <c r="E1280" s="378"/>
      <c r="F1280" s="381"/>
      <c r="G1280" s="382"/>
      <c r="H1280" s="392"/>
      <c r="I1280" s="392"/>
      <c r="J1280" s="392"/>
      <c r="K1280" s="392"/>
      <c r="L1280" s="392"/>
      <c r="M1280" s="392"/>
      <c r="N1280" s="392"/>
      <c r="O1280" s="392"/>
      <c r="P1280" s="392"/>
      <c r="Q1280" s="392"/>
      <c r="R1280" s="392"/>
    </row>
    <row r="1281" spans="1:18" ht="14.25" customHeight="1">
      <c r="A1281" s="460"/>
      <c r="B1281" s="395"/>
      <c r="C1281" s="379"/>
      <c r="D1281" s="380"/>
      <c r="E1281" s="378"/>
      <c r="F1281" s="381"/>
      <c r="G1281" s="382"/>
      <c r="H1281" s="392"/>
      <c r="I1281" s="392"/>
      <c r="J1281" s="392"/>
      <c r="K1281" s="392"/>
      <c r="L1281" s="392"/>
      <c r="M1281" s="392"/>
      <c r="N1281" s="392"/>
      <c r="O1281" s="392"/>
      <c r="P1281" s="392"/>
      <c r="Q1281" s="392"/>
      <c r="R1281" s="392"/>
    </row>
    <row r="1282" spans="1:18" ht="14.25" customHeight="1">
      <c r="A1282" s="460"/>
      <c r="C1282" s="379"/>
      <c r="D1282" s="380"/>
      <c r="E1282" s="378"/>
      <c r="F1282" s="381"/>
      <c r="G1282" s="382"/>
      <c r="H1282" s="392"/>
      <c r="I1282" s="392"/>
      <c r="J1282" s="392"/>
      <c r="K1282" s="392"/>
      <c r="L1282" s="392"/>
      <c r="M1282" s="392"/>
      <c r="N1282" s="392"/>
      <c r="O1282" s="392"/>
      <c r="P1282" s="392"/>
      <c r="Q1282" s="392"/>
      <c r="R1282" s="392"/>
    </row>
    <row r="1283" spans="1:18" ht="14.25" customHeight="1">
      <c r="A1283" s="460"/>
      <c r="C1283" s="379"/>
      <c r="D1283" s="380"/>
      <c r="E1283" s="378"/>
      <c r="F1283" s="381"/>
      <c r="G1283" s="382"/>
      <c r="H1283" s="392"/>
      <c r="I1283" s="392"/>
      <c r="J1283" s="392"/>
      <c r="K1283" s="392"/>
      <c r="L1283" s="392"/>
      <c r="M1283" s="392"/>
      <c r="N1283" s="392"/>
      <c r="O1283" s="392"/>
      <c r="P1283" s="392"/>
      <c r="Q1283" s="392"/>
      <c r="R1283" s="392"/>
    </row>
    <row r="1284" spans="1:18" ht="14.25" customHeight="1">
      <c r="A1284" s="460"/>
      <c r="C1284" s="379"/>
      <c r="D1284" s="380"/>
      <c r="E1284" s="378"/>
      <c r="F1284" s="381"/>
      <c r="G1284" s="382"/>
      <c r="H1284" s="392"/>
      <c r="I1284" s="392"/>
      <c r="J1284" s="392"/>
      <c r="K1284" s="392"/>
      <c r="L1284" s="392"/>
      <c r="M1284" s="392"/>
      <c r="N1284" s="392"/>
      <c r="O1284" s="392"/>
      <c r="P1284" s="392"/>
      <c r="Q1284" s="392"/>
      <c r="R1284" s="392"/>
    </row>
    <row r="1285" spans="1:18" ht="14.25" customHeight="1">
      <c r="A1285" s="460"/>
      <c r="C1285" s="379"/>
      <c r="D1285" s="380"/>
      <c r="E1285" s="378"/>
      <c r="F1285" s="381"/>
      <c r="G1285" s="382"/>
      <c r="H1285" s="392"/>
      <c r="I1285" s="392"/>
      <c r="J1285" s="392"/>
      <c r="K1285" s="392"/>
      <c r="L1285" s="392"/>
      <c r="M1285" s="392"/>
      <c r="N1285" s="392"/>
      <c r="O1285" s="392"/>
      <c r="P1285" s="392"/>
      <c r="Q1285" s="392"/>
      <c r="R1285" s="392"/>
    </row>
    <row r="1286" spans="1:18" ht="14.25" customHeight="1">
      <c r="A1286" s="460"/>
      <c r="C1286" s="379"/>
      <c r="D1286" s="380"/>
      <c r="E1286" s="378"/>
      <c r="F1286" s="381"/>
      <c r="G1286" s="382"/>
      <c r="H1286" s="392"/>
      <c r="I1286" s="392"/>
      <c r="J1286" s="392"/>
      <c r="K1286" s="392"/>
      <c r="L1286" s="392"/>
      <c r="M1286" s="392"/>
      <c r="N1286" s="392"/>
      <c r="O1286" s="392"/>
      <c r="P1286" s="392"/>
      <c r="Q1286" s="392"/>
      <c r="R1286" s="392"/>
    </row>
    <row r="1287" spans="1:18" ht="14.25" customHeight="1">
      <c r="A1287" s="460"/>
      <c r="C1287" s="379"/>
      <c r="D1287" s="380"/>
      <c r="E1287" s="378"/>
      <c r="F1287" s="381"/>
      <c r="G1287" s="382"/>
      <c r="H1287" s="392"/>
      <c r="I1287" s="392"/>
      <c r="J1287" s="392"/>
      <c r="K1287" s="392"/>
      <c r="L1287" s="392"/>
      <c r="M1287" s="392"/>
      <c r="N1287" s="392"/>
      <c r="O1287" s="392"/>
      <c r="P1287" s="392"/>
      <c r="Q1287" s="392"/>
      <c r="R1287" s="392"/>
    </row>
    <row r="1288" spans="1:18" ht="14.25" customHeight="1">
      <c r="A1288" s="460"/>
      <c r="B1288" s="394"/>
      <c r="C1288" s="379"/>
      <c r="D1288" s="380"/>
      <c r="E1288" s="378"/>
      <c r="F1288" s="381"/>
      <c r="G1288" s="382"/>
      <c r="H1288" s="392"/>
      <c r="I1288" s="392"/>
      <c r="J1288" s="392"/>
      <c r="K1288" s="392"/>
      <c r="L1288" s="392"/>
      <c r="M1288" s="392"/>
      <c r="N1288" s="392"/>
      <c r="O1288" s="392"/>
      <c r="P1288" s="392"/>
      <c r="Q1288" s="392"/>
      <c r="R1288" s="392"/>
    </row>
    <row r="1289" spans="1:18" ht="14.25" customHeight="1">
      <c r="A1289" s="460"/>
      <c r="B1289" s="394"/>
      <c r="C1289" s="379"/>
      <c r="D1289" s="380"/>
      <c r="E1289" s="378"/>
      <c r="F1289" s="381"/>
      <c r="G1289" s="382"/>
      <c r="H1289" s="392"/>
      <c r="I1289" s="392"/>
      <c r="J1289" s="392"/>
      <c r="K1289" s="392"/>
      <c r="L1289" s="392"/>
      <c r="M1289" s="392"/>
      <c r="N1289" s="392"/>
      <c r="O1289" s="392"/>
      <c r="P1289" s="392"/>
      <c r="Q1289" s="392"/>
      <c r="R1289" s="392"/>
    </row>
    <row r="1290" spans="1:18" ht="14.25" customHeight="1">
      <c r="A1290" s="460"/>
      <c r="B1290" s="394"/>
      <c r="C1290" s="379"/>
      <c r="D1290" s="380"/>
      <c r="E1290" s="378"/>
      <c r="F1290" s="381"/>
      <c r="G1290" s="382"/>
      <c r="H1290" s="392"/>
      <c r="I1290" s="392"/>
      <c r="J1290" s="392"/>
      <c r="K1290" s="392"/>
      <c r="L1290" s="392"/>
      <c r="M1290" s="392"/>
      <c r="N1290" s="392"/>
      <c r="O1290" s="392"/>
      <c r="P1290" s="392"/>
      <c r="Q1290" s="392"/>
      <c r="R1290" s="392"/>
    </row>
    <row r="1291" spans="1:18" ht="14.25" customHeight="1">
      <c r="A1291" s="460"/>
      <c r="B1291" s="395"/>
      <c r="C1291" s="379"/>
      <c r="D1291" s="380"/>
      <c r="E1291" s="378"/>
      <c r="F1291" s="381"/>
      <c r="G1291" s="382"/>
      <c r="H1291" s="392"/>
      <c r="I1291" s="392"/>
      <c r="J1291" s="392"/>
      <c r="K1291" s="392"/>
      <c r="L1291" s="392"/>
      <c r="M1291" s="392"/>
      <c r="N1291" s="392"/>
      <c r="O1291" s="392"/>
      <c r="P1291" s="392"/>
      <c r="Q1291" s="392"/>
      <c r="R1291" s="392"/>
    </row>
    <row r="1292" spans="1:18" ht="14.25" customHeight="1">
      <c r="A1292" s="460"/>
      <c r="C1292" s="379"/>
      <c r="D1292" s="380"/>
      <c r="E1292" s="378"/>
      <c r="F1292" s="381"/>
      <c r="G1292" s="382"/>
      <c r="H1292" s="392"/>
      <c r="I1292" s="392"/>
      <c r="J1292" s="392"/>
      <c r="K1292" s="392"/>
      <c r="L1292" s="392"/>
      <c r="M1292" s="392"/>
      <c r="N1292" s="392"/>
      <c r="O1292" s="392"/>
      <c r="P1292" s="392"/>
      <c r="Q1292" s="392"/>
      <c r="R1292" s="392"/>
    </row>
    <row r="1293" spans="1:18" ht="14.25" customHeight="1">
      <c r="A1293" s="460"/>
      <c r="C1293" s="379"/>
      <c r="D1293" s="380"/>
      <c r="E1293" s="378"/>
      <c r="F1293" s="381"/>
      <c r="G1293" s="382"/>
      <c r="H1293" s="392"/>
      <c r="I1293" s="392"/>
      <c r="J1293" s="392"/>
      <c r="K1293" s="392"/>
      <c r="L1293" s="392"/>
      <c r="M1293" s="392"/>
      <c r="N1293" s="392"/>
      <c r="O1293" s="392"/>
      <c r="P1293" s="392"/>
      <c r="Q1293" s="392"/>
      <c r="R1293" s="392"/>
    </row>
    <row r="1294" spans="1:18" ht="14.25" customHeight="1">
      <c r="A1294" s="460"/>
      <c r="C1294" s="379"/>
      <c r="D1294" s="380"/>
      <c r="E1294" s="378"/>
      <c r="F1294" s="381"/>
      <c r="G1294" s="382"/>
      <c r="H1294" s="392"/>
      <c r="I1294" s="392"/>
      <c r="J1294" s="392"/>
      <c r="K1294" s="392"/>
      <c r="L1294" s="392"/>
      <c r="M1294" s="392"/>
      <c r="N1294" s="392"/>
      <c r="O1294" s="392"/>
      <c r="P1294" s="392"/>
      <c r="Q1294" s="392"/>
      <c r="R1294" s="392"/>
    </row>
    <row r="1295" spans="1:18" ht="14.25" customHeight="1">
      <c r="A1295" s="460"/>
      <c r="C1295" s="379"/>
      <c r="D1295" s="380"/>
      <c r="E1295" s="378"/>
      <c r="F1295" s="381"/>
      <c r="G1295" s="382"/>
      <c r="H1295" s="392"/>
      <c r="I1295" s="392"/>
      <c r="J1295" s="392"/>
      <c r="K1295" s="392"/>
      <c r="L1295" s="392"/>
      <c r="M1295" s="392"/>
      <c r="N1295" s="392"/>
      <c r="O1295" s="392"/>
      <c r="P1295" s="392"/>
      <c r="Q1295" s="392"/>
      <c r="R1295" s="392"/>
    </row>
    <row r="1296" spans="1:18" ht="14.25" customHeight="1">
      <c r="A1296" s="460"/>
      <c r="C1296" s="379"/>
      <c r="D1296" s="380"/>
      <c r="E1296" s="378"/>
      <c r="F1296" s="381"/>
      <c r="G1296" s="382"/>
      <c r="H1296" s="392"/>
      <c r="I1296" s="392"/>
      <c r="J1296" s="392"/>
      <c r="K1296" s="392"/>
      <c r="L1296" s="392"/>
      <c r="M1296" s="392"/>
      <c r="N1296" s="392"/>
      <c r="O1296" s="392"/>
      <c r="P1296" s="392"/>
      <c r="Q1296" s="392"/>
      <c r="R1296" s="392"/>
    </row>
    <row r="1297" spans="1:18" ht="14.25" customHeight="1">
      <c r="A1297" s="460"/>
      <c r="B1297" s="394"/>
      <c r="C1297" s="379"/>
      <c r="D1297" s="380"/>
      <c r="E1297" s="378"/>
      <c r="F1297" s="381"/>
      <c r="G1297" s="382"/>
      <c r="H1297" s="392"/>
      <c r="I1297" s="392"/>
      <c r="J1297" s="392"/>
      <c r="K1297" s="392"/>
      <c r="L1297" s="392"/>
      <c r="M1297" s="392"/>
      <c r="N1297" s="392"/>
      <c r="O1297" s="392"/>
      <c r="P1297" s="392"/>
      <c r="Q1297" s="392"/>
      <c r="R1297" s="392"/>
    </row>
    <row r="1298" spans="1:18" ht="14.25" customHeight="1">
      <c r="A1298" s="460"/>
      <c r="B1298" s="394"/>
      <c r="C1298" s="379"/>
      <c r="D1298" s="380"/>
      <c r="E1298" s="378"/>
      <c r="F1298" s="381"/>
      <c r="G1298" s="382"/>
      <c r="H1298" s="392"/>
      <c r="I1298" s="392"/>
      <c r="J1298" s="392"/>
      <c r="K1298" s="392"/>
      <c r="L1298" s="392"/>
      <c r="M1298" s="392"/>
      <c r="N1298" s="392"/>
      <c r="O1298" s="392"/>
      <c r="P1298" s="392"/>
      <c r="Q1298" s="392"/>
      <c r="R1298" s="392"/>
    </row>
    <row r="1299" spans="1:18" ht="14.25" customHeight="1">
      <c r="A1299" s="460"/>
      <c r="B1299" s="394"/>
      <c r="C1299" s="379"/>
      <c r="D1299" s="380"/>
      <c r="E1299" s="378"/>
      <c r="F1299" s="381"/>
      <c r="G1299" s="382"/>
      <c r="H1299" s="392"/>
      <c r="I1299" s="392"/>
      <c r="J1299" s="392"/>
      <c r="K1299" s="392"/>
      <c r="L1299" s="392"/>
      <c r="M1299" s="392"/>
      <c r="N1299" s="392"/>
      <c r="O1299" s="392"/>
      <c r="P1299" s="392"/>
      <c r="Q1299" s="392"/>
      <c r="R1299" s="392"/>
    </row>
    <row r="1300" spans="1:18" ht="14.25" customHeight="1">
      <c r="A1300" s="460"/>
      <c r="B1300" s="395"/>
      <c r="C1300" s="379"/>
      <c r="D1300" s="380"/>
      <c r="E1300" s="378"/>
      <c r="F1300" s="381"/>
      <c r="G1300" s="382"/>
      <c r="H1300" s="392"/>
      <c r="I1300" s="392"/>
      <c r="J1300" s="392"/>
      <c r="K1300" s="392"/>
      <c r="L1300" s="392"/>
      <c r="M1300" s="392"/>
      <c r="N1300" s="392"/>
      <c r="O1300" s="392"/>
      <c r="P1300" s="392"/>
      <c r="Q1300" s="392"/>
      <c r="R1300" s="392"/>
    </row>
    <row r="1301" spans="1:18" ht="14.25" customHeight="1">
      <c r="A1301" s="460"/>
      <c r="C1301" s="379"/>
      <c r="D1301" s="380"/>
      <c r="E1301" s="378"/>
      <c r="F1301" s="381"/>
      <c r="G1301" s="382"/>
      <c r="H1301" s="392"/>
      <c r="I1301" s="392"/>
      <c r="J1301" s="392"/>
      <c r="K1301" s="392"/>
      <c r="L1301" s="392"/>
      <c r="M1301" s="392"/>
      <c r="N1301" s="392"/>
      <c r="O1301" s="392"/>
      <c r="P1301" s="392"/>
      <c r="Q1301" s="392"/>
      <c r="R1301" s="392"/>
    </row>
    <row r="1302" spans="1:18" ht="14.25" customHeight="1">
      <c r="A1302" s="460"/>
      <c r="C1302" s="379"/>
      <c r="D1302" s="380"/>
      <c r="E1302" s="378"/>
      <c r="F1302" s="381"/>
      <c r="G1302" s="382"/>
      <c r="H1302" s="392"/>
      <c r="I1302" s="392"/>
      <c r="J1302" s="392"/>
      <c r="K1302" s="392"/>
      <c r="L1302" s="392"/>
      <c r="M1302" s="392"/>
      <c r="N1302" s="392"/>
      <c r="O1302" s="392"/>
      <c r="P1302" s="392"/>
      <c r="Q1302" s="392"/>
      <c r="R1302" s="392"/>
    </row>
    <row r="1303" spans="1:18" ht="14.25" customHeight="1">
      <c r="A1303" s="460"/>
      <c r="C1303" s="379"/>
      <c r="D1303" s="380"/>
      <c r="E1303" s="378"/>
      <c r="F1303" s="381"/>
      <c r="G1303" s="382"/>
      <c r="H1303" s="392"/>
      <c r="I1303" s="392"/>
      <c r="J1303" s="392"/>
      <c r="K1303" s="392"/>
      <c r="L1303" s="392"/>
      <c r="M1303" s="392"/>
      <c r="N1303" s="392"/>
      <c r="O1303" s="392"/>
      <c r="P1303" s="392"/>
      <c r="Q1303" s="392"/>
      <c r="R1303" s="392"/>
    </row>
    <row r="1304" spans="1:18" ht="14.25" customHeight="1">
      <c r="A1304" s="460"/>
      <c r="C1304" s="379"/>
      <c r="D1304" s="380"/>
      <c r="E1304" s="378"/>
      <c r="F1304" s="381"/>
      <c r="G1304" s="382"/>
      <c r="H1304" s="392"/>
      <c r="I1304" s="392"/>
      <c r="J1304" s="392"/>
      <c r="K1304" s="392"/>
      <c r="L1304" s="392"/>
      <c r="M1304" s="392"/>
      <c r="N1304" s="392"/>
      <c r="O1304" s="392"/>
      <c r="P1304" s="392"/>
      <c r="Q1304" s="392"/>
      <c r="R1304" s="392"/>
    </row>
    <row r="1305" spans="1:18" ht="14.25" customHeight="1">
      <c r="A1305" s="460"/>
      <c r="B1305" s="394"/>
      <c r="C1305" s="379"/>
      <c r="D1305" s="380"/>
      <c r="E1305" s="378"/>
      <c r="F1305" s="381"/>
      <c r="G1305" s="382"/>
      <c r="H1305" s="392"/>
      <c r="I1305" s="392"/>
      <c r="J1305" s="392"/>
      <c r="K1305" s="392"/>
      <c r="L1305" s="392"/>
      <c r="M1305" s="392"/>
      <c r="N1305" s="392"/>
      <c r="O1305" s="392"/>
      <c r="P1305" s="392"/>
      <c r="Q1305" s="392"/>
      <c r="R1305" s="392"/>
    </row>
    <row r="1306" spans="1:18" ht="14.25" customHeight="1">
      <c r="A1306" s="460"/>
      <c r="B1306" s="394"/>
      <c r="C1306" s="379"/>
      <c r="D1306" s="380"/>
      <c r="E1306" s="378"/>
      <c r="F1306" s="381"/>
      <c r="G1306" s="382"/>
      <c r="H1306" s="392"/>
      <c r="I1306" s="392"/>
      <c r="J1306" s="392"/>
      <c r="K1306" s="392"/>
      <c r="L1306" s="392"/>
      <c r="M1306" s="392"/>
      <c r="N1306" s="392"/>
      <c r="O1306" s="392"/>
      <c r="P1306" s="392"/>
      <c r="Q1306" s="392"/>
      <c r="R1306" s="392"/>
    </row>
    <row r="1307" spans="1:18" ht="14.25" customHeight="1">
      <c r="A1307" s="460"/>
      <c r="B1307" s="394"/>
      <c r="C1307" s="379"/>
      <c r="D1307" s="380"/>
      <c r="E1307" s="378"/>
      <c r="F1307" s="381"/>
      <c r="G1307" s="382"/>
      <c r="H1307" s="392"/>
      <c r="I1307" s="392"/>
      <c r="J1307" s="392"/>
      <c r="K1307" s="392"/>
      <c r="L1307" s="392"/>
      <c r="M1307" s="392"/>
      <c r="N1307" s="392"/>
      <c r="O1307" s="392"/>
      <c r="P1307" s="392"/>
      <c r="Q1307" s="392"/>
      <c r="R1307" s="392"/>
    </row>
    <row r="1308" spans="1:18" ht="14.25" customHeight="1">
      <c r="A1308" s="460"/>
      <c r="B1308" s="394"/>
      <c r="C1308" s="379"/>
      <c r="D1308" s="380"/>
      <c r="E1308" s="378"/>
      <c r="F1308" s="381"/>
      <c r="G1308" s="382"/>
      <c r="H1308" s="392"/>
      <c r="I1308" s="392"/>
      <c r="J1308" s="392"/>
      <c r="K1308" s="392"/>
      <c r="L1308" s="392"/>
      <c r="M1308" s="392"/>
      <c r="N1308" s="392"/>
      <c r="O1308" s="392"/>
      <c r="P1308" s="392"/>
      <c r="Q1308" s="392"/>
      <c r="R1308" s="392"/>
    </row>
    <row r="1309" spans="1:18" ht="14.25" customHeight="1">
      <c r="A1309" s="460"/>
      <c r="B1309" s="394"/>
      <c r="C1309" s="379"/>
      <c r="D1309" s="380"/>
      <c r="E1309" s="378"/>
      <c r="F1309" s="381"/>
      <c r="G1309" s="382"/>
      <c r="H1309" s="392"/>
      <c r="I1309" s="392"/>
      <c r="J1309" s="392"/>
      <c r="K1309" s="392"/>
      <c r="L1309" s="392"/>
      <c r="M1309" s="392"/>
      <c r="N1309" s="392"/>
      <c r="O1309" s="392"/>
      <c r="P1309" s="392"/>
      <c r="Q1309" s="392"/>
      <c r="R1309" s="392"/>
    </row>
    <row r="1310" spans="1:18" ht="14.25" customHeight="1">
      <c r="A1310" s="460"/>
      <c r="B1310" s="394"/>
      <c r="C1310" s="379"/>
      <c r="D1310" s="380"/>
      <c r="E1310" s="378"/>
      <c r="F1310" s="381"/>
      <c r="G1310" s="382"/>
      <c r="H1310" s="392"/>
      <c r="I1310" s="392"/>
      <c r="J1310" s="392"/>
      <c r="K1310" s="392"/>
      <c r="L1310" s="392"/>
      <c r="M1310" s="392"/>
      <c r="N1310" s="392"/>
      <c r="O1310" s="392"/>
      <c r="P1310" s="392"/>
      <c r="Q1310" s="392"/>
      <c r="R1310" s="392"/>
    </row>
    <row r="1311" spans="1:18" ht="14.25" customHeight="1">
      <c r="A1311" s="460"/>
      <c r="B1311" s="395"/>
      <c r="C1311" s="379"/>
      <c r="D1311" s="380"/>
      <c r="E1311" s="378"/>
      <c r="F1311" s="381"/>
      <c r="G1311" s="382"/>
      <c r="H1311" s="392"/>
      <c r="I1311" s="392"/>
      <c r="J1311" s="392"/>
      <c r="K1311" s="392"/>
      <c r="L1311" s="392"/>
      <c r="M1311" s="392"/>
      <c r="N1311" s="392"/>
      <c r="O1311" s="392"/>
      <c r="P1311" s="392"/>
      <c r="Q1311" s="392"/>
      <c r="R1311" s="392"/>
    </row>
    <row r="1312" spans="1:18" ht="14.25" customHeight="1">
      <c r="A1312" s="460"/>
      <c r="C1312" s="379"/>
      <c r="D1312" s="380"/>
      <c r="E1312" s="378"/>
      <c r="F1312" s="381"/>
      <c r="G1312" s="382"/>
      <c r="H1312" s="392"/>
      <c r="I1312" s="392"/>
      <c r="J1312" s="392"/>
      <c r="K1312" s="392"/>
      <c r="L1312" s="392"/>
      <c r="M1312" s="392"/>
      <c r="N1312" s="392"/>
      <c r="O1312" s="392"/>
      <c r="P1312" s="392"/>
      <c r="Q1312" s="392"/>
      <c r="R1312" s="392"/>
    </row>
    <row r="1313" spans="1:18" ht="14.25" customHeight="1">
      <c r="A1313" s="460"/>
      <c r="C1313" s="379"/>
      <c r="D1313" s="380"/>
      <c r="E1313" s="378"/>
      <c r="F1313" s="381"/>
      <c r="G1313" s="382"/>
      <c r="H1313" s="392"/>
      <c r="I1313" s="392"/>
      <c r="J1313" s="392"/>
      <c r="K1313" s="392"/>
      <c r="L1313" s="392"/>
      <c r="M1313" s="392"/>
      <c r="N1313" s="392"/>
      <c r="O1313" s="392"/>
      <c r="P1313" s="392"/>
      <c r="Q1313" s="392"/>
      <c r="R1313" s="392"/>
    </row>
    <row r="1314" spans="1:18" ht="14.25" customHeight="1">
      <c r="A1314" s="460"/>
      <c r="C1314" s="379"/>
      <c r="D1314" s="380"/>
      <c r="E1314" s="378"/>
      <c r="F1314" s="381"/>
      <c r="G1314" s="382"/>
      <c r="H1314" s="392"/>
      <c r="I1314" s="392"/>
      <c r="J1314" s="392"/>
      <c r="K1314" s="392"/>
      <c r="L1314" s="392"/>
      <c r="M1314" s="392"/>
      <c r="N1314" s="392"/>
      <c r="O1314" s="392"/>
      <c r="P1314" s="392"/>
      <c r="Q1314" s="392"/>
      <c r="R1314" s="392"/>
    </row>
    <row r="1315" spans="1:18" ht="14.25" customHeight="1">
      <c r="A1315" s="460"/>
      <c r="B1315" s="394"/>
      <c r="C1315" s="379"/>
      <c r="D1315" s="380"/>
      <c r="E1315" s="378"/>
      <c r="F1315" s="381"/>
      <c r="G1315" s="382"/>
      <c r="H1315" s="392"/>
      <c r="I1315" s="392"/>
      <c r="J1315" s="392"/>
      <c r="K1315" s="392"/>
      <c r="L1315" s="392"/>
      <c r="M1315" s="392"/>
      <c r="N1315" s="392"/>
      <c r="O1315" s="392"/>
      <c r="P1315" s="392"/>
      <c r="Q1315" s="392"/>
      <c r="R1315" s="392"/>
    </row>
    <row r="1316" spans="1:18" ht="14.25" customHeight="1">
      <c r="A1316" s="460"/>
      <c r="B1316" s="394"/>
      <c r="C1316" s="379"/>
      <c r="D1316" s="380"/>
      <c r="E1316" s="378"/>
      <c r="F1316" s="381"/>
      <c r="G1316" s="382"/>
      <c r="H1316" s="392"/>
      <c r="I1316" s="392"/>
      <c r="J1316" s="392"/>
      <c r="K1316" s="392"/>
      <c r="L1316" s="392"/>
      <c r="M1316" s="392"/>
      <c r="N1316" s="392"/>
      <c r="O1316" s="392"/>
      <c r="P1316" s="392"/>
      <c r="Q1316" s="392"/>
      <c r="R1316" s="392"/>
    </row>
    <row r="1317" spans="1:18" ht="14.25" customHeight="1">
      <c r="A1317" s="460"/>
      <c r="B1317" s="394"/>
      <c r="C1317" s="379"/>
      <c r="D1317" s="380"/>
      <c r="E1317" s="378"/>
      <c r="F1317" s="381"/>
      <c r="G1317" s="382"/>
      <c r="H1317" s="392"/>
      <c r="I1317" s="392"/>
      <c r="J1317" s="392"/>
      <c r="K1317" s="392"/>
      <c r="L1317" s="392"/>
      <c r="M1317" s="392"/>
      <c r="N1317" s="392"/>
      <c r="O1317" s="392"/>
      <c r="P1317" s="392"/>
      <c r="Q1317" s="392"/>
      <c r="R1317" s="392"/>
    </row>
    <row r="1318" spans="1:18" ht="14.25" customHeight="1">
      <c r="A1318" s="460"/>
      <c r="B1318" s="394"/>
      <c r="C1318" s="379"/>
      <c r="D1318" s="380"/>
      <c r="E1318" s="378"/>
      <c r="F1318" s="381"/>
      <c r="G1318" s="382"/>
      <c r="H1318" s="392"/>
      <c r="I1318" s="392"/>
      <c r="J1318" s="392"/>
      <c r="K1318" s="392"/>
      <c r="L1318" s="392"/>
      <c r="M1318" s="392"/>
      <c r="N1318" s="392"/>
      <c r="O1318" s="392"/>
      <c r="P1318" s="392"/>
      <c r="Q1318" s="392"/>
      <c r="R1318" s="392"/>
    </row>
    <row r="1319" spans="1:18" ht="14.25" customHeight="1">
      <c r="A1319" s="460"/>
      <c r="B1319" s="394"/>
      <c r="C1319" s="379"/>
      <c r="D1319" s="380"/>
      <c r="E1319" s="378"/>
      <c r="F1319" s="381"/>
      <c r="G1319" s="382"/>
      <c r="H1319" s="392"/>
      <c r="I1319" s="392"/>
      <c r="J1319" s="392"/>
      <c r="K1319" s="392"/>
      <c r="L1319" s="392"/>
      <c r="M1319" s="392"/>
      <c r="N1319" s="392"/>
      <c r="O1319" s="392"/>
      <c r="P1319" s="392"/>
      <c r="Q1319" s="392"/>
      <c r="R1319" s="392"/>
    </row>
    <row r="1320" spans="1:18" ht="14.25" customHeight="1">
      <c r="A1320" s="460"/>
      <c r="B1320" s="394"/>
      <c r="C1320" s="379"/>
      <c r="D1320" s="380"/>
      <c r="E1320" s="378"/>
      <c r="F1320" s="381"/>
      <c r="G1320" s="382"/>
      <c r="H1320" s="392"/>
      <c r="I1320" s="392"/>
      <c r="J1320" s="392"/>
      <c r="K1320" s="392"/>
      <c r="L1320" s="392"/>
      <c r="M1320" s="392"/>
      <c r="N1320" s="392"/>
      <c r="O1320" s="392"/>
      <c r="P1320" s="392"/>
      <c r="Q1320" s="392"/>
      <c r="R1320" s="392"/>
    </row>
    <row r="1321" spans="1:18" ht="14.25" customHeight="1">
      <c r="A1321" s="460"/>
      <c r="B1321" s="395"/>
      <c r="C1321" s="379"/>
      <c r="D1321" s="380"/>
      <c r="E1321" s="378"/>
      <c r="F1321" s="381"/>
      <c r="G1321" s="382"/>
      <c r="H1321" s="392"/>
      <c r="I1321" s="392"/>
      <c r="J1321" s="392"/>
      <c r="K1321" s="392"/>
      <c r="L1321" s="392"/>
      <c r="M1321" s="392"/>
      <c r="N1321" s="392"/>
      <c r="O1321" s="392"/>
      <c r="P1321" s="392"/>
      <c r="Q1321" s="392"/>
      <c r="R1321" s="392"/>
    </row>
    <row r="1322" spans="1:18" ht="14.25" customHeight="1">
      <c r="A1322" s="460"/>
      <c r="C1322" s="379"/>
      <c r="D1322" s="380"/>
      <c r="E1322" s="378"/>
      <c r="F1322" s="381"/>
      <c r="G1322" s="382"/>
      <c r="H1322" s="392"/>
      <c r="I1322" s="392"/>
      <c r="J1322" s="392"/>
      <c r="K1322" s="392"/>
      <c r="L1322" s="392"/>
      <c r="M1322" s="392"/>
      <c r="N1322" s="392"/>
      <c r="O1322" s="392"/>
      <c r="P1322" s="392"/>
      <c r="Q1322" s="392"/>
      <c r="R1322" s="392"/>
    </row>
    <row r="1323" spans="1:18" ht="14.25" customHeight="1">
      <c r="A1323" s="460"/>
      <c r="C1323" s="379"/>
      <c r="D1323" s="380"/>
      <c r="E1323" s="378"/>
      <c r="F1323" s="381"/>
      <c r="G1323" s="382"/>
      <c r="H1323" s="392"/>
      <c r="I1323" s="392"/>
      <c r="J1323" s="392"/>
      <c r="K1323" s="392"/>
      <c r="L1323" s="392"/>
      <c r="M1323" s="392"/>
      <c r="N1323" s="392"/>
      <c r="O1323" s="392"/>
      <c r="P1323" s="392"/>
      <c r="Q1323" s="392"/>
      <c r="R1323" s="392"/>
    </row>
    <row r="1324" spans="1:18" ht="14.25" customHeight="1">
      <c r="A1324" s="460"/>
      <c r="B1324" s="394"/>
      <c r="C1324" s="379"/>
      <c r="D1324" s="380"/>
      <c r="E1324" s="378"/>
      <c r="F1324" s="381"/>
      <c r="G1324" s="382"/>
      <c r="H1324" s="392"/>
      <c r="I1324" s="392"/>
      <c r="J1324" s="392"/>
      <c r="K1324" s="392"/>
      <c r="L1324" s="392"/>
      <c r="M1324" s="392"/>
      <c r="N1324" s="392"/>
      <c r="O1324" s="392"/>
      <c r="P1324" s="392"/>
      <c r="Q1324" s="392"/>
      <c r="R1324" s="392"/>
    </row>
    <row r="1325" spans="1:18" ht="14.25" customHeight="1">
      <c r="A1325" s="460"/>
      <c r="B1325" s="394"/>
      <c r="C1325" s="379"/>
      <c r="D1325" s="380"/>
      <c r="E1325" s="378"/>
      <c r="F1325" s="381"/>
      <c r="G1325" s="382"/>
      <c r="H1325" s="392"/>
      <c r="I1325" s="392"/>
      <c r="J1325" s="392"/>
      <c r="K1325" s="392"/>
      <c r="L1325" s="392"/>
      <c r="M1325" s="392"/>
      <c r="N1325" s="392"/>
      <c r="O1325" s="392"/>
      <c r="P1325" s="392"/>
      <c r="Q1325" s="392"/>
      <c r="R1325" s="392"/>
    </row>
    <row r="1326" spans="1:18" ht="14.25" customHeight="1">
      <c r="A1326" s="460"/>
      <c r="B1326" s="394"/>
      <c r="C1326" s="379"/>
      <c r="D1326" s="380"/>
      <c r="E1326" s="378"/>
      <c r="F1326" s="381"/>
      <c r="G1326" s="382"/>
      <c r="H1326" s="392"/>
      <c r="I1326" s="392"/>
      <c r="J1326" s="392"/>
      <c r="K1326" s="392"/>
      <c r="L1326" s="392"/>
      <c r="M1326" s="392"/>
      <c r="N1326" s="392"/>
      <c r="O1326" s="392"/>
      <c r="P1326" s="392"/>
      <c r="Q1326" s="392"/>
      <c r="R1326" s="392"/>
    </row>
    <row r="1327" spans="1:18" ht="14.25" customHeight="1">
      <c r="A1327" s="460"/>
      <c r="B1327" s="394"/>
      <c r="C1327" s="379"/>
      <c r="D1327" s="380"/>
      <c r="E1327" s="378"/>
      <c r="F1327" s="381"/>
      <c r="G1327" s="382"/>
      <c r="H1327" s="392"/>
      <c r="I1327" s="392"/>
      <c r="J1327" s="392"/>
      <c r="K1327" s="392"/>
      <c r="L1327" s="392"/>
      <c r="M1327" s="392"/>
      <c r="N1327" s="392"/>
      <c r="O1327" s="392"/>
      <c r="P1327" s="392"/>
      <c r="Q1327" s="392"/>
      <c r="R1327" s="392"/>
    </row>
    <row r="1328" spans="1:18" ht="14.25" customHeight="1">
      <c r="A1328" s="460"/>
      <c r="B1328" s="394"/>
      <c r="C1328" s="379"/>
      <c r="D1328" s="380"/>
      <c r="E1328" s="378"/>
      <c r="F1328" s="381"/>
      <c r="G1328" s="382"/>
      <c r="H1328" s="392"/>
      <c r="I1328" s="392"/>
      <c r="J1328" s="392"/>
      <c r="K1328" s="392"/>
      <c r="L1328" s="392"/>
      <c r="M1328" s="392"/>
      <c r="N1328" s="392"/>
      <c r="O1328" s="392"/>
      <c r="P1328" s="392"/>
      <c r="Q1328" s="392"/>
      <c r="R1328" s="392"/>
    </row>
    <row r="1329" spans="1:18" ht="14.25" customHeight="1">
      <c r="A1329" s="460"/>
      <c r="B1329" s="394"/>
      <c r="C1329" s="379"/>
      <c r="D1329" s="380"/>
      <c r="E1329" s="378"/>
      <c r="F1329" s="381"/>
      <c r="G1329" s="382"/>
      <c r="H1329" s="392"/>
      <c r="I1329" s="392"/>
      <c r="J1329" s="392"/>
      <c r="K1329" s="392"/>
      <c r="L1329" s="392"/>
      <c r="M1329" s="392"/>
      <c r="N1329" s="392"/>
      <c r="O1329" s="392"/>
      <c r="P1329" s="392"/>
      <c r="Q1329" s="392"/>
      <c r="R1329" s="392"/>
    </row>
    <row r="1330" spans="1:18" ht="14.25" customHeight="1">
      <c r="A1330" s="460"/>
      <c r="B1330" s="394"/>
      <c r="C1330" s="379"/>
      <c r="D1330" s="380"/>
      <c r="E1330" s="378"/>
      <c r="F1330" s="381"/>
      <c r="G1330" s="382"/>
      <c r="H1330" s="392"/>
      <c r="I1330" s="392"/>
      <c r="J1330" s="392"/>
      <c r="K1330" s="392"/>
      <c r="L1330" s="392"/>
      <c r="M1330" s="392"/>
      <c r="N1330" s="392"/>
      <c r="O1330" s="392"/>
      <c r="P1330" s="392"/>
      <c r="Q1330" s="392"/>
      <c r="R1330" s="392"/>
    </row>
    <row r="1331" spans="1:18" ht="14.25" customHeight="1">
      <c r="A1331" s="460"/>
      <c r="B1331" s="395"/>
      <c r="C1331" s="379"/>
      <c r="D1331" s="380"/>
      <c r="E1331" s="378"/>
      <c r="F1331" s="381"/>
      <c r="G1331" s="382"/>
      <c r="H1331" s="392"/>
      <c r="I1331" s="392"/>
      <c r="J1331" s="392"/>
      <c r="K1331" s="392"/>
      <c r="L1331" s="392"/>
      <c r="M1331" s="392"/>
      <c r="N1331" s="392"/>
      <c r="O1331" s="392"/>
      <c r="P1331" s="392"/>
      <c r="Q1331" s="392"/>
      <c r="R1331" s="392"/>
    </row>
    <row r="1332" spans="1:18" ht="14.25" customHeight="1">
      <c r="A1332" s="460"/>
      <c r="C1332" s="379"/>
      <c r="D1332" s="380"/>
      <c r="E1332" s="378"/>
      <c r="F1332" s="381"/>
      <c r="G1332" s="382"/>
      <c r="H1332" s="392"/>
      <c r="I1332" s="392"/>
      <c r="J1332" s="392"/>
      <c r="K1332" s="392"/>
      <c r="L1332" s="392"/>
      <c r="M1332" s="392"/>
      <c r="N1332" s="392"/>
      <c r="O1332" s="392"/>
      <c r="P1332" s="392"/>
      <c r="Q1332" s="392"/>
      <c r="R1332" s="392"/>
    </row>
    <row r="1333" spans="1:18" ht="14.25" customHeight="1">
      <c r="A1333" s="460"/>
      <c r="B1333" s="394"/>
      <c r="C1333" s="379"/>
      <c r="D1333" s="380"/>
      <c r="E1333" s="378"/>
      <c r="F1333" s="381"/>
      <c r="G1333" s="382"/>
      <c r="H1333" s="392"/>
      <c r="I1333" s="392"/>
      <c r="J1333" s="392"/>
      <c r="K1333" s="392"/>
      <c r="L1333" s="392"/>
      <c r="M1333" s="392"/>
      <c r="N1333" s="392"/>
      <c r="O1333" s="392"/>
      <c r="P1333" s="392"/>
      <c r="Q1333" s="392"/>
      <c r="R1333" s="392"/>
    </row>
    <row r="1334" spans="1:18" ht="14.25" customHeight="1">
      <c r="A1334" s="460"/>
      <c r="B1334" s="394"/>
      <c r="C1334" s="379"/>
      <c r="D1334" s="380"/>
      <c r="E1334" s="378"/>
      <c r="F1334" s="381"/>
      <c r="G1334" s="382"/>
      <c r="H1334" s="392"/>
      <c r="I1334" s="392"/>
      <c r="J1334" s="392"/>
      <c r="K1334" s="392"/>
      <c r="L1334" s="392"/>
      <c r="M1334" s="392"/>
      <c r="N1334" s="392"/>
      <c r="O1334" s="392"/>
      <c r="P1334" s="392"/>
      <c r="Q1334" s="392"/>
      <c r="R1334" s="392"/>
    </row>
    <row r="1335" spans="1:18" ht="14.25" customHeight="1">
      <c r="A1335" s="460"/>
      <c r="B1335" s="395"/>
      <c r="C1335" s="379"/>
      <c r="D1335" s="380"/>
      <c r="E1335" s="378"/>
      <c r="F1335" s="381"/>
      <c r="G1335" s="382"/>
      <c r="H1335" s="392"/>
      <c r="I1335" s="392"/>
      <c r="J1335" s="392"/>
      <c r="K1335" s="392"/>
      <c r="L1335" s="392"/>
      <c r="M1335" s="392"/>
      <c r="N1335" s="392"/>
      <c r="O1335" s="392"/>
      <c r="P1335" s="392"/>
      <c r="Q1335" s="392"/>
      <c r="R1335" s="392"/>
    </row>
    <row r="1336" spans="1:18" ht="14.25" customHeight="1">
      <c r="A1336" s="460"/>
      <c r="C1336" s="379"/>
      <c r="D1336" s="380"/>
      <c r="E1336" s="378"/>
      <c r="F1336" s="381"/>
      <c r="G1336" s="382"/>
      <c r="H1336" s="392"/>
      <c r="I1336" s="392"/>
      <c r="J1336" s="392"/>
      <c r="K1336" s="392"/>
      <c r="L1336" s="392"/>
      <c r="M1336" s="392"/>
      <c r="N1336" s="392"/>
      <c r="O1336" s="392"/>
      <c r="P1336" s="392"/>
      <c r="Q1336" s="392"/>
      <c r="R1336" s="392"/>
    </row>
    <row r="1337" spans="1:18" ht="14.25" customHeight="1">
      <c r="A1337" s="460"/>
      <c r="C1337" s="379"/>
      <c r="D1337" s="380"/>
      <c r="E1337" s="378"/>
      <c r="F1337" s="381"/>
      <c r="G1337" s="382"/>
      <c r="H1337" s="392"/>
      <c r="I1337" s="392"/>
      <c r="J1337" s="392"/>
      <c r="K1337" s="392"/>
      <c r="L1337" s="392"/>
      <c r="M1337" s="392"/>
      <c r="N1337" s="392"/>
      <c r="O1337" s="392"/>
      <c r="P1337" s="392"/>
      <c r="Q1337" s="392"/>
      <c r="R1337" s="392"/>
    </row>
    <row r="1338" spans="1:18" ht="14.25" customHeight="1">
      <c r="A1338" s="460"/>
      <c r="C1338" s="379"/>
      <c r="D1338" s="380"/>
      <c r="E1338" s="378"/>
      <c r="F1338" s="381"/>
      <c r="G1338" s="382"/>
      <c r="H1338" s="392"/>
      <c r="I1338" s="392"/>
      <c r="J1338" s="392"/>
      <c r="K1338" s="392"/>
      <c r="L1338" s="392"/>
      <c r="M1338" s="392"/>
      <c r="N1338" s="392"/>
      <c r="O1338" s="392"/>
      <c r="P1338" s="392"/>
      <c r="Q1338" s="392"/>
      <c r="R1338" s="392"/>
    </row>
    <row r="1339" spans="1:18" ht="14.25" customHeight="1">
      <c r="A1339" s="460"/>
      <c r="C1339" s="379"/>
      <c r="D1339" s="380"/>
      <c r="E1339" s="378"/>
      <c r="F1339" s="381"/>
      <c r="G1339" s="382"/>
      <c r="H1339" s="392"/>
      <c r="I1339" s="392"/>
      <c r="J1339" s="392"/>
      <c r="K1339" s="392"/>
      <c r="L1339" s="392"/>
      <c r="M1339" s="392"/>
      <c r="N1339" s="392"/>
      <c r="O1339" s="392"/>
      <c r="P1339" s="392"/>
      <c r="Q1339" s="392"/>
      <c r="R1339" s="392"/>
    </row>
    <row r="1340" spans="1:18" ht="14.25" customHeight="1">
      <c r="A1340" s="460"/>
      <c r="C1340" s="379"/>
      <c r="D1340" s="380"/>
      <c r="E1340" s="378"/>
      <c r="F1340" s="381"/>
      <c r="G1340" s="382"/>
      <c r="H1340" s="392"/>
      <c r="I1340" s="392"/>
      <c r="J1340" s="392"/>
      <c r="K1340" s="392"/>
      <c r="L1340" s="392"/>
      <c r="M1340" s="392"/>
      <c r="N1340" s="392"/>
      <c r="O1340" s="392"/>
      <c r="P1340" s="392"/>
      <c r="Q1340" s="392"/>
      <c r="R1340" s="392"/>
    </row>
    <row r="1341" spans="1:18" ht="14.25" customHeight="1">
      <c r="A1341" s="460"/>
      <c r="B1341" s="394"/>
      <c r="C1341" s="379"/>
      <c r="D1341" s="380"/>
      <c r="E1341" s="378"/>
      <c r="F1341" s="381"/>
      <c r="G1341" s="382"/>
      <c r="H1341" s="392"/>
      <c r="I1341" s="392"/>
      <c r="J1341" s="392"/>
      <c r="K1341" s="392"/>
      <c r="L1341" s="392"/>
      <c r="M1341" s="392"/>
      <c r="N1341" s="392"/>
      <c r="O1341" s="392"/>
      <c r="P1341" s="392"/>
      <c r="Q1341" s="392"/>
      <c r="R1341" s="392"/>
    </row>
    <row r="1342" spans="1:18" ht="14.25" customHeight="1">
      <c r="A1342" s="460"/>
      <c r="B1342" s="394"/>
      <c r="C1342" s="379"/>
      <c r="D1342" s="380"/>
      <c r="E1342" s="378"/>
      <c r="F1342" s="381"/>
      <c r="G1342" s="382"/>
      <c r="H1342" s="392"/>
      <c r="I1342" s="392"/>
      <c r="J1342" s="392"/>
      <c r="K1342" s="392"/>
      <c r="L1342" s="392"/>
      <c r="M1342" s="392"/>
      <c r="N1342" s="392"/>
      <c r="O1342" s="392"/>
      <c r="P1342" s="392"/>
      <c r="Q1342" s="392"/>
      <c r="R1342" s="392"/>
    </row>
    <row r="1343" spans="1:18" ht="14.25" customHeight="1">
      <c r="A1343" s="460"/>
      <c r="B1343" s="394"/>
      <c r="C1343" s="379"/>
      <c r="D1343" s="380"/>
      <c r="E1343" s="378"/>
      <c r="F1343" s="381"/>
      <c r="G1343" s="382"/>
      <c r="H1343" s="392"/>
      <c r="I1343" s="392"/>
      <c r="J1343" s="392"/>
      <c r="K1343" s="392"/>
      <c r="L1343" s="392"/>
      <c r="M1343" s="392"/>
      <c r="N1343" s="392"/>
      <c r="O1343" s="392"/>
      <c r="P1343" s="392"/>
      <c r="Q1343" s="392"/>
      <c r="R1343" s="392"/>
    </row>
    <row r="1344" spans="1:18" ht="14.25" customHeight="1">
      <c r="A1344" s="460"/>
      <c r="B1344" s="394"/>
      <c r="C1344" s="379"/>
      <c r="D1344" s="380"/>
      <c r="E1344" s="378"/>
      <c r="F1344" s="381"/>
      <c r="G1344" s="382"/>
      <c r="H1344" s="392"/>
      <c r="I1344" s="392"/>
      <c r="J1344" s="392"/>
      <c r="K1344" s="392"/>
      <c r="L1344" s="392"/>
      <c r="M1344" s="392"/>
      <c r="N1344" s="392"/>
      <c r="O1344" s="392"/>
      <c r="P1344" s="392"/>
      <c r="Q1344" s="392"/>
      <c r="R1344" s="392"/>
    </row>
    <row r="1345" spans="1:18" ht="14.25" customHeight="1">
      <c r="A1345" s="460"/>
      <c r="B1345" s="395"/>
      <c r="C1345" s="379"/>
      <c r="D1345" s="380"/>
      <c r="E1345" s="378"/>
      <c r="F1345" s="381"/>
      <c r="G1345" s="382"/>
      <c r="H1345" s="392"/>
      <c r="I1345" s="392"/>
      <c r="J1345" s="392"/>
      <c r="K1345" s="392"/>
      <c r="L1345" s="392"/>
      <c r="M1345" s="392"/>
      <c r="N1345" s="392"/>
      <c r="O1345" s="392"/>
      <c r="P1345" s="392"/>
      <c r="Q1345" s="392"/>
      <c r="R1345" s="392"/>
    </row>
    <row r="1346" spans="1:18" ht="14.25" customHeight="1">
      <c r="A1346" s="460"/>
      <c r="C1346" s="379"/>
      <c r="D1346" s="380"/>
      <c r="E1346" s="378"/>
      <c r="F1346" s="381"/>
      <c r="G1346" s="382"/>
      <c r="H1346" s="392"/>
      <c r="I1346" s="392"/>
      <c r="J1346" s="392"/>
      <c r="K1346" s="392"/>
      <c r="L1346" s="392"/>
      <c r="M1346" s="392"/>
      <c r="N1346" s="392"/>
      <c r="O1346" s="392"/>
      <c r="P1346" s="392"/>
      <c r="Q1346" s="392"/>
      <c r="R1346" s="392"/>
    </row>
    <row r="1347" spans="1:18" ht="14.25" customHeight="1">
      <c r="A1347" s="460"/>
      <c r="C1347" s="379"/>
      <c r="D1347" s="380"/>
      <c r="E1347" s="378"/>
      <c r="F1347" s="381"/>
      <c r="G1347" s="382"/>
      <c r="H1347" s="392"/>
      <c r="I1347" s="392"/>
      <c r="J1347" s="392"/>
      <c r="K1347" s="392"/>
      <c r="L1347" s="392"/>
      <c r="M1347" s="392"/>
      <c r="N1347" s="392"/>
      <c r="O1347" s="392"/>
      <c r="P1347" s="392"/>
      <c r="Q1347" s="392"/>
      <c r="R1347" s="392"/>
    </row>
    <row r="1348" spans="1:18" ht="14.25" customHeight="1">
      <c r="A1348" s="460"/>
      <c r="C1348" s="379"/>
      <c r="D1348" s="380"/>
      <c r="E1348" s="378"/>
      <c r="F1348" s="381"/>
      <c r="G1348" s="382"/>
      <c r="H1348" s="392"/>
      <c r="I1348" s="392"/>
      <c r="J1348" s="392"/>
      <c r="K1348" s="392"/>
      <c r="L1348" s="392"/>
      <c r="M1348" s="392"/>
      <c r="N1348" s="392"/>
      <c r="O1348" s="392"/>
      <c r="P1348" s="392"/>
      <c r="Q1348" s="392"/>
      <c r="R1348" s="392"/>
    </row>
    <row r="1349" spans="1:18" ht="14.25" customHeight="1">
      <c r="A1349" s="460"/>
      <c r="C1349" s="379"/>
      <c r="D1349" s="380"/>
      <c r="E1349" s="378"/>
      <c r="F1349" s="381"/>
      <c r="G1349" s="382"/>
      <c r="H1349" s="392"/>
      <c r="I1349" s="392"/>
      <c r="J1349" s="392"/>
      <c r="K1349" s="392"/>
      <c r="L1349" s="392"/>
      <c r="M1349" s="392"/>
      <c r="N1349" s="392"/>
      <c r="O1349" s="392"/>
      <c r="P1349" s="392"/>
      <c r="Q1349" s="392"/>
      <c r="R1349" s="392"/>
    </row>
    <row r="1350" spans="1:18" ht="14.25" customHeight="1">
      <c r="A1350" s="460"/>
      <c r="B1350" s="394"/>
      <c r="C1350" s="379"/>
      <c r="D1350" s="380"/>
      <c r="E1350" s="378"/>
      <c r="F1350" s="381"/>
      <c r="G1350" s="382"/>
      <c r="H1350" s="392"/>
      <c r="I1350" s="392"/>
      <c r="J1350" s="392"/>
      <c r="K1350" s="392"/>
      <c r="L1350" s="392"/>
      <c r="M1350" s="392"/>
      <c r="N1350" s="392"/>
      <c r="O1350" s="392"/>
      <c r="P1350" s="392"/>
      <c r="Q1350" s="392"/>
      <c r="R1350" s="392"/>
    </row>
    <row r="1351" spans="1:18" ht="14.25" customHeight="1">
      <c r="A1351" s="460"/>
      <c r="B1351" s="394"/>
      <c r="C1351" s="379"/>
      <c r="D1351" s="380"/>
      <c r="E1351" s="378"/>
      <c r="F1351" s="381"/>
      <c r="G1351" s="382"/>
      <c r="H1351" s="392"/>
      <c r="I1351" s="392"/>
      <c r="J1351" s="392"/>
      <c r="K1351" s="392"/>
      <c r="L1351" s="392"/>
      <c r="M1351" s="392"/>
      <c r="N1351" s="392"/>
      <c r="O1351" s="392"/>
      <c r="P1351" s="392"/>
      <c r="Q1351" s="392"/>
      <c r="R1351" s="392"/>
    </row>
    <row r="1352" spans="1:18" ht="14.25" customHeight="1">
      <c r="A1352" s="460"/>
      <c r="B1352" s="394"/>
      <c r="C1352" s="379"/>
      <c r="D1352" s="380"/>
      <c r="E1352" s="378"/>
      <c r="F1352" s="381"/>
      <c r="G1352" s="382"/>
      <c r="H1352" s="392"/>
      <c r="I1352" s="392"/>
      <c r="J1352" s="392"/>
      <c r="K1352" s="392"/>
      <c r="L1352" s="392"/>
      <c r="M1352" s="392"/>
      <c r="N1352" s="392"/>
      <c r="O1352" s="392"/>
      <c r="P1352" s="392"/>
      <c r="Q1352" s="392"/>
      <c r="R1352" s="392"/>
    </row>
    <row r="1353" spans="1:18" ht="14.25" customHeight="1">
      <c r="A1353" s="460"/>
      <c r="B1353" s="394"/>
      <c r="C1353" s="379"/>
      <c r="D1353" s="380"/>
      <c r="E1353" s="378"/>
      <c r="F1353" s="381"/>
      <c r="G1353" s="382"/>
      <c r="H1353" s="392"/>
      <c r="I1353" s="392"/>
      <c r="J1353" s="392"/>
      <c r="K1353" s="392"/>
      <c r="L1353" s="392"/>
      <c r="M1353" s="392"/>
      <c r="N1353" s="392"/>
      <c r="O1353" s="392"/>
      <c r="P1353" s="392"/>
      <c r="Q1353" s="392"/>
      <c r="R1353" s="392"/>
    </row>
    <row r="1354" spans="1:18" ht="14.25" customHeight="1">
      <c r="A1354" s="460"/>
      <c r="B1354" s="394"/>
      <c r="C1354" s="379"/>
      <c r="D1354" s="380"/>
      <c r="E1354" s="378"/>
      <c r="F1354" s="381"/>
      <c r="G1354" s="382"/>
      <c r="H1354" s="392"/>
      <c r="I1354" s="392"/>
      <c r="J1354" s="392"/>
      <c r="K1354" s="392"/>
      <c r="L1354" s="392"/>
      <c r="M1354" s="392"/>
      <c r="N1354" s="392"/>
      <c r="O1354" s="392"/>
      <c r="P1354" s="392"/>
      <c r="Q1354" s="392"/>
      <c r="R1354" s="392"/>
    </row>
    <row r="1355" spans="1:18" ht="14.25" customHeight="1">
      <c r="A1355" s="460"/>
      <c r="B1355" s="394"/>
      <c r="C1355" s="379"/>
      <c r="D1355" s="380"/>
      <c r="E1355" s="378"/>
      <c r="F1355" s="381"/>
      <c r="G1355" s="382"/>
      <c r="H1355" s="392"/>
      <c r="I1355" s="392"/>
      <c r="J1355" s="392"/>
      <c r="K1355" s="392"/>
      <c r="L1355" s="392"/>
      <c r="M1355" s="392"/>
      <c r="N1355" s="392"/>
      <c r="O1355" s="392"/>
      <c r="P1355" s="392"/>
      <c r="Q1355" s="392"/>
      <c r="R1355" s="392"/>
    </row>
    <row r="1356" spans="1:18" ht="14.25" customHeight="1">
      <c r="A1356" s="460"/>
      <c r="B1356" s="395"/>
      <c r="C1356" s="379"/>
      <c r="D1356" s="380"/>
      <c r="E1356" s="378"/>
      <c r="F1356" s="381"/>
      <c r="G1356" s="382"/>
      <c r="H1356" s="392"/>
      <c r="I1356" s="392"/>
      <c r="J1356" s="392"/>
      <c r="K1356" s="392"/>
      <c r="L1356" s="392"/>
      <c r="M1356" s="392"/>
      <c r="N1356" s="392"/>
      <c r="O1356" s="392"/>
      <c r="P1356" s="392"/>
      <c r="Q1356" s="392"/>
      <c r="R1356" s="392"/>
    </row>
    <row r="1357" spans="1:18" ht="14.25" customHeight="1">
      <c r="A1357" s="460"/>
      <c r="B1357" s="394"/>
      <c r="C1357" s="379"/>
      <c r="D1357" s="380"/>
      <c r="E1357" s="378"/>
      <c r="F1357" s="381"/>
      <c r="G1357" s="382"/>
      <c r="H1357" s="392"/>
      <c r="I1357" s="392"/>
      <c r="J1357" s="392"/>
      <c r="K1357" s="392"/>
      <c r="L1357" s="392"/>
      <c r="M1357" s="392"/>
      <c r="N1357" s="392"/>
      <c r="O1357" s="392"/>
      <c r="P1357" s="392"/>
      <c r="Q1357" s="392"/>
      <c r="R1357" s="392"/>
    </row>
    <row r="1358" spans="1:18" ht="14.25" customHeight="1">
      <c r="A1358" s="460"/>
      <c r="B1358" s="394"/>
      <c r="C1358" s="379"/>
      <c r="D1358" s="380"/>
      <c r="E1358" s="378"/>
      <c r="F1358" s="381"/>
      <c r="G1358" s="382"/>
      <c r="H1358" s="392"/>
      <c r="I1358" s="392"/>
      <c r="J1358" s="392"/>
      <c r="K1358" s="392"/>
      <c r="L1358" s="392"/>
      <c r="M1358" s="392"/>
      <c r="N1358" s="392"/>
      <c r="O1358" s="392"/>
      <c r="P1358" s="392"/>
      <c r="Q1358" s="392"/>
      <c r="R1358" s="392"/>
    </row>
    <row r="1359" spans="1:18" ht="14.25" customHeight="1">
      <c r="A1359" s="460"/>
      <c r="B1359" s="395"/>
      <c r="C1359" s="379"/>
      <c r="D1359" s="380"/>
      <c r="E1359" s="378"/>
      <c r="F1359" s="381"/>
      <c r="G1359" s="382"/>
      <c r="H1359" s="392"/>
      <c r="I1359" s="392"/>
      <c r="J1359" s="392"/>
      <c r="K1359" s="392"/>
      <c r="L1359" s="392"/>
      <c r="M1359" s="392"/>
      <c r="N1359" s="392"/>
      <c r="O1359" s="392"/>
      <c r="P1359" s="392"/>
      <c r="Q1359" s="392"/>
      <c r="R1359" s="392"/>
    </row>
    <row r="1360" spans="1:18" ht="14.25" customHeight="1">
      <c r="A1360" s="460"/>
      <c r="C1360" s="379"/>
      <c r="D1360" s="380"/>
      <c r="E1360" s="378"/>
      <c r="F1360" s="381"/>
      <c r="G1360" s="382"/>
      <c r="H1360" s="392"/>
      <c r="I1360" s="392"/>
      <c r="J1360" s="392"/>
      <c r="K1360" s="392"/>
      <c r="L1360" s="392"/>
      <c r="M1360" s="392"/>
      <c r="N1360" s="392"/>
      <c r="O1360" s="392"/>
      <c r="P1360" s="392"/>
      <c r="Q1360" s="392"/>
      <c r="R1360" s="392"/>
    </row>
    <row r="1361" spans="1:18" ht="14.25" customHeight="1">
      <c r="A1361" s="460"/>
      <c r="C1361" s="379"/>
      <c r="D1361" s="380"/>
      <c r="E1361" s="378"/>
      <c r="F1361" s="381"/>
      <c r="G1361" s="382"/>
      <c r="H1361" s="392"/>
      <c r="I1361" s="392"/>
      <c r="J1361" s="392"/>
      <c r="K1361" s="392"/>
      <c r="L1361" s="392"/>
      <c r="M1361" s="392"/>
      <c r="N1361" s="392"/>
      <c r="O1361" s="392"/>
      <c r="P1361" s="392"/>
      <c r="Q1361" s="392"/>
      <c r="R1361" s="392"/>
    </row>
    <row r="1362" spans="1:18" ht="14.25" customHeight="1">
      <c r="A1362" s="460"/>
      <c r="B1362" s="394"/>
      <c r="C1362" s="379"/>
      <c r="D1362" s="380"/>
      <c r="E1362" s="378"/>
      <c r="F1362" s="381"/>
      <c r="G1362" s="382"/>
      <c r="H1362" s="392"/>
      <c r="I1362" s="392"/>
      <c r="J1362" s="392"/>
      <c r="K1362" s="392"/>
      <c r="L1362" s="392"/>
      <c r="M1362" s="392"/>
      <c r="N1362" s="392"/>
      <c r="O1362" s="392"/>
      <c r="P1362" s="392"/>
      <c r="Q1362" s="392"/>
      <c r="R1362" s="392"/>
    </row>
    <row r="1363" spans="1:18" ht="14.25" customHeight="1">
      <c r="A1363" s="460"/>
      <c r="B1363" s="394"/>
      <c r="C1363" s="379"/>
      <c r="D1363" s="380"/>
      <c r="E1363" s="378"/>
      <c r="F1363" s="381"/>
      <c r="G1363" s="382"/>
      <c r="H1363" s="392"/>
      <c r="I1363" s="392"/>
      <c r="J1363" s="392"/>
      <c r="K1363" s="392"/>
      <c r="L1363" s="392"/>
      <c r="M1363" s="392"/>
      <c r="N1363" s="392"/>
      <c r="O1363" s="392"/>
      <c r="P1363" s="392"/>
      <c r="Q1363" s="392"/>
      <c r="R1363" s="392"/>
    </row>
    <row r="1364" spans="1:18" ht="14.25" customHeight="1">
      <c r="A1364" s="460"/>
      <c r="B1364" s="394"/>
      <c r="C1364" s="379"/>
      <c r="D1364" s="380"/>
      <c r="E1364" s="378"/>
      <c r="F1364" s="381"/>
      <c r="G1364" s="382"/>
      <c r="H1364" s="392"/>
      <c r="I1364" s="392"/>
      <c r="J1364" s="392"/>
      <c r="K1364" s="392"/>
      <c r="L1364" s="392"/>
      <c r="M1364" s="392"/>
      <c r="N1364" s="392"/>
      <c r="O1364" s="392"/>
      <c r="P1364" s="392"/>
      <c r="Q1364" s="392"/>
      <c r="R1364" s="392"/>
    </row>
    <row r="1365" spans="1:18" ht="14.25" customHeight="1">
      <c r="A1365" s="460"/>
      <c r="B1365" s="394"/>
      <c r="C1365" s="379"/>
      <c r="D1365" s="380"/>
      <c r="E1365" s="378"/>
      <c r="F1365" s="381"/>
      <c r="G1365" s="382"/>
      <c r="H1365" s="392"/>
      <c r="I1365" s="392"/>
      <c r="J1365" s="392"/>
      <c r="K1365" s="392"/>
      <c r="L1365" s="392"/>
      <c r="M1365" s="392"/>
      <c r="N1365" s="392"/>
      <c r="O1365" s="392"/>
      <c r="P1365" s="392"/>
      <c r="Q1365" s="392"/>
      <c r="R1365" s="392"/>
    </row>
    <row r="1366" spans="1:18" ht="14.25" customHeight="1">
      <c r="A1366" s="460"/>
      <c r="B1366" s="394"/>
      <c r="C1366" s="379"/>
      <c r="D1366" s="380"/>
      <c r="E1366" s="378"/>
      <c r="F1366" s="381"/>
      <c r="G1366" s="382"/>
      <c r="H1366" s="392"/>
      <c r="I1366" s="392"/>
      <c r="J1366" s="392"/>
      <c r="K1366" s="392"/>
      <c r="L1366" s="392"/>
      <c r="M1366" s="392"/>
      <c r="N1366" s="392"/>
      <c r="O1366" s="392"/>
      <c r="P1366" s="392"/>
      <c r="Q1366" s="392"/>
      <c r="R1366" s="392"/>
    </row>
    <row r="1367" spans="1:18" ht="14.25" customHeight="1">
      <c r="A1367" s="460"/>
      <c r="B1367" s="395"/>
      <c r="C1367" s="379"/>
      <c r="D1367" s="380"/>
      <c r="E1367" s="378"/>
      <c r="F1367" s="381"/>
      <c r="G1367" s="382"/>
      <c r="H1367" s="392"/>
      <c r="I1367" s="392"/>
      <c r="J1367" s="392"/>
      <c r="K1367" s="392"/>
      <c r="L1367" s="392"/>
      <c r="M1367" s="392"/>
      <c r="N1367" s="392"/>
      <c r="O1367" s="392"/>
      <c r="P1367" s="392"/>
      <c r="Q1367" s="392"/>
      <c r="R1367" s="392"/>
    </row>
    <row r="1368" spans="1:18" ht="14.25" customHeight="1">
      <c r="A1368" s="460"/>
      <c r="C1368" s="379"/>
      <c r="D1368" s="380"/>
      <c r="E1368" s="378"/>
      <c r="F1368" s="381"/>
      <c r="G1368" s="382"/>
      <c r="H1368" s="392"/>
      <c r="I1368" s="392"/>
      <c r="J1368" s="392"/>
      <c r="K1368" s="392"/>
      <c r="L1368" s="392"/>
      <c r="M1368" s="392"/>
      <c r="N1368" s="392"/>
      <c r="O1368" s="392"/>
      <c r="P1368" s="392"/>
      <c r="Q1368" s="392"/>
      <c r="R1368" s="392"/>
    </row>
    <row r="1369" spans="1:18" ht="14.25" customHeight="1">
      <c r="A1369" s="460"/>
      <c r="B1369" s="394"/>
      <c r="C1369" s="379"/>
      <c r="D1369" s="380"/>
      <c r="E1369" s="378"/>
      <c r="F1369" s="381"/>
      <c r="G1369" s="382"/>
      <c r="H1369" s="392"/>
      <c r="I1369" s="392"/>
      <c r="J1369" s="392"/>
      <c r="K1369" s="392"/>
      <c r="L1369" s="392"/>
      <c r="M1369" s="392"/>
      <c r="N1369" s="392"/>
      <c r="O1369" s="392"/>
      <c r="P1369" s="392"/>
      <c r="Q1369" s="392"/>
      <c r="R1369" s="392"/>
    </row>
    <row r="1370" spans="1:18" ht="14.25" customHeight="1">
      <c r="A1370" s="460"/>
      <c r="B1370" s="394"/>
      <c r="C1370" s="379"/>
      <c r="D1370" s="380"/>
      <c r="E1370" s="378"/>
      <c r="F1370" s="381"/>
      <c r="G1370" s="382"/>
      <c r="H1370" s="392"/>
      <c r="I1370" s="392"/>
      <c r="J1370" s="392"/>
      <c r="K1370" s="392"/>
      <c r="L1370" s="392"/>
      <c r="M1370" s="392"/>
      <c r="N1370" s="392"/>
      <c r="O1370" s="392"/>
      <c r="P1370" s="392"/>
      <c r="Q1370" s="392"/>
      <c r="R1370" s="392"/>
    </row>
    <row r="1371" spans="1:18" ht="14.25" customHeight="1">
      <c r="A1371" s="460"/>
      <c r="B1371" s="394"/>
      <c r="C1371" s="379"/>
      <c r="D1371" s="380"/>
      <c r="E1371" s="378"/>
      <c r="F1371" s="381"/>
      <c r="G1371" s="382"/>
      <c r="H1371" s="392"/>
      <c r="I1371" s="392"/>
      <c r="J1371" s="392"/>
      <c r="K1371" s="392"/>
      <c r="L1371" s="392"/>
      <c r="M1371" s="392"/>
      <c r="N1371" s="392"/>
      <c r="O1371" s="392"/>
      <c r="P1371" s="392"/>
      <c r="Q1371" s="392"/>
      <c r="R1371" s="392"/>
    </row>
    <row r="1372" spans="1:18" ht="14.25" customHeight="1">
      <c r="A1372" s="460"/>
      <c r="B1372" s="394"/>
      <c r="C1372" s="379"/>
      <c r="D1372" s="380"/>
      <c r="E1372" s="378"/>
      <c r="F1372" s="381"/>
      <c r="G1372" s="382"/>
      <c r="H1372" s="392"/>
      <c r="I1372" s="392"/>
      <c r="J1372" s="392"/>
      <c r="K1372" s="392"/>
      <c r="L1372" s="392"/>
      <c r="M1372" s="392"/>
      <c r="N1372" s="392"/>
      <c r="O1372" s="392"/>
      <c r="P1372" s="392"/>
      <c r="Q1372" s="392"/>
      <c r="R1372" s="392"/>
    </row>
    <row r="1373" spans="1:18" ht="14.25" customHeight="1">
      <c r="A1373" s="460"/>
      <c r="B1373" s="394"/>
      <c r="C1373" s="379"/>
      <c r="D1373" s="380"/>
      <c r="E1373" s="378"/>
      <c r="F1373" s="381"/>
      <c r="G1373" s="382"/>
      <c r="H1373" s="392"/>
      <c r="I1373" s="392"/>
      <c r="J1373" s="392"/>
      <c r="K1373" s="392"/>
      <c r="L1373" s="392"/>
      <c r="M1373" s="392"/>
      <c r="N1373" s="392"/>
      <c r="O1373" s="392"/>
      <c r="P1373" s="392"/>
      <c r="Q1373" s="392"/>
      <c r="R1373" s="392"/>
    </row>
    <row r="1374" spans="1:18" ht="14.25" customHeight="1">
      <c r="A1374" s="460"/>
      <c r="B1374" s="394"/>
      <c r="C1374" s="379"/>
      <c r="D1374" s="380"/>
      <c r="E1374" s="378"/>
      <c r="F1374" s="381"/>
      <c r="G1374" s="382"/>
      <c r="H1374" s="392"/>
      <c r="I1374" s="392"/>
      <c r="J1374" s="392"/>
      <c r="K1374" s="392"/>
      <c r="L1374" s="392"/>
      <c r="M1374" s="392"/>
      <c r="N1374" s="392"/>
      <c r="O1374" s="392"/>
      <c r="P1374" s="392"/>
      <c r="Q1374" s="392"/>
      <c r="R1374" s="392"/>
    </row>
    <row r="1375" spans="1:18" ht="14.25" customHeight="1">
      <c r="A1375" s="460"/>
      <c r="B1375" s="394"/>
      <c r="C1375" s="379"/>
      <c r="D1375" s="380"/>
      <c r="E1375" s="378"/>
      <c r="F1375" s="381"/>
      <c r="G1375" s="382"/>
      <c r="H1375" s="392"/>
      <c r="I1375" s="392"/>
      <c r="J1375" s="392"/>
      <c r="K1375" s="392"/>
      <c r="L1375" s="392"/>
      <c r="M1375" s="392"/>
      <c r="N1375" s="392"/>
      <c r="O1375" s="392"/>
      <c r="P1375" s="392"/>
      <c r="Q1375" s="392"/>
      <c r="R1375" s="392"/>
    </row>
    <row r="1376" spans="1:18" ht="14.25" customHeight="1">
      <c r="A1376" s="460"/>
      <c r="B1376" s="394"/>
      <c r="C1376" s="379"/>
      <c r="D1376" s="380"/>
      <c r="E1376" s="378"/>
      <c r="F1376" s="381"/>
      <c r="G1376" s="382"/>
      <c r="H1376" s="392"/>
      <c r="I1376" s="392"/>
      <c r="J1376" s="392"/>
      <c r="K1376" s="392"/>
      <c r="L1376" s="392"/>
      <c r="M1376" s="392"/>
      <c r="N1376" s="392"/>
      <c r="O1376" s="392"/>
      <c r="P1376" s="392"/>
      <c r="Q1376" s="392"/>
      <c r="R1376" s="392"/>
    </row>
    <row r="1377" spans="1:18" ht="14.25" customHeight="1">
      <c r="A1377" s="460"/>
      <c r="B1377" s="395"/>
      <c r="C1377" s="379"/>
      <c r="D1377" s="380"/>
      <c r="E1377" s="378"/>
      <c r="F1377" s="381"/>
      <c r="G1377" s="382"/>
      <c r="H1377" s="392"/>
      <c r="I1377" s="392"/>
      <c r="J1377" s="392"/>
      <c r="K1377" s="392"/>
      <c r="L1377" s="392"/>
      <c r="M1377" s="392"/>
      <c r="N1377" s="392"/>
      <c r="O1377" s="392"/>
      <c r="P1377" s="392"/>
      <c r="Q1377" s="392"/>
      <c r="R1377" s="392"/>
    </row>
    <row r="1378" spans="1:18" ht="14.25" customHeight="1">
      <c r="A1378" s="460"/>
      <c r="C1378" s="379"/>
      <c r="D1378" s="380"/>
      <c r="E1378" s="378"/>
      <c r="F1378" s="381"/>
      <c r="G1378" s="382"/>
      <c r="H1378" s="392"/>
      <c r="I1378" s="392"/>
      <c r="J1378" s="392"/>
      <c r="K1378" s="392"/>
      <c r="L1378" s="392"/>
      <c r="M1378" s="392"/>
      <c r="N1378" s="392"/>
      <c r="O1378" s="392"/>
      <c r="P1378" s="392"/>
      <c r="Q1378" s="392"/>
      <c r="R1378" s="392"/>
    </row>
    <row r="1379" spans="1:18" ht="14.25" customHeight="1">
      <c r="A1379" s="460"/>
      <c r="C1379" s="379"/>
      <c r="D1379" s="380"/>
      <c r="E1379" s="378"/>
      <c r="F1379" s="381"/>
      <c r="G1379" s="382"/>
      <c r="H1379" s="392"/>
      <c r="I1379" s="392"/>
      <c r="J1379" s="392"/>
      <c r="K1379" s="392"/>
      <c r="L1379" s="392"/>
      <c r="M1379" s="392"/>
      <c r="N1379" s="392"/>
      <c r="O1379" s="392"/>
      <c r="P1379" s="392"/>
      <c r="Q1379" s="392"/>
      <c r="R1379" s="392"/>
    </row>
    <row r="1380" spans="1:18" ht="14.25" customHeight="1">
      <c r="A1380" s="460"/>
      <c r="C1380" s="379"/>
      <c r="D1380" s="380"/>
      <c r="E1380" s="378"/>
      <c r="F1380" s="381"/>
      <c r="G1380" s="382"/>
      <c r="H1380" s="392"/>
      <c r="I1380" s="392"/>
      <c r="J1380" s="392"/>
      <c r="K1380" s="392"/>
      <c r="L1380" s="392"/>
      <c r="M1380" s="392"/>
      <c r="N1380" s="392"/>
      <c r="O1380" s="392"/>
      <c r="P1380" s="392"/>
      <c r="Q1380" s="392"/>
      <c r="R1380" s="392"/>
    </row>
    <row r="1381" spans="1:18" ht="14.25" customHeight="1">
      <c r="A1381" s="460"/>
      <c r="C1381" s="379"/>
      <c r="D1381" s="380"/>
      <c r="E1381" s="378"/>
      <c r="F1381" s="381"/>
      <c r="G1381" s="382"/>
      <c r="H1381" s="392"/>
      <c r="I1381" s="392"/>
      <c r="J1381" s="392"/>
      <c r="K1381" s="392"/>
      <c r="L1381" s="392"/>
      <c r="M1381" s="392"/>
      <c r="N1381" s="392"/>
      <c r="O1381" s="392"/>
      <c r="P1381" s="392"/>
      <c r="Q1381" s="392"/>
      <c r="R1381" s="392"/>
    </row>
    <row r="1382" spans="1:18" ht="14.25" customHeight="1">
      <c r="A1382" s="460"/>
      <c r="C1382" s="379"/>
      <c r="D1382" s="380"/>
      <c r="E1382" s="378"/>
      <c r="F1382" s="381"/>
      <c r="G1382" s="382"/>
      <c r="H1382" s="392"/>
      <c r="I1382" s="392"/>
      <c r="J1382" s="392"/>
      <c r="K1382" s="392"/>
      <c r="L1382" s="392"/>
      <c r="M1382" s="392"/>
      <c r="N1382" s="392"/>
      <c r="O1382" s="392"/>
      <c r="P1382" s="392"/>
      <c r="Q1382" s="392"/>
      <c r="R1382" s="392"/>
    </row>
    <row r="1383" spans="1:18" ht="14.25" customHeight="1">
      <c r="A1383" s="460"/>
      <c r="C1383" s="379"/>
      <c r="D1383" s="380"/>
      <c r="E1383" s="378"/>
      <c r="F1383" s="381"/>
      <c r="G1383" s="382"/>
      <c r="H1383" s="392"/>
      <c r="I1383" s="392"/>
      <c r="J1383" s="392"/>
      <c r="K1383" s="392"/>
      <c r="L1383" s="392"/>
      <c r="M1383" s="392"/>
      <c r="N1383" s="392"/>
      <c r="O1383" s="392"/>
      <c r="P1383" s="392"/>
      <c r="Q1383" s="392"/>
      <c r="R1383" s="392"/>
    </row>
    <row r="1384" spans="1:18" ht="14.25" customHeight="1">
      <c r="A1384" s="460"/>
      <c r="C1384" s="379"/>
      <c r="D1384" s="380"/>
      <c r="E1384" s="378"/>
      <c r="F1384" s="381"/>
      <c r="G1384" s="382"/>
      <c r="H1384" s="392"/>
      <c r="I1384" s="392"/>
      <c r="J1384" s="392"/>
      <c r="K1384" s="392"/>
      <c r="L1384" s="392"/>
      <c r="M1384" s="392"/>
      <c r="N1384" s="392"/>
      <c r="O1384" s="392"/>
      <c r="P1384" s="392"/>
      <c r="Q1384" s="392"/>
      <c r="R1384" s="392"/>
    </row>
    <row r="1385" spans="1:18" ht="14.25" customHeight="1">
      <c r="A1385" s="460"/>
      <c r="C1385" s="379"/>
      <c r="D1385" s="380"/>
      <c r="E1385" s="378"/>
      <c r="F1385" s="381"/>
      <c r="G1385" s="382"/>
      <c r="H1385" s="392"/>
      <c r="I1385" s="392"/>
      <c r="J1385" s="392"/>
      <c r="K1385" s="392"/>
      <c r="L1385" s="392"/>
      <c r="M1385" s="392"/>
      <c r="N1385" s="392"/>
      <c r="O1385" s="392"/>
      <c r="P1385" s="392"/>
      <c r="Q1385" s="392"/>
      <c r="R1385" s="392"/>
    </row>
    <row r="1386" spans="1:18" ht="14.25" customHeight="1">
      <c r="A1386" s="460"/>
      <c r="B1386" s="394"/>
      <c r="C1386" s="379"/>
      <c r="D1386" s="380"/>
      <c r="E1386" s="378"/>
      <c r="F1386" s="381"/>
      <c r="G1386" s="382"/>
      <c r="H1386" s="392"/>
      <c r="I1386" s="392"/>
      <c r="J1386" s="392"/>
      <c r="K1386" s="392"/>
      <c r="L1386" s="392"/>
      <c r="M1386" s="392"/>
      <c r="N1386" s="392"/>
      <c r="O1386" s="392"/>
      <c r="P1386" s="392"/>
      <c r="Q1386" s="392"/>
      <c r="R1386" s="392"/>
    </row>
    <row r="1387" spans="1:18" ht="14.25" customHeight="1">
      <c r="A1387" s="460"/>
      <c r="B1387" s="394"/>
      <c r="C1387" s="379"/>
      <c r="D1387" s="380"/>
      <c r="E1387" s="378"/>
      <c r="F1387" s="381"/>
      <c r="G1387" s="382"/>
      <c r="H1387" s="392"/>
      <c r="I1387" s="392"/>
      <c r="J1387" s="392"/>
      <c r="K1387" s="392"/>
      <c r="L1387" s="392"/>
      <c r="M1387" s="392"/>
      <c r="N1387" s="392"/>
      <c r="O1387" s="392"/>
      <c r="P1387" s="392"/>
      <c r="Q1387" s="392"/>
      <c r="R1387" s="392"/>
    </row>
    <row r="1388" spans="1:18" ht="14.25" customHeight="1">
      <c r="A1388" s="460"/>
      <c r="B1388" s="394"/>
      <c r="C1388" s="379"/>
      <c r="D1388" s="380"/>
      <c r="E1388" s="378"/>
      <c r="F1388" s="381"/>
      <c r="G1388" s="382"/>
      <c r="H1388" s="392"/>
      <c r="I1388" s="392"/>
      <c r="J1388" s="392"/>
      <c r="K1388" s="392"/>
      <c r="L1388" s="392"/>
      <c r="M1388" s="392"/>
      <c r="N1388" s="392"/>
      <c r="O1388" s="392"/>
      <c r="P1388" s="392"/>
      <c r="Q1388" s="392"/>
      <c r="R1388" s="392"/>
    </row>
    <row r="1389" spans="1:18" ht="14.25" customHeight="1">
      <c r="A1389" s="460"/>
      <c r="B1389" s="395"/>
      <c r="C1389" s="379"/>
      <c r="D1389" s="380"/>
      <c r="E1389" s="378"/>
      <c r="F1389" s="381"/>
      <c r="G1389" s="382"/>
      <c r="H1389" s="392"/>
      <c r="I1389" s="392"/>
      <c r="J1389" s="392"/>
      <c r="K1389" s="392"/>
      <c r="L1389" s="392"/>
      <c r="M1389" s="392"/>
      <c r="N1389" s="392"/>
      <c r="O1389" s="392"/>
      <c r="P1389" s="392"/>
      <c r="Q1389" s="392"/>
      <c r="R1389" s="392"/>
    </row>
    <row r="1390" spans="1:18" ht="14.25" customHeight="1">
      <c r="A1390" s="460"/>
      <c r="B1390" s="394"/>
      <c r="C1390" s="379"/>
      <c r="D1390" s="380"/>
      <c r="E1390" s="378"/>
      <c r="F1390" s="381"/>
      <c r="G1390" s="382"/>
      <c r="H1390" s="392"/>
      <c r="I1390" s="392"/>
      <c r="J1390" s="392"/>
      <c r="K1390" s="392"/>
      <c r="L1390" s="392"/>
      <c r="M1390" s="392"/>
      <c r="N1390" s="392"/>
      <c r="O1390" s="392"/>
      <c r="P1390" s="392"/>
      <c r="Q1390" s="392"/>
      <c r="R1390" s="392"/>
    </row>
    <row r="1391" spans="1:18" ht="14.25" customHeight="1">
      <c r="A1391" s="460"/>
      <c r="B1391" s="395"/>
      <c r="C1391" s="379"/>
      <c r="D1391" s="380"/>
      <c r="E1391" s="378"/>
      <c r="F1391" s="381"/>
      <c r="G1391" s="382"/>
      <c r="H1391" s="392"/>
      <c r="I1391" s="392"/>
      <c r="J1391" s="392"/>
      <c r="K1391" s="392"/>
      <c r="L1391" s="392"/>
      <c r="M1391" s="392"/>
      <c r="N1391" s="392"/>
      <c r="O1391" s="392"/>
      <c r="P1391" s="392"/>
      <c r="Q1391" s="392"/>
      <c r="R1391" s="392"/>
    </row>
    <row r="1392" spans="1:18" ht="14.25" customHeight="1">
      <c r="A1392" s="460"/>
      <c r="C1392" s="379"/>
      <c r="D1392" s="380"/>
      <c r="E1392" s="378"/>
      <c r="F1392" s="381"/>
      <c r="G1392" s="382"/>
      <c r="H1392" s="392"/>
      <c r="I1392" s="392"/>
      <c r="J1392" s="392"/>
      <c r="K1392" s="392"/>
      <c r="L1392" s="392"/>
      <c r="M1392" s="392"/>
      <c r="N1392" s="392"/>
      <c r="O1392" s="392"/>
      <c r="P1392" s="392"/>
      <c r="Q1392" s="392"/>
      <c r="R1392" s="392"/>
    </row>
    <row r="1393" spans="1:18" ht="14.25" customHeight="1">
      <c r="A1393" s="460"/>
      <c r="C1393" s="379"/>
      <c r="D1393" s="380"/>
      <c r="E1393" s="378"/>
      <c r="F1393" s="381"/>
      <c r="G1393" s="382"/>
      <c r="H1393" s="392"/>
      <c r="I1393" s="392"/>
      <c r="J1393" s="392"/>
      <c r="K1393" s="392"/>
      <c r="L1393" s="392"/>
      <c r="M1393" s="392"/>
      <c r="N1393" s="392"/>
      <c r="O1393" s="392"/>
      <c r="P1393" s="392"/>
      <c r="Q1393" s="392"/>
      <c r="R1393" s="392"/>
    </row>
    <row r="1394" spans="1:18" ht="14.25" customHeight="1">
      <c r="A1394" s="460"/>
      <c r="C1394" s="379"/>
      <c r="D1394" s="380"/>
      <c r="E1394" s="378"/>
      <c r="F1394" s="381"/>
      <c r="G1394" s="382"/>
      <c r="H1394" s="392"/>
      <c r="I1394" s="392"/>
      <c r="J1394" s="392"/>
      <c r="K1394" s="392"/>
      <c r="L1394" s="392"/>
      <c r="M1394" s="392"/>
      <c r="N1394" s="392"/>
      <c r="O1394" s="392"/>
      <c r="P1394" s="392"/>
      <c r="Q1394" s="392"/>
      <c r="R1394" s="392"/>
    </row>
    <row r="1395" spans="1:18" ht="14.25" customHeight="1">
      <c r="A1395" s="460"/>
      <c r="C1395" s="379"/>
      <c r="D1395" s="380"/>
      <c r="E1395" s="378"/>
      <c r="F1395" s="381"/>
      <c r="G1395" s="382"/>
      <c r="H1395" s="392"/>
      <c r="I1395" s="392"/>
      <c r="J1395" s="392"/>
      <c r="K1395" s="392"/>
      <c r="L1395" s="392"/>
      <c r="M1395" s="392"/>
      <c r="N1395" s="392"/>
      <c r="O1395" s="392"/>
      <c r="P1395" s="392"/>
      <c r="Q1395" s="392"/>
      <c r="R1395" s="392"/>
    </row>
    <row r="1396" spans="1:18" ht="14.25" customHeight="1">
      <c r="A1396" s="460"/>
      <c r="C1396" s="379"/>
      <c r="D1396" s="380"/>
      <c r="E1396" s="378"/>
      <c r="F1396" s="381"/>
      <c r="G1396" s="382"/>
      <c r="H1396" s="392"/>
      <c r="I1396" s="392"/>
      <c r="J1396" s="392"/>
      <c r="K1396" s="392"/>
      <c r="L1396" s="392"/>
      <c r="M1396" s="392"/>
      <c r="N1396" s="392"/>
      <c r="O1396" s="392"/>
      <c r="P1396" s="392"/>
      <c r="Q1396" s="392"/>
      <c r="R1396" s="392"/>
    </row>
    <row r="1397" spans="1:18" ht="14.25" customHeight="1">
      <c r="A1397" s="460"/>
      <c r="C1397" s="379"/>
      <c r="D1397" s="380"/>
      <c r="E1397" s="378"/>
      <c r="F1397" s="381"/>
      <c r="G1397" s="382"/>
      <c r="H1397" s="392"/>
      <c r="I1397" s="392"/>
      <c r="J1397" s="392"/>
      <c r="K1397" s="392"/>
      <c r="L1397" s="392"/>
      <c r="M1397" s="392"/>
      <c r="N1397" s="392"/>
      <c r="O1397" s="392"/>
      <c r="P1397" s="392"/>
      <c r="Q1397" s="392"/>
      <c r="R1397" s="392"/>
    </row>
    <row r="1398" spans="1:18" ht="14.25" customHeight="1">
      <c r="A1398" s="460"/>
      <c r="B1398" s="394"/>
      <c r="C1398" s="379"/>
      <c r="D1398" s="380"/>
      <c r="E1398" s="378"/>
      <c r="F1398" s="381"/>
      <c r="G1398" s="382"/>
      <c r="H1398" s="392"/>
      <c r="I1398" s="392"/>
      <c r="J1398" s="392"/>
      <c r="K1398" s="392"/>
      <c r="L1398" s="392"/>
      <c r="M1398" s="392"/>
      <c r="N1398" s="392"/>
      <c r="O1398" s="392"/>
      <c r="P1398" s="392"/>
      <c r="Q1398" s="392"/>
      <c r="R1398" s="392"/>
    </row>
    <row r="1399" spans="1:18" ht="14.25" customHeight="1">
      <c r="A1399" s="460"/>
      <c r="B1399" s="394"/>
      <c r="C1399" s="379"/>
      <c r="D1399" s="380"/>
      <c r="E1399" s="378"/>
      <c r="F1399" s="381"/>
      <c r="G1399" s="382"/>
      <c r="H1399" s="392"/>
      <c r="I1399" s="392"/>
      <c r="J1399" s="392"/>
      <c r="K1399" s="392"/>
      <c r="L1399" s="392"/>
      <c r="M1399" s="392"/>
      <c r="N1399" s="392"/>
      <c r="O1399" s="392"/>
      <c r="P1399" s="392"/>
      <c r="Q1399" s="392"/>
      <c r="R1399" s="392"/>
    </row>
    <row r="1400" spans="1:18" ht="14.25" customHeight="1">
      <c r="A1400" s="460"/>
      <c r="B1400" s="394"/>
      <c r="C1400" s="379"/>
      <c r="D1400" s="380"/>
      <c r="E1400" s="378"/>
      <c r="F1400" s="381"/>
      <c r="G1400" s="382"/>
      <c r="H1400" s="392"/>
      <c r="I1400" s="392"/>
      <c r="J1400" s="392"/>
      <c r="K1400" s="392"/>
      <c r="L1400" s="392"/>
      <c r="M1400" s="392"/>
      <c r="N1400" s="392"/>
      <c r="O1400" s="392"/>
      <c r="P1400" s="392"/>
      <c r="Q1400" s="392"/>
      <c r="R1400" s="392"/>
    </row>
    <row r="1401" spans="1:18" ht="14.25" customHeight="1">
      <c r="A1401" s="460"/>
      <c r="B1401" s="394"/>
      <c r="C1401" s="379"/>
      <c r="D1401" s="380"/>
      <c r="E1401" s="378"/>
      <c r="F1401" s="381"/>
      <c r="G1401" s="382"/>
      <c r="H1401" s="392"/>
      <c r="I1401" s="392"/>
      <c r="J1401" s="392"/>
      <c r="K1401" s="392"/>
      <c r="L1401" s="392"/>
      <c r="M1401" s="392"/>
      <c r="N1401" s="392"/>
      <c r="O1401" s="392"/>
      <c r="P1401" s="392"/>
      <c r="Q1401" s="392"/>
      <c r="R1401" s="392"/>
    </row>
    <row r="1402" spans="1:18" ht="14.25" customHeight="1">
      <c r="A1402" s="460"/>
      <c r="B1402" s="395"/>
      <c r="C1402" s="379"/>
      <c r="D1402" s="380"/>
      <c r="E1402" s="378"/>
      <c r="F1402" s="381"/>
      <c r="G1402" s="382"/>
      <c r="H1402" s="392"/>
      <c r="I1402" s="392"/>
      <c r="J1402" s="392"/>
      <c r="K1402" s="392"/>
      <c r="L1402" s="392"/>
      <c r="M1402" s="392"/>
      <c r="N1402" s="392"/>
      <c r="O1402" s="392"/>
      <c r="P1402" s="392"/>
      <c r="Q1402" s="392"/>
      <c r="R1402" s="392"/>
    </row>
    <row r="1403" spans="1:18" ht="14.25" customHeight="1">
      <c r="A1403" s="460"/>
      <c r="C1403" s="379"/>
      <c r="D1403" s="380"/>
      <c r="E1403" s="378"/>
      <c r="F1403" s="381"/>
      <c r="G1403" s="382"/>
      <c r="H1403" s="392"/>
      <c r="I1403" s="392"/>
      <c r="J1403" s="392"/>
      <c r="K1403" s="392"/>
      <c r="L1403" s="392"/>
      <c r="M1403" s="392"/>
      <c r="N1403" s="392"/>
      <c r="O1403" s="392"/>
      <c r="P1403" s="392"/>
      <c r="Q1403" s="392"/>
      <c r="R1403" s="392"/>
    </row>
    <row r="1404" spans="1:18" ht="14.25" customHeight="1">
      <c r="A1404" s="460"/>
      <c r="C1404" s="379"/>
      <c r="D1404" s="380"/>
      <c r="E1404" s="378"/>
      <c r="F1404" s="381"/>
      <c r="G1404" s="382"/>
      <c r="H1404" s="392"/>
      <c r="I1404" s="392"/>
      <c r="J1404" s="392"/>
      <c r="K1404" s="392"/>
      <c r="L1404" s="392"/>
      <c r="M1404" s="392"/>
      <c r="N1404" s="392"/>
      <c r="O1404" s="392"/>
      <c r="P1404" s="392"/>
      <c r="Q1404" s="392"/>
      <c r="R1404" s="392"/>
    </row>
    <row r="1405" spans="1:18" ht="14.25" customHeight="1">
      <c r="A1405" s="460"/>
      <c r="C1405" s="379"/>
      <c r="D1405" s="380"/>
      <c r="E1405" s="378"/>
      <c r="F1405" s="381"/>
      <c r="G1405" s="382"/>
      <c r="H1405" s="392"/>
      <c r="I1405" s="392"/>
      <c r="J1405" s="392"/>
      <c r="K1405" s="392"/>
      <c r="L1405" s="392"/>
      <c r="M1405" s="392"/>
      <c r="N1405" s="392"/>
      <c r="O1405" s="392"/>
      <c r="P1405" s="392"/>
      <c r="Q1405" s="392"/>
      <c r="R1405" s="392"/>
    </row>
    <row r="1406" spans="1:18" ht="14.25" customHeight="1">
      <c r="A1406" s="460"/>
      <c r="C1406" s="379"/>
      <c r="D1406" s="380"/>
      <c r="E1406" s="378"/>
      <c r="F1406" s="381"/>
      <c r="G1406" s="382"/>
      <c r="H1406" s="392"/>
      <c r="I1406" s="392"/>
      <c r="J1406" s="392"/>
      <c r="K1406" s="392"/>
      <c r="L1406" s="392"/>
      <c r="M1406" s="392"/>
      <c r="N1406" s="392"/>
      <c r="O1406" s="392"/>
      <c r="P1406" s="392"/>
      <c r="Q1406" s="392"/>
      <c r="R1406" s="392"/>
    </row>
    <row r="1407" spans="1:18" ht="14.25" customHeight="1">
      <c r="A1407" s="460"/>
      <c r="C1407" s="379"/>
      <c r="D1407" s="380"/>
      <c r="E1407" s="378"/>
      <c r="F1407" s="381"/>
      <c r="G1407" s="382"/>
      <c r="H1407" s="392"/>
      <c r="I1407" s="392"/>
      <c r="J1407" s="392"/>
      <c r="K1407" s="392"/>
      <c r="L1407" s="392"/>
      <c r="M1407" s="392"/>
      <c r="N1407" s="392"/>
      <c r="O1407" s="392"/>
      <c r="P1407" s="392"/>
      <c r="Q1407" s="392"/>
      <c r="R1407" s="392"/>
    </row>
    <row r="1408" spans="1:18" ht="14.25" customHeight="1">
      <c r="A1408" s="460"/>
      <c r="B1408" s="394"/>
      <c r="C1408" s="379"/>
      <c r="D1408" s="380"/>
      <c r="E1408" s="378"/>
      <c r="F1408" s="381"/>
      <c r="G1408" s="382"/>
      <c r="H1408" s="392"/>
      <c r="I1408" s="392"/>
      <c r="J1408" s="392"/>
      <c r="K1408" s="392"/>
      <c r="L1408" s="392"/>
      <c r="M1408" s="392"/>
      <c r="N1408" s="392"/>
      <c r="O1408" s="392"/>
      <c r="P1408" s="392"/>
      <c r="Q1408" s="392"/>
      <c r="R1408" s="392"/>
    </row>
    <row r="1409" spans="1:18" ht="14.25" customHeight="1">
      <c r="A1409" s="460"/>
      <c r="B1409" s="394"/>
      <c r="C1409" s="379"/>
      <c r="D1409" s="380"/>
      <c r="E1409" s="378"/>
      <c r="F1409" s="381"/>
      <c r="G1409" s="382"/>
      <c r="H1409" s="392"/>
      <c r="I1409" s="392"/>
      <c r="J1409" s="392"/>
      <c r="K1409" s="392"/>
      <c r="L1409" s="392"/>
      <c r="M1409" s="392"/>
      <c r="N1409" s="392"/>
      <c r="O1409" s="392"/>
      <c r="P1409" s="392"/>
      <c r="Q1409" s="392"/>
      <c r="R1409" s="392"/>
    </row>
    <row r="1410" spans="1:18" ht="14.25" customHeight="1">
      <c r="A1410" s="460"/>
      <c r="B1410" s="394"/>
      <c r="C1410" s="379"/>
      <c r="D1410" s="380"/>
      <c r="E1410" s="378"/>
      <c r="F1410" s="381"/>
      <c r="G1410" s="382"/>
      <c r="H1410" s="392"/>
      <c r="I1410" s="392"/>
      <c r="J1410" s="392"/>
      <c r="K1410" s="392"/>
      <c r="L1410" s="392"/>
      <c r="M1410" s="392"/>
      <c r="N1410" s="392"/>
      <c r="O1410" s="392"/>
      <c r="P1410" s="392"/>
      <c r="Q1410" s="392"/>
      <c r="R1410" s="392"/>
    </row>
    <row r="1411" spans="1:18" ht="14.25" customHeight="1">
      <c r="A1411" s="460"/>
      <c r="B1411" s="394"/>
      <c r="C1411" s="379"/>
      <c r="D1411" s="380"/>
      <c r="E1411" s="378"/>
      <c r="F1411" s="381"/>
      <c r="G1411" s="382"/>
      <c r="H1411" s="392"/>
      <c r="I1411" s="392"/>
      <c r="J1411" s="392"/>
      <c r="K1411" s="392"/>
      <c r="L1411" s="392"/>
      <c r="M1411" s="392"/>
      <c r="N1411" s="392"/>
      <c r="O1411" s="392"/>
      <c r="P1411" s="392"/>
      <c r="Q1411" s="392"/>
      <c r="R1411" s="392"/>
    </row>
    <row r="1412" spans="1:18" ht="14.25" customHeight="1">
      <c r="A1412" s="460"/>
      <c r="B1412" s="394"/>
      <c r="C1412" s="379"/>
      <c r="D1412" s="380"/>
      <c r="E1412" s="378"/>
      <c r="F1412" s="381"/>
      <c r="G1412" s="382"/>
      <c r="H1412" s="392"/>
      <c r="I1412" s="392"/>
      <c r="J1412" s="392"/>
      <c r="K1412" s="392"/>
      <c r="L1412" s="392"/>
      <c r="M1412" s="392"/>
      <c r="N1412" s="392"/>
      <c r="O1412" s="392"/>
      <c r="P1412" s="392"/>
      <c r="Q1412" s="392"/>
      <c r="R1412" s="392"/>
    </row>
    <row r="1413" spans="1:18" ht="14.25" customHeight="1">
      <c r="A1413" s="460"/>
      <c r="B1413" s="395"/>
      <c r="C1413" s="379"/>
      <c r="D1413" s="380"/>
      <c r="E1413" s="378"/>
      <c r="F1413" s="381"/>
      <c r="G1413" s="382"/>
      <c r="H1413" s="392"/>
      <c r="I1413" s="392"/>
      <c r="J1413" s="392"/>
      <c r="K1413" s="392"/>
      <c r="L1413" s="392"/>
      <c r="M1413" s="392"/>
      <c r="N1413" s="392"/>
      <c r="O1413" s="392"/>
      <c r="P1413" s="392"/>
      <c r="Q1413" s="392"/>
      <c r="R1413" s="392"/>
    </row>
    <row r="1414" spans="1:18" ht="14.25" customHeight="1">
      <c r="A1414" s="460"/>
      <c r="B1414" s="394"/>
      <c r="C1414" s="379"/>
      <c r="D1414" s="380"/>
      <c r="E1414" s="378"/>
      <c r="F1414" s="381"/>
      <c r="G1414" s="382"/>
      <c r="H1414" s="392"/>
      <c r="I1414" s="392"/>
      <c r="J1414" s="392"/>
      <c r="K1414" s="392"/>
      <c r="L1414" s="392"/>
      <c r="M1414" s="392"/>
      <c r="N1414" s="392"/>
      <c r="O1414" s="392"/>
      <c r="P1414" s="392"/>
      <c r="Q1414" s="392"/>
      <c r="R1414" s="392"/>
    </row>
    <row r="1415" spans="1:18" ht="14.25" customHeight="1">
      <c r="A1415" s="460"/>
      <c r="B1415" s="394"/>
      <c r="C1415" s="379"/>
      <c r="D1415" s="380"/>
      <c r="E1415" s="378"/>
      <c r="F1415" s="381"/>
      <c r="G1415" s="382"/>
      <c r="H1415" s="392"/>
      <c r="I1415" s="392"/>
      <c r="J1415" s="392"/>
      <c r="K1415" s="392"/>
      <c r="L1415" s="392"/>
      <c r="M1415" s="392"/>
      <c r="N1415" s="392"/>
      <c r="O1415" s="392"/>
      <c r="P1415" s="392"/>
      <c r="Q1415" s="392"/>
      <c r="R1415" s="392"/>
    </row>
    <row r="1416" spans="1:18" ht="14.25" customHeight="1">
      <c r="A1416" s="460"/>
      <c r="B1416" s="394"/>
      <c r="C1416" s="379"/>
      <c r="D1416" s="380"/>
      <c r="E1416" s="378"/>
      <c r="F1416" s="381"/>
      <c r="G1416" s="382"/>
      <c r="H1416" s="392"/>
      <c r="I1416" s="392"/>
      <c r="J1416" s="392"/>
      <c r="K1416" s="392"/>
      <c r="L1416" s="392"/>
      <c r="M1416" s="392"/>
      <c r="N1416" s="392"/>
      <c r="O1416" s="392"/>
      <c r="P1416" s="392"/>
      <c r="Q1416" s="392"/>
      <c r="R1416" s="392"/>
    </row>
    <row r="1417" spans="1:18" ht="14.25" customHeight="1">
      <c r="A1417" s="460"/>
      <c r="B1417" s="395"/>
      <c r="C1417" s="379"/>
      <c r="D1417" s="380"/>
      <c r="E1417" s="378"/>
      <c r="F1417" s="381"/>
      <c r="G1417" s="382"/>
      <c r="H1417" s="392"/>
      <c r="I1417" s="392"/>
      <c r="J1417" s="392"/>
      <c r="K1417" s="392"/>
      <c r="L1417" s="392"/>
      <c r="M1417" s="392"/>
      <c r="N1417" s="392"/>
      <c r="O1417" s="392"/>
      <c r="P1417" s="392"/>
      <c r="Q1417" s="392"/>
      <c r="R1417" s="392"/>
    </row>
    <row r="1418" spans="1:18" ht="14.25" customHeight="1">
      <c r="A1418" s="460"/>
      <c r="C1418" s="379"/>
      <c r="D1418" s="380"/>
      <c r="E1418" s="378"/>
      <c r="F1418" s="381"/>
      <c r="G1418" s="382"/>
      <c r="H1418" s="392"/>
      <c r="I1418" s="392"/>
      <c r="J1418" s="392"/>
      <c r="K1418" s="392"/>
      <c r="L1418" s="392"/>
      <c r="M1418" s="392"/>
      <c r="N1418" s="392"/>
      <c r="O1418" s="392"/>
      <c r="P1418" s="392"/>
      <c r="Q1418" s="392"/>
      <c r="R1418" s="392"/>
    </row>
    <row r="1419" spans="1:18" ht="14.25" customHeight="1">
      <c r="A1419" s="460"/>
      <c r="C1419" s="379"/>
      <c r="D1419" s="380"/>
      <c r="E1419" s="378"/>
      <c r="F1419" s="381"/>
      <c r="G1419" s="382"/>
      <c r="H1419" s="392"/>
      <c r="I1419" s="392"/>
      <c r="J1419" s="392"/>
      <c r="K1419" s="392"/>
      <c r="L1419" s="392"/>
      <c r="M1419" s="392"/>
      <c r="N1419" s="392"/>
      <c r="O1419" s="392"/>
      <c r="P1419" s="392"/>
      <c r="Q1419" s="392"/>
      <c r="R1419" s="392"/>
    </row>
    <row r="1420" spans="1:18" ht="14.25" customHeight="1">
      <c r="A1420" s="460"/>
      <c r="C1420" s="379"/>
      <c r="D1420" s="380"/>
      <c r="E1420" s="378"/>
      <c r="F1420" s="381"/>
      <c r="G1420" s="382"/>
      <c r="H1420" s="392"/>
      <c r="I1420" s="392"/>
      <c r="J1420" s="392"/>
      <c r="K1420" s="392"/>
      <c r="L1420" s="392"/>
      <c r="M1420" s="392"/>
      <c r="N1420" s="392"/>
      <c r="O1420" s="392"/>
      <c r="P1420" s="392"/>
      <c r="Q1420" s="392"/>
      <c r="R1420" s="392"/>
    </row>
    <row r="1421" spans="1:18" ht="14.25" customHeight="1">
      <c r="A1421" s="460"/>
      <c r="B1421" s="394"/>
      <c r="C1421" s="379"/>
      <c r="D1421" s="380"/>
      <c r="E1421" s="378"/>
      <c r="F1421" s="381"/>
      <c r="G1421" s="382"/>
      <c r="H1421" s="392"/>
      <c r="I1421" s="392"/>
      <c r="J1421" s="392"/>
      <c r="K1421" s="392"/>
      <c r="L1421" s="392"/>
      <c r="M1421" s="392"/>
      <c r="N1421" s="392"/>
      <c r="O1421" s="392"/>
      <c r="P1421" s="392"/>
      <c r="Q1421" s="392"/>
      <c r="R1421" s="392"/>
    </row>
    <row r="1422" spans="1:18" ht="14.25" customHeight="1">
      <c r="A1422" s="460"/>
      <c r="B1422" s="394"/>
      <c r="C1422" s="379"/>
      <c r="D1422" s="380"/>
      <c r="E1422" s="378"/>
      <c r="F1422" s="381"/>
      <c r="G1422" s="382"/>
      <c r="H1422" s="392"/>
      <c r="I1422" s="392"/>
      <c r="J1422" s="392"/>
      <c r="K1422" s="392"/>
      <c r="L1422" s="392"/>
      <c r="M1422" s="392"/>
      <c r="N1422" s="392"/>
      <c r="O1422" s="392"/>
      <c r="P1422" s="392"/>
      <c r="Q1422" s="392"/>
      <c r="R1422" s="392"/>
    </row>
    <row r="1423" spans="1:18" ht="14.25" customHeight="1">
      <c r="A1423" s="460"/>
      <c r="B1423" s="394"/>
      <c r="C1423" s="379"/>
      <c r="D1423" s="380"/>
      <c r="E1423" s="378"/>
      <c r="F1423" s="381"/>
      <c r="G1423" s="382"/>
      <c r="H1423" s="392"/>
      <c r="I1423" s="392"/>
      <c r="J1423" s="392"/>
      <c r="K1423" s="392"/>
      <c r="L1423" s="392"/>
      <c r="M1423" s="392"/>
      <c r="N1423" s="392"/>
      <c r="O1423" s="392"/>
      <c r="P1423" s="392"/>
      <c r="Q1423" s="392"/>
      <c r="R1423" s="392"/>
    </row>
    <row r="1424" spans="1:18" ht="14.25" customHeight="1">
      <c r="A1424" s="460"/>
      <c r="B1424" s="394"/>
      <c r="C1424" s="379"/>
      <c r="D1424" s="380"/>
      <c r="E1424" s="378"/>
      <c r="F1424" s="381"/>
      <c r="G1424" s="382"/>
      <c r="H1424" s="392"/>
      <c r="I1424" s="392"/>
      <c r="J1424" s="392"/>
      <c r="K1424" s="392"/>
      <c r="L1424" s="392"/>
      <c r="M1424" s="392"/>
      <c r="N1424" s="392"/>
      <c r="O1424" s="392"/>
      <c r="P1424" s="392"/>
      <c r="Q1424" s="392"/>
      <c r="R1424" s="392"/>
    </row>
    <row r="1425" spans="1:18" ht="14.25" customHeight="1">
      <c r="A1425" s="460"/>
      <c r="B1425" s="394"/>
      <c r="C1425" s="379"/>
      <c r="D1425" s="380"/>
      <c r="E1425" s="378"/>
      <c r="F1425" s="381"/>
      <c r="G1425" s="382"/>
      <c r="H1425" s="392"/>
      <c r="I1425" s="392"/>
      <c r="J1425" s="392"/>
      <c r="K1425" s="392"/>
      <c r="L1425" s="392"/>
      <c r="M1425" s="392"/>
      <c r="N1425" s="392"/>
      <c r="O1425" s="392"/>
      <c r="P1425" s="392"/>
      <c r="Q1425" s="392"/>
      <c r="R1425" s="392"/>
    </row>
    <row r="1426" spans="1:18" ht="14.25" customHeight="1">
      <c r="A1426" s="460"/>
      <c r="B1426" s="394"/>
      <c r="C1426" s="379"/>
      <c r="D1426" s="380"/>
      <c r="E1426" s="378"/>
      <c r="F1426" s="381"/>
      <c r="G1426" s="382"/>
      <c r="H1426" s="392"/>
      <c r="I1426" s="392"/>
      <c r="J1426" s="392"/>
      <c r="K1426" s="392"/>
      <c r="L1426" s="392"/>
      <c r="M1426" s="392"/>
      <c r="N1426" s="392"/>
      <c r="O1426" s="392"/>
      <c r="P1426" s="392"/>
      <c r="Q1426" s="392"/>
      <c r="R1426" s="392"/>
    </row>
    <row r="1427" spans="1:18" ht="14.25" customHeight="1">
      <c r="A1427" s="460"/>
      <c r="B1427" s="394"/>
      <c r="C1427" s="379"/>
      <c r="D1427" s="380"/>
      <c r="E1427" s="378"/>
      <c r="F1427" s="381"/>
      <c r="G1427" s="382"/>
      <c r="H1427" s="392"/>
      <c r="I1427" s="392"/>
      <c r="J1427" s="392"/>
      <c r="K1427" s="392"/>
      <c r="L1427" s="392"/>
      <c r="M1427" s="392"/>
      <c r="N1427" s="392"/>
      <c r="O1427" s="392"/>
      <c r="P1427" s="392"/>
      <c r="Q1427" s="392"/>
      <c r="R1427" s="392"/>
    </row>
    <row r="1428" spans="1:18" ht="14.25" customHeight="1">
      <c r="A1428" s="460"/>
      <c r="B1428" s="395"/>
      <c r="C1428" s="379"/>
      <c r="D1428" s="380"/>
      <c r="E1428" s="378"/>
      <c r="F1428" s="381"/>
      <c r="G1428" s="382"/>
      <c r="H1428" s="392"/>
      <c r="I1428" s="392"/>
      <c r="J1428" s="392"/>
      <c r="K1428" s="392"/>
      <c r="L1428" s="392"/>
      <c r="M1428" s="392"/>
      <c r="N1428" s="392"/>
      <c r="O1428" s="392"/>
      <c r="P1428" s="392"/>
      <c r="Q1428" s="392"/>
      <c r="R1428" s="392"/>
    </row>
    <row r="1429" spans="1:18" ht="14.25" customHeight="1">
      <c r="A1429" s="460"/>
      <c r="C1429" s="379"/>
      <c r="D1429" s="380"/>
      <c r="E1429" s="378"/>
      <c r="F1429" s="381"/>
      <c r="G1429" s="382"/>
      <c r="H1429" s="392"/>
      <c r="I1429" s="392"/>
      <c r="J1429" s="392"/>
      <c r="K1429" s="392"/>
      <c r="L1429" s="392"/>
      <c r="M1429" s="392"/>
      <c r="N1429" s="392"/>
      <c r="O1429" s="392"/>
      <c r="P1429" s="392"/>
      <c r="Q1429" s="392"/>
      <c r="R1429" s="392"/>
    </row>
    <row r="1430" spans="1:18" ht="14.25" customHeight="1">
      <c r="A1430" s="460"/>
      <c r="C1430" s="379"/>
      <c r="D1430" s="380"/>
      <c r="E1430" s="378"/>
      <c r="F1430" s="381"/>
      <c r="G1430" s="382"/>
      <c r="H1430" s="392"/>
      <c r="I1430" s="392"/>
      <c r="J1430" s="392"/>
      <c r="K1430" s="392"/>
      <c r="L1430" s="392"/>
      <c r="M1430" s="392"/>
      <c r="N1430" s="392"/>
      <c r="O1430" s="392"/>
      <c r="P1430" s="392"/>
      <c r="Q1430" s="392"/>
      <c r="R1430" s="392"/>
    </row>
    <row r="1431" spans="1:18" ht="14.25" customHeight="1">
      <c r="A1431" s="460"/>
      <c r="B1431" s="394"/>
      <c r="C1431" s="379"/>
      <c r="D1431" s="380"/>
      <c r="E1431" s="378"/>
      <c r="F1431" s="381"/>
      <c r="G1431" s="382"/>
      <c r="H1431" s="392"/>
      <c r="I1431" s="392"/>
      <c r="J1431" s="392"/>
      <c r="K1431" s="392"/>
      <c r="L1431" s="392"/>
      <c r="M1431" s="392"/>
      <c r="N1431" s="392"/>
      <c r="O1431" s="392"/>
      <c r="P1431" s="392"/>
      <c r="Q1431" s="392"/>
      <c r="R1431" s="392"/>
    </row>
    <row r="1432" spans="1:18" ht="14.25" customHeight="1">
      <c r="A1432" s="460"/>
      <c r="B1432" s="394"/>
      <c r="C1432" s="379"/>
      <c r="D1432" s="380"/>
      <c r="E1432" s="378"/>
      <c r="F1432" s="381"/>
      <c r="G1432" s="382"/>
      <c r="H1432" s="392"/>
      <c r="I1432" s="392"/>
      <c r="J1432" s="392"/>
      <c r="K1432" s="392"/>
      <c r="L1432" s="392"/>
      <c r="M1432" s="392"/>
      <c r="N1432" s="392"/>
      <c r="O1432" s="392"/>
      <c r="P1432" s="392"/>
      <c r="Q1432" s="392"/>
      <c r="R1432" s="392"/>
    </row>
    <row r="1433" spans="1:18" ht="14.25" customHeight="1">
      <c r="A1433" s="460"/>
      <c r="B1433" s="394"/>
      <c r="C1433" s="379"/>
      <c r="D1433" s="380"/>
      <c r="E1433" s="378"/>
      <c r="F1433" s="381"/>
      <c r="G1433" s="382"/>
      <c r="H1433" s="392"/>
      <c r="I1433" s="392"/>
      <c r="J1433" s="392"/>
      <c r="K1433" s="392"/>
      <c r="L1433" s="392"/>
      <c r="M1433" s="392"/>
      <c r="N1433" s="392"/>
      <c r="O1433" s="392"/>
      <c r="P1433" s="392"/>
      <c r="Q1433" s="392"/>
      <c r="R1433" s="392"/>
    </row>
    <row r="1434" spans="1:18" ht="14.25" customHeight="1">
      <c r="A1434" s="460"/>
      <c r="B1434" s="394"/>
      <c r="C1434" s="379"/>
      <c r="D1434" s="380"/>
      <c r="E1434" s="378"/>
      <c r="F1434" s="381"/>
      <c r="G1434" s="382"/>
      <c r="H1434" s="392"/>
      <c r="I1434" s="392"/>
      <c r="J1434" s="392"/>
      <c r="K1434" s="392"/>
      <c r="L1434" s="392"/>
      <c r="M1434" s="392"/>
      <c r="N1434" s="392"/>
      <c r="O1434" s="392"/>
      <c r="P1434" s="392"/>
      <c r="Q1434" s="392"/>
      <c r="R1434" s="392"/>
    </row>
    <row r="1435" spans="1:18" ht="14.25" customHeight="1">
      <c r="A1435" s="460"/>
      <c r="B1435" s="394"/>
      <c r="C1435" s="379"/>
      <c r="D1435" s="380"/>
      <c r="E1435" s="378"/>
      <c r="F1435" s="381"/>
      <c r="G1435" s="382"/>
      <c r="H1435" s="392"/>
      <c r="I1435" s="392"/>
      <c r="J1435" s="392"/>
      <c r="K1435" s="392"/>
      <c r="L1435" s="392"/>
      <c r="M1435" s="392"/>
      <c r="N1435" s="392"/>
      <c r="O1435" s="392"/>
      <c r="P1435" s="392"/>
      <c r="Q1435" s="392"/>
      <c r="R1435" s="392"/>
    </row>
    <row r="1436" spans="1:18" ht="14.25" customHeight="1">
      <c r="A1436" s="460"/>
      <c r="B1436" s="395"/>
      <c r="C1436" s="379"/>
      <c r="D1436" s="380"/>
      <c r="E1436" s="378"/>
      <c r="F1436" s="381"/>
      <c r="G1436" s="382"/>
      <c r="H1436" s="392"/>
      <c r="I1436" s="392"/>
      <c r="J1436" s="392"/>
      <c r="K1436" s="392"/>
      <c r="L1436" s="392"/>
      <c r="M1436" s="392"/>
      <c r="N1436" s="392"/>
      <c r="O1436" s="392"/>
      <c r="P1436" s="392"/>
      <c r="Q1436" s="392"/>
      <c r="R1436" s="392"/>
    </row>
    <row r="1437" spans="1:18" ht="14.25" customHeight="1">
      <c r="A1437" s="460"/>
      <c r="C1437" s="379"/>
      <c r="D1437" s="380"/>
      <c r="E1437" s="378"/>
      <c r="F1437" s="381"/>
      <c r="G1437" s="382"/>
      <c r="H1437" s="392"/>
      <c r="I1437" s="392"/>
      <c r="J1437" s="392"/>
      <c r="K1437" s="392"/>
      <c r="L1437" s="392"/>
      <c r="M1437" s="392"/>
      <c r="N1437" s="392"/>
      <c r="O1437" s="392"/>
      <c r="P1437" s="392"/>
      <c r="Q1437" s="392"/>
      <c r="R1437" s="392"/>
    </row>
    <row r="1438" spans="1:18" ht="14.25" customHeight="1">
      <c r="A1438" s="460"/>
      <c r="B1438" s="394"/>
      <c r="C1438" s="379"/>
      <c r="D1438" s="380"/>
      <c r="E1438" s="378"/>
      <c r="F1438" s="381"/>
      <c r="G1438" s="382"/>
      <c r="H1438" s="392"/>
      <c r="I1438" s="392"/>
      <c r="J1438" s="392"/>
      <c r="K1438" s="392"/>
      <c r="L1438" s="392"/>
      <c r="M1438" s="392"/>
      <c r="N1438" s="392"/>
      <c r="O1438" s="392"/>
      <c r="P1438" s="392"/>
      <c r="Q1438" s="392"/>
      <c r="R1438" s="392"/>
    </row>
    <row r="1439" spans="1:18" ht="14.25" customHeight="1">
      <c r="A1439" s="460"/>
      <c r="B1439" s="394"/>
      <c r="C1439" s="379"/>
      <c r="D1439" s="380"/>
      <c r="E1439" s="378"/>
      <c r="F1439" s="381"/>
      <c r="G1439" s="382"/>
      <c r="H1439" s="392"/>
      <c r="I1439" s="392"/>
      <c r="J1439" s="392"/>
      <c r="K1439" s="392"/>
      <c r="L1439" s="392"/>
      <c r="M1439" s="392"/>
      <c r="N1439" s="392"/>
      <c r="O1439" s="392"/>
      <c r="P1439" s="392"/>
      <c r="Q1439" s="392"/>
      <c r="R1439" s="392"/>
    </row>
    <row r="1440" spans="1:18" ht="14.25" customHeight="1">
      <c r="A1440" s="460"/>
      <c r="B1440" s="394"/>
      <c r="C1440" s="379"/>
      <c r="D1440" s="380"/>
      <c r="E1440" s="378"/>
      <c r="F1440" s="381"/>
      <c r="G1440" s="382"/>
      <c r="H1440" s="392"/>
      <c r="I1440" s="392"/>
      <c r="J1440" s="392"/>
      <c r="K1440" s="392"/>
      <c r="L1440" s="392"/>
      <c r="M1440" s="392"/>
      <c r="N1440" s="392"/>
      <c r="O1440" s="392"/>
      <c r="P1440" s="392"/>
      <c r="Q1440" s="392"/>
      <c r="R1440" s="392"/>
    </row>
    <row r="1441" spans="1:18" ht="14.25" customHeight="1">
      <c r="A1441" s="460"/>
      <c r="B1441" s="394"/>
      <c r="C1441" s="379"/>
      <c r="D1441" s="380"/>
      <c r="E1441" s="378"/>
      <c r="F1441" s="381"/>
      <c r="G1441" s="382"/>
      <c r="H1441" s="392"/>
      <c r="I1441" s="392"/>
      <c r="J1441" s="392"/>
      <c r="K1441" s="392"/>
      <c r="L1441" s="392"/>
      <c r="M1441" s="392"/>
      <c r="N1441" s="392"/>
      <c r="O1441" s="392"/>
      <c r="P1441" s="392"/>
      <c r="Q1441" s="392"/>
      <c r="R1441" s="392"/>
    </row>
    <row r="1442" spans="1:18" ht="14.25" customHeight="1">
      <c r="A1442" s="460"/>
      <c r="B1442" s="394"/>
      <c r="C1442" s="379"/>
      <c r="D1442" s="380"/>
      <c r="E1442" s="378"/>
      <c r="F1442" s="381"/>
      <c r="G1442" s="382"/>
      <c r="H1442" s="392"/>
      <c r="I1442" s="392"/>
      <c r="J1442" s="392"/>
      <c r="K1442" s="392"/>
      <c r="L1442" s="392"/>
      <c r="M1442" s="392"/>
      <c r="N1442" s="392"/>
      <c r="O1442" s="392"/>
      <c r="P1442" s="392"/>
      <c r="Q1442" s="392"/>
      <c r="R1442" s="392"/>
    </row>
    <row r="1443" spans="1:18" ht="14.25" customHeight="1">
      <c r="A1443" s="460"/>
      <c r="B1443" s="394"/>
      <c r="C1443" s="379"/>
      <c r="D1443" s="380"/>
      <c r="E1443" s="378"/>
      <c r="F1443" s="381"/>
      <c r="G1443" s="382"/>
      <c r="H1443" s="392"/>
      <c r="I1443" s="392"/>
      <c r="J1443" s="392"/>
      <c r="K1443" s="392"/>
      <c r="L1443" s="392"/>
      <c r="M1443" s="392"/>
      <c r="N1443" s="392"/>
      <c r="O1443" s="392"/>
      <c r="P1443" s="392"/>
      <c r="Q1443" s="392"/>
      <c r="R1443" s="392"/>
    </row>
    <row r="1444" spans="1:18" ht="14.25" customHeight="1">
      <c r="A1444" s="460"/>
      <c r="B1444" s="394"/>
      <c r="C1444" s="379"/>
      <c r="D1444" s="380"/>
      <c r="E1444" s="378"/>
      <c r="F1444" s="381"/>
      <c r="G1444" s="382"/>
      <c r="H1444" s="392"/>
      <c r="I1444" s="392"/>
      <c r="J1444" s="392"/>
      <c r="K1444" s="392"/>
      <c r="L1444" s="392"/>
      <c r="M1444" s="392"/>
      <c r="N1444" s="392"/>
      <c r="O1444" s="392"/>
      <c r="P1444" s="392"/>
      <c r="Q1444" s="392"/>
      <c r="R1444" s="392"/>
    </row>
    <row r="1445" spans="1:18" ht="14.25" customHeight="1">
      <c r="A1445" s="460"/>
      <c r="B1445" s="394"/>
      <c r="C1445" s="379"/>
      <c r="D1445" s="380"/>
      <c r="E1445" s="378"/>
      <c r="F1445" s="381"/>
      <c r="G1445" s="382"/>
      <c r="H1445" s="392"/>
      <c r="I1445" s="392"/>
      <c r="J1445" s="392"/>
      <c r="K1445" s="392"/>
      <c r="L1445" s="392"/>
      <c r="M1445" s="392"/>
      <c r="N1445" s="392"/>
      <c r="O1445" s="392"/>
      <c r="P1445" s="392"/>
      <c r="Q1445" s="392"/>
      <c r="R1445" s="392"/>
    </row>
    <row r="1446" spans="1:18" ht="14.25" customHeight="1">
      <c r="A1446" s="460"/>
      <c r="B1446" s="394"/>
      <c r="C1446" s="379"/>
      <c r="D1446" s="380"/>
      <c r="E1446" s="378"/>
      <c r="F1446" s="381"/>
      <c r="G1446" s="382"/>
      <c r="H1446" s="392"/>
      <c r="I1446" s="392"/>
      <c r="J1446" s="392"/>
      <c r="K1446" s="392"/>
      <c r="L1446" s="392"/>
      <c r="M1446" s="392"/>
      <c r="N1446" s="392"/>
      <c r="O1446" s="392"/>
      <c r="P1446" s="392"/>
      <c r="Q1446" s="392"/>
      <c r="R1446" s="392"/>
    </row>
    <row r="1447" spans="1:18" ht="14.25" customHeight="1">
      <c r="A1447" s="460"/>
      <c r="B1447" s="394"/>
      <c r="C1447" s="379"/>
      <c r="D1447" s="380"/>
      <c r="E1447" s="378"/>
      <c r="F1447" s="381"/>
      <c r="G1447" s="382"/>
      <c r="H1447" s="392"/>
      <c r="I1447" s="392"/>
      <c r="J1447" s="392"/>
      <c r="K1447" s="392"/>
      <c r="L1447" s="392"/>
      <c r="M1447" s="392"/>
      <c r="N1447" s="392"/>
      <c r="O1447" s="392"/>
      <c r="P1447" s="392"/>
      <c r="Q1447" s="392"/>
      <c r="R1447" s="392"/>
    </row>
    <row r="1448" spans="1:18" ht="14.25" customHeight="1">
      <c r="A1448" s="460"/>
      <c r="B1448" s="395"/>
      <c r="C1448" s="379"/>
      <c r="D1448" s="380"/>
      <c r="E1448" s="378"/>
      <c r="F1448" s="381"/>
      <c r="G1448" s="382"/>
      <c r="H1448" s="392"/>
      <c r="I1448" s="392"/>
      <c r="J1448" s="392"/>
      <c r="K1448" s="392"/>
      <c r="L1448" s="392"/>
      <c r="M1448" s="392"/>
      <c r="N1448" s="392"/>
      <c r="O1448" s="392"/>
      <c r="P1448" s="392"/>
      <c r="Q1448" s="392"/>
      <c r="R1448" s="392"/>
    </row>
    <row r="1449" spans="1:18" ht="14.25" customHeight="1">
      <c r="A1449" s="460"/>
      <c r="C1449" s="379"/>
      <c r="D1449" s="380"/>
      <c r="E1449" s="378"/>
      <c r="F1449" s="381"/>
      <c r="G1449" s="382"/>
      <c r="H1449" s="392"/>
      <c r="I1449" s="392"/>
      <c r="J1449" s="392"/>
      <c r="K1449" s="392"/>
      <c r="L1449" s="392"/>
      <c r="M1449" s="392"/>
      <c r="N1449" s="392"/>
      <c r="O1449" s="392"/>
      <c r="P1449" s="392"/>
      <c r="Q1449" s="392"/>
      <c r="R1449" s="392"/>
    </row>
    <row r="1450" spans="1:18" ht="14.25" customHeight="1">
      <c r="A1450" s="460"/>
      <c r="B1450" s="395"/>
      <c r="C1450" s="379"/>
      <c r="D1450" s="380"/>
      <c r="E1450" s="378"/>
      <c r="F1450" s="381"/>
      <c r="G1450" s="382"/>
      <c r="H1450" s="392"/>
      <c r="I1450" s="392"/>
      <c r="J1450" s="392"/>
      <c r="K1450" s="392"/>
      <c r="L1450" s="392"/>
      <c r="M1450" s="392"/>
      <c r="N1450" s="392"/>
      <c r="O1450" s="392"/>
      <c r="P1450" s="392"/>
      <c r="Q1450" s="392"/>
      <c r="R1450" s="392"/>
    </row>
    <row r="1451" spans="1:18" ht="14.25" customHeight="1">
      <c r="A1451" s="460"/>
      <c r="C1451" s="379"/>
      <c r="D1451" s="380"/>
      <c r="E1451" s="378"/>
      <c r="F1451" s="381"/>
      <c r="G1451" s="382"/>
      <c r="H1451" s="392"/>
      <c r="I1451" s="392"/>
      <c r="J1451" s="392"/>
      <c r="K1451" s="392"/>
      <c r="L1451" s="392"/>
      <c r="M1451" s="392"/>
      <c r="N1451" s="392"/>
      <c r="O1451" s="392"/>
      <c r="P1451" s="392"/>
      <c r="Q1451" s="392"/>
      <c r="R1451" s="392"/>
    </row>
    <row r="1452" spans="1:18" ht="14.25" customHeight="1">
      <c r="A1452" s="460"/>
      <c r="C1452" s="379"/>
      <c r="D1452" s="380"/>
      <c r="E1452" s="378"/>
      <c r="F1452" s="381"/>
      <c r="G1452" s="382"/>
      <c r="H1452" s="392"/>
      <c r="I1452" s="392"/>
      <c r="J1452" s="392"/>
      <c r="K1452" s="392"/>
      <c r="L1452" s="392"/>
      <c r="M1452" s="392"/>
      <c r="N1452" s="392"/>
      <c r="O1452" s="392"/>
      <c r="P1452" s="392"/>
      <c r="Q1452" s="392"/>
      <c r="R1452" s="392"/>
    </row>
    <row r="1453" spans="1:18" ht="14.25" customHeight="1">
      <c r="A1453" s="460"/>
      <c r="C1453" s="379"/>
      <c r="D1453" s="380"/>
      <c r="E1453" s="378"/>
      <c r="F1453" s="381"/>
      <c r="G1453" s="382"/>
      <c r="H1453" s="392"/>
      <c r="I1453" s="392"/>
      <c r="J1453" s="392"/>
      <c r="K1453" s="392"/>
      <c r="L1453" s="392"/>
      <c r="M1453" s="392"/>
      <c r="N1453" s="392"/>
      <c r="O1453" s="392"/>
      <c r="P1453" s="392"/>
      <c r="Q1453" s="392"/>
      <c r="R1453" s="392"/>
    </row>
    <row r="1454" spans="1:18" ht="14.25" customHeight="1">
      <c r="A1454" s="460"/>
      <c r="C1454" s="379"/>
      <c r="D1454" s="380"/>
      <c r="E1454" s="378"/>
      <c r="F1454" s="381"/>
      <c r="G1454" s="382"/>
      <c r="H1454" s="392"/>
      <c r="I1454" s="392"/>
      <c r="J1454" s="392"/>
      <c r="K1454" s="392"/>
      <c r="L1454" s="392"/>
      <c r="M1454" s="392"/>
      <c r="N1454" s="392"/>
      <c r="O1454" s="392"/>
      <c r="P1454" s="392"/>
      <c r="Q1454" s="392"/>
      <c r="R1454" s="392"/>
    </row>
    <row r="1455" spans="1:18" ht="14.25" customHeight="1">
      <c r="A1455" s="460"/>
      <c r="C1455" s="379"/>
      <c r="D1455" s="380"/>
      <c r="E1455" s="378"/>
      <c r="F1455" s="381"/>
      <c r="G1455" s="382"/>
      <c r="H1455" s="392"/>
      <c r="I1455" s="392"/>
      <c r="J1455" s="392"/>
      <c r="K1455" s="392"/>
      <c r="L1455" s="392"/>
      <c r="M1455" s="392"/>
      <c r="N1455" s="392"/>
      <c r="O1455" s="392"/>
      <c r="P1455" s="392"/>
      <c r="Q1455" s="392"/>
      <c r="R1455" s="392"/>
    </row>
    <row r="1456" spans="1:18" ht="14.25" customHeight="1">
      <c r="A1456" s="460"/>
      <c r="C1456" s="379"/>
      <c r="D1456" s="380"/>
      <c r="E1456" s="378"/>
      <c r="F1456" s="381"/>
      <c r="G1456" s="382"/>
      <c r="H1456" s="392"/>
      <c r="I1456" s="392"/>
      <c r="J1456" s="392"/>
      <c r="K1456" s="392"/>
      <c r="L1456" s="392"/>
      <c r="M1456" s="392"/>
      <c r="N1456" s="392"/>
      <c r="O1456" s="392"/>
      <c r="P1456" s="392"/>
      <c r="Q1456" s="392"/>
      <c r="R1456" s="392"/>
    </row>
    <row r="1457" spans="1:18" ht="14.25" customHeight="1">
      <c r="A1457" s="460"/>
      <c r="B1457" s="395"/>
      <c r="C1457" s="379"/>
      <c r="D1457" s="380"/>
      <c r="E1457" s="378"/>
      <c r="F1457" s="381"/>
      <c r="G1457" s="382"/>
      <c r="H1457" s="392"/>
      <c r="I1457" s="392"/>
      <c r="J1457" s="392"/>
      <c r="K1457" s="392"/>
      <c r="L1457" s="392"/>
      <c r="M1457" s="392"/>
      <c r="N1457" s="392"/>
      <c r="O1457" s="392"/>
      <c r="P1457" s="392"/>
      <c r="Q1457" s="392"/>
      <c r="R1457" s="392"/>
    </row>
    <row r="1458" spans="1:18" ht="14.25" customHeight="1">
      <c r="A1458" s="460"/>
      <c r="C1458" s="379"/>
      <c r="D1458" s="380"/>
      <c r="E1458" s="378"/>
      <c r="F1458" s="381"/>
      <c r="G1458" s="382"/>
      <c r="H1458" s="392"/>
      <c r="I1458" s="392"/>
      <c r="J1458" s="392"/>
      <c r="K1458" s="392"/>
      <c r="L1458" s="392"/>
      <c r="M1458" s="392"/>
      <c r="N1458" s="392"/>
      <c r="O1458" s="392"/>
      <c r="P1458" s="392"/>
      <c r="Q1458" s="392"/>
      <c r="R1458" s="392"/>
    </row>
    <row r="1459" spans="1:18" ht="14.25" customHeight="1">
      <c r="A1459" s="460"/>
      <c r="C1459" s="379"/>
      <c r="D1459" s="380"/>
      <c r="E1459" s="378"/>
      <c r="F1459" s="381"/>
      <c r="G1459" s="382"/>
      <c r="H1459" s="392"/>
      <c r="I1459" s="392"/>
      <c r="J1459" s="392"/>
      <c r="K1459" s="392"/>
      <c r="L1459" s="392"/>
      <c r="M1459" s="392"/>
      <c r="N1459" s="392"/>
      <c r="O1459" s="392"/>
      <c r="P1459" s="392"/>
      <c r="Q1459" s="392"/>
      <c r="R1459" s="392"/>
    </row>
    <row r="1460" spans="1:18" ht="14.25" customHeight="1">
      <c r="A1460" s="460"/>
      <c r="C1460" s="379"/>
      <c r="D1460" s="380"/>
      <c r="E1460" s="378"/>
      <c r="F1460" s="381"/>
      <c r="G1460" s="382"/>
      <c r="H1460" s="392"/>
      <c r="I1460" s="392"/>
      <c r="J1460" s="392"/>
      <c r="K1460" s="392"/>
      <c r="L1460" s="392"/>
      <c r="M1460" s="392"/>
      <c r="N1460" s="392"/>
      <c r="O1460" s="392"/>
      <c r="P1460" s="392"/>
      <c r="Q1460" s="392"/>
      <c r="R1460" s="392"/>
    </row>
    <row r="1461" spans="1:18" ht="14.25" customHeight="1">
      <c r="A1461" s="460"/>
      <c r="C1461" s="379"/>
      <c r="D1461" s="380"/>
      <c r="E1461" s="378"/>
      <c r="F1461" s="381"/>
      <c r="G1461" s="382"/>
      <c r="H1461" s="392"/>
      <c r="I1461" s="392"/>
      <c r="J1461" s="392"/>
      <c r="K1461" s="392"/>
      <c r="L1461" s="392"/>
      <c r="M1461" s="392"/>
      <c r="N1461" s="392"/>
      <c r="O1461" s="392"/>
      <c r="P1461" s="392"/>
      <c r="Q1461" s="392"/>
      <c r="R1461" s="392"/>
    </row>
    <row r="1462" spans="1:18" ht="14.25" customHeight="1">
      <c r="A1462" s="460"/>
      <c r="C1462" s="379"/>
      <c r="D1462" s="380"/>
      <c r="E1462" s="378"/>
      <c r="F1462" s="381"/>
      <c r="G1462" s="382"/>
      <c r="H1462" s="392"/>
      <c r="I1462" s="392"/>
      <c r="J1462" s="392"/>
      <c r="K1462" s="392"/>
      <c r="L1462" s="392"/>
      <c r="M1462" s="392"/>
      <c r="N1462" s="392"/>
      <c r="O1462" s="392"/>
      <c r="P1462" s="392"/>
      <c r="Q1462" s="392"/>
      <c r="R1462" s="392"/>
    </row>
    <row r="1463" spans="1:18" ht="14.25" customHeight="1">
      <c r="A1463" s="460"/>
      <c r="B1463" s="394"/>
      <c r="C1463" s="379"/>
      <c r="D1463" s="380"/>
      <c r="E1463" s="378"/>
      <c r="F1463" s="381"/>
      <c r="G1463" s="382"/>
      <c r="H1463" s="392"/>
      <c r="I1463" s="392"/>
      <c r="J1463" s="392"/>
      <c r="K1463" s="392"/>
      <c r="L1463" s="392"/>
      <c r="M1463" s="392"/>
      <c r="N1463" s="392"/>
      <c r="O1463" s="392"/>
      <c r="P1463" s="392"/>
      <c r="Q1463" s="392"/>
      <c r="R1463" s="392"/>
    </row>
    <row r="1464" spans="1:18" ht="14.25" customHeight="1">
      <c r="A1464" s="460"/>
      <c r="B1464" s="394"/>
      <c r="C1464" s="379"/>
      <c r="D1464" s="380"/>
      <c r="E1464" s="378"/>
      <c r="F1464" s="381"/>
      <c r="G1464" s="382"/>
      <c r="H1464" s="392"/>
      <c r="I1464" s="392"/>
      <c r="J1464" s="392"/>
      <c r="K1464" s="392"/>
      <c r="L1464" s="392"/>
      <c r="M1464" s="392"/>
      <c r="N1464" s="392"/>
      <c r="O1464" s="392"/>
      <c r="P1464" s="392"/>
      <c r="Q1464" s="392"/>
      <c r="R1464" s="392"/>
    </row>
    <row r="1465" spans="1:18" ht="14.25" customHeight="1">
      <c r="A1465" s="460"/>
      <c r="B1465" s="394"/>
      <c r="C1465" s="379"/>
      <c r="D1465" s="380"/>
      <c r="E1465" s="378"/>
      <c r="F1465" s="381"/>
      <c r="G1465" s="382"/>
      <c r="H1465" s="392"/>
      <c r="I1465" s="392"/>
      <c r="J1465" s="392"/>
      <c r="K1465" s="392"/>
      <c r="L1465" s="392"/>
      <c r="M1465" s="392"/>
      <c r="N1465" s="392"/>
      <c r="O1465" s="392"/>
      <c r="P1465" s="392"/>
      <c r="Q1465" s="392"/>
      <c r="R1465" s="392"/>
    </row>
    <row r="1466" spans="1:18" ht="14.25" customHeight="1">
      <c r="A1466" s="460"/>
      <c r="B1466" s="394"/>
      <c r="C1466" s="379"/>
      <c r="D1466" s="380"/>
      <c r="E1466" s="378"/>
      <c r="F1466" s="381"/>
      <c r="G1466" s="382"/>
      <c r="H1466" s="392"/>
      <c r="I1466" s="392"/>
      <c r="J1466" s="392"/>
      <c r="K1466" s="392"/>
      <c r="L1466" s="392"/>
      <c r="M1466" s="392"/>
      <c r="N1466" s="392"/>
      <c r="O1466" s="392"/>
      <c r="P1466" s="392"/>
      <c r="Q1466" s="392"/>
      <c r="R1466" s="392"/>
    </row>
    <row r="1467" spans="1:18" ht="14.25" customHeight="1">
      <c r="A1467" s="460"/>
      <c r="B1467" s="394"/>
      <c r="C1467" s="379"/>
      <c r="D1467" s="380"/>
      <c r="E1467" s="378"/>
      <c r="F1467" s="381"/>
      <c r="G1467" s="382"/>
      <c r="H1467" s="392"/>
      <c r="I1467" s="392"/>
      <c r="J1467" s="392"/>
      <c r="K1467" s="392"/>
      <c r="L1467" s="392"/>
      <c r="M1467" s="392"/>
      <c r="N1467" s="392"/>
      <c r="O1467" s="392"/>
      <c r="P1467" s="392"/>
      <c r="Q1467" s="392"/>
      <c r="R1467" s="392"/>
    </row>
    <row r="1468" spans="1:18" ht="14.25" customHeight="1">
      <c r="A1468" s="460"/>
      <c r="B1468" s="394"/>
      <c r="C1468" s="379"/>
      <c r="D1468" s="380"/>
      <c r="E1468" s="378"/>
      <c r="F1468" s="381"/>
      <c r="G1468" s="382"/>
      <c r="H1468" s="392"/>
      <c r="I1468" s="392"/>
      <c r="J1468" s="392"/>
      <c r="K1468" s="392"/>
      <c r="L1468" s="392"/>
      <c r="M1468" s="392"/>
      <c r="N1468" s="392"/>
      <c r="O1468" s="392"/>
      <c r="P1468" s="392"/>
      <c r="Q1468" s="392"/>
      <c r="R1468" s="392"/>
    </row>
    <row r="1469" spans="1:18" ht="14.25" customHeight="1">
      <c r="A1469" s="460"/>
      <c r="B1469" s="395"/>
      <c r="C1469" s="379"/>
      <c r="D1469" s="380"/>
      <c r="E1469" s="378"/>
      <c r="F1469" s="381"/>
      <c r="G1469" s="382"/>
      <c r="H1469" s="392"/>
      <c r="I1469" s="392"/>
      <c r="J1469" s="392"/>
      <c r="K1469" s="392"/>
      <c r="L1469" s="392"/>
      <c r="M1469" s="392"/>
      <c r="N1469" s="392"/>
      <c r="O1469" s="392"/>
      <c r="P1469" s="392"/>
      <c r="Q1469" s="392"/>
      <c r="R1469" s="392"/>
    </row>
    <row r="1470" spans="1:18" ht="14.25" customHeight="1">
      <c r="A1470" s="460"/>
      <c r="C1470" s="379"/>
      <c r="D1470" s="380"/>
      <c r="E1470" s="378"/>
      <c r="F1470" s="381"/>
      <c r="G1470" s="382"/>
      <c r="H1470" s="392"/>
      <c r="I1470" s="392"/>
      <c r="J1470" s="392"/>
      <c r="K1470" s="392"/>
      <c r="L1470" s="392"/>
      <c r="M1470" s="392"/>
      <c r="N1470" s="392"/>
      <c r="O1470" s="392"/>
      <c r="P1470" s="392"/>
      <c r="Q1470" s="392"/>
      <c r="R1470" s="392"/>
    </row>
    <row r="1471" spans="1:18" ht="14.25" customHeight="1">
      <c r="A1471" s="460"/>
      <c r="C1471" s="379"/>
      <c r="D1471" s="380"/>
      <c r="E1471" s="378"/>
      <c r="F1471" s="381"/>
      <c r="G1471" s="382"/>
      <c r="H1471" s="392"/>
      <c r="I1471" s="392"/>
      <c r="J1471" s="392"/>
      <c r="K1471" s="392"/>
      <c r="L1471" s="392"/>
      <c r="M1471" s="392"/>
      <c r="N1471" s="392"/>
      <c r="O1471" s="392"/>
      <c r="P1471" s="392"/>
      <c r="Q1471" s="392"/>
      <c r="R1471" s="392"/>
    </row>
    <row r="1472" spans="1:18" ht="14.25" customHeight="1">
      <c r="A1472" s="460"/>
      <c r="C1472" s="379"/>
      <c r="D1472" s="380"/>
      <c r="E1472" s="378"/>
      <c r="F1472" s="381"/>
      <c r="G1472" s="382"/>
      <c r="H1472" s="392"/>
      <c r="I1472" s="392"/>
      <c r="J1472" s="392"/>
      <c r="K1472" s="392"/>
      <c r="L1472" s="392"/>
      <c r="M1472" s="392"/>
      <c r="N1472" s="392"/>
      <c r="O1472" s="392"/>
      <c r="P1472" s="392"/>
      <c r="Q1472" s="392"/>
      <c r="R1472" s="392"/>
    </row>
    <row r="1473" spans="1:18" ht="14.25" customHeight="1">
      <c r="A1473" s="460"/>
      <c r="C1473" s="379"/>
      <c r="D1473" s="380"/>
      <c r="E1473" s="378"/>
      <c r="F1473" s="381"/>
      <c r="G1473" s="382"/>
      <c r="H1473" s="392"/>
      <c r="I1473" s="392"/>
      <c r="J1473" s="392"/>
      <c r="K1473" s="392"/>
      <c r="L1473" s="392"/>
      <c r="M1473" s="392"/>
      <c r="N1473" s="392"/>
      <c r="O1473" s="392"/>
      <c r="P1473" s="392"/>
      <c r="Q1473" s="392"/>
      <c r="R1473" s="392"/>
    </row>
    <row r="1474" spans="1:18" ht="14.25" customHeight="1">
      <c r="A1474" s="460"/>
      <c r="B1474" s="394"/>
      <c r="C1474" s="379"/>
      <c r="D1474" s="380"/>
      <c r="E1474" s="378"/>
      <c r="F1474" s="381"/>
      <c r="G1474" s="382"/>
      <c r="H1474" s="392"/>
      <c r="I1474" s="392"/>
      <c r="J1474" s="392"/>
      <c r="K1474" s="392"/>
      <c r="L1474" s="392"/>
      <c r="M1474" s="392"/>
      <c r="N1474" s="392"/>
      <c r="O1474" s="392"/>
      <c r="P1474" s="392"/>
      <c r="Q1474" s="392"/>
      <c r="R1474" s="392"/>
    </row>
    <row r="1475" spans="1:18" ht="14.25" customHeight="1">
      <c r="A1475" s="460"/>
      <c r="B1475" s="394"/>
      <c r="C1475" s="379"/>
      <c r="D1475" s="380"/>
      <c r="E1475" s="378"/>
      <c r="F1475" s="381"/>
      <c r="G1475" s="382"/>
      <c r="H1475" s="392"/>
      <c r="I1475" s="392"/>
      <c r="J1475" s="392"/>
      <c r="K1475" s="392"/>
      <c r="L1475" s="392"/>
      <c r="M1475" s="392"/>
      <c r="N1475" s="392"/>
      <c r="O1475" s="392"/>
      <c r="P1475" s="392"/>
      <c r="Q1475" s="392"/>
      <c r="R1475" s="392"/>
    </row>
    <row r="1476" spans="1:18" ht="14.25" customHeight="1">
      <c r="A1476" s="460"/>
      <c r="B1476" s="394"/>
      <c r="C1476" s="379"/>
      <c r="D1476" s="380"/>
      <c r="E1476" s="378"/>
      <c r="F1476" s="381"/>
      <c r="G1476" s="382"/>
      <c r="H1476" s="392"/>
      <c r="I1476" s="392"/>
      <c r="J1476" s="392"/>
      <c r="K1476" s="392"/>
      <c r="L1476" s="392"/>
      <c r="M1476" s="392"/>
      <c r="N1476" s="392"/>
      <c r="O1476" s="392"/>
      <c r="P1476" s="392"/>
      <c r="Q1476" s="392"/>
      <c r="R1476" s="392"/>
    </row>
    <row r="1477" spans="1:18" ht="14.25" customHeight="1">
      <c r="A1477" s="460"/>
      <c r="B1477" s="394"/>
      <c r="C1477" s="379"/>
      <c r="D1477" s="380"/>
      <c r="E1477" s="378"/>
      <c r="F1477" s="381"/>
      <c r="G1477" s="382"/>
      <c r="H1477" s="392"/>
      <c r="I1477" s="392"/>
      <c r="J1477" s="392"/>
      <c r="K1477" s="392"/>
      <c r="L1477" s="392"/>
      <c r="M1477" s="392"/>
      <c r="N1477" s="392"/>
      <c r="O1477" s="392"/>
      <c r="P1477" s="392"/>
      <c r="Q1477" s="392"/>
      <c r="R1477" s="392"/>
    </row>
    <row r="1478" spans="1:18" ht="14.25" customHeight="1">
      <c r="A1478" s="460"/>
      <c r="B1478" s="395"/>
      <c r="C1478" s="379"/>
      <c r="D1478" s="380"/>
      <c r="E1478" s="378"/>
      <c r="F1478" s="381"/>
      <c r="G1478" s="382"/>
      <c r="H1478" s="392"/>
      <c r="I1478" s="392"/>
      <c r="J1478" s="392"/>
      <c r="K1478" s="392"/>
      <c r="L1478" s="392"/>
      <c r="M1478" s="392"/>
      <c r="N1478" s="392"/>
      <c r="O1478" s="392"/>
      <c r="P1478" s="392"/>
      <c r="Q1478" s="392"/>
      <c r="R1478" s="392"/>
    </row>
    <row r="1479" spans="1:18" ht="14.25" customHeight="1">
      <c r="A1479" s="460"/>
      <c r="C1479" s="379"/>
      <c r="D1479" s="380"/>
      <c r="E1479" s="378"/>
      <c r="F1479" s="381"/>
      <c r="G1479" s="382"/>
      <c r="H1479" s="392"/>
      <c r="I1479" s="392"/>
      <c r="J1479" s="392"/>
      <c r="K1479" s="392"/>
      <c r="L1479" s="392"/>
      <c r="M1479" s="392"/>
      <c r="N1479" s="392"/>
      <c r="O1479" s="392"/>
      <c r="P1479" s="392"/>
      <c r="Q1479" s="392"/>
      <c r="R1479" s="392"/>
    </row>
    <row r="1480" spans="1:18" ht="14.25" customHeight="1">
      <c r="A1480" s="460"/>
      <c r="C1480" s="379"/>
      <c r="D1480" s="380"/>
      <c r="E1480" s="378"/>
      <c r="F1480" s="381"/>
      <c r="G1480" s="382"/>
      <c r="H1480" s="392"/>
      <c r="I1480" s="392"/>
      <c r="J1480" s="392"/>
      <c r="K1480" s="392"/>
      <c r="L1480" s="392"/>
      <c r="M1480" s="392"/>
      <c r="N1480" s="392"/>
      <c r="O1480" s="392"/>
      <c r="P1480" s="392"/>
      <c r="Q1480" s="392"/>
      <c r="R1480" s="392"/>
    </row>
    <row r="1481" spans="1:18" ht="14.25" customHeight="1">
      <c r="A1481" s="460"/>
      <c r="C1481" s="379"/>
      <c r="D1481" s="380"/>
      <c r="E1481" s="378"/>
      <c r="F1481" s="381"/>
      <c r="G1481" s="382"/>
      <c r="H1481" s="392"/>
      <c r="I1481" s="392"/>
      <c r="J1481" s="392"/>
      <c r="K1481" s="392"/>
      <c r="L1481" s="392"/>
      <c r="M1481" s="392"/>
      <c r="N1481" s="392"/>
      <c r="O1481" s="392"/>
      <c r="P1481" s="392"/>
      <c r="Q1481" s="392"/>
      <c r="R1481" s="392"/>
    </row>
    <row r="1482" spans="1:18" ht="14.25" customHeight="1">
      <c r="A1482" s="460"/>
      <c r="B1482" s="394"/>
      <c r="C1482" s="379"/>
      <c r="D1482" s="380"/>
      <c r="E1482" s="378"/>
      <c r="F1482" s="381"/>
      <c r="G1482" s="382"/>
      <c r="H1482" s="392"/>
      <c r="I1482" s="392"/>
      <c r="J1482" s="392"/>
      <c r="K1482" s="392"/>
      <c r="L1482" s="392"/>
      <c r="M1482" s="392"/>
      <c r="N1482" s="392"/>
      <c r="O1482" s="392"/>
      <c r="P1482" s="392"/>
      <c r="Q1482" s="392"/>
      <c r="R1482" s="392"/>
    </row>
    <row r="1483" spans="1:18" ht="14.25" customHeight="1">
      <c r="A1483" s="460"/>
      <c r="B1483" s="394"/>
      <c r="C1483" s="379"/>
      <c r="D1483" s="380"/>
      <c r="E1483" s="378"/>
      <c r="F1483" s="381"/>
      <c r="G1483" s="382"/>
      <c r="H1483" s="392"/>
      <c r="I1483" s="392"/>
      <c r="J1483" s="392"/>
      <c r="K1483" s="392"/>
      <c r="L1483" s="392"/>
      <c r="M1483" s="392"/>
      <c r="N1483" s="392"/>
      <c r="O1483" s="392"/>
      <c r="P1483" s="392"/>
      <c r="Q1483" s="392"/>
      <c r="R1483" s="392"/>
    </row>
    <row r="1484" spans="1:18" ht="14.25" customHeight="1">
      <c r="A1484" s="460"/>
      <c r="B1484" s="394"/>
      <c r="C1484" s="379"/>
      <c r="D1484" s="380"/>
      <c r="E1484" s="378"/>
      <c r="F1484" s="381"/>
      <c r="G1484" s="382"/>
      <c r="H1484" s="392"/>
      <c r="I1484" s="392"/>
      <c r="J1484" s="392"/>
      <c r="K1484" s="392"/>
      <c r="L1484" s="392"/>
      <c r="M1484" s="392"/>
      <c r="N1484" s="392"/>
      <c r="O1484" s="392"/>
      <c r="P1484" s="392"/>
      <c r="Q1484" s="392"/>
      <c r="R1484" s="392"/>
    </row>
    <row r="1485" spans="1:18" ht="14.25" customHeight="1">
      <c r="A1485" s="460"/>
      <c r="B1485" s="394"/>
      <c r="C1485" s="379"/>
      <c r="D1485" s="380"/>
      <c r="E1485" s="378"/>
      <c r="F1485" s="381"/>
      <c r="G1485" s="382"/>
      <c r="H1485" s="392"/>
      <c r="I1485" s="392"/>
      <c r="J1485" s="392"/>
      <c r="K1485" s="392"/>
      <c r="L1485" s="392"/>
      <c r="M1485" s="392"/>
      <c r="N1485" s="392"/>
      <c r="O1485" s="392"/>
      <c r="P1485" s="392"/>
      <c r="Q1485" s="392"/>
      <c r="R1485" s="392"/>
    </row>
    <row r="1486" spans="1:18" ht="14.25" customHeight="1">
      <c r="A1486" s="460"/>
      <c r="B1486" s="394"/>
      <c r="C1486" s="379"/>
      <c r="D1486" s="380"/>
      <c r="E1486" s="378"/>
      <c r="F1486" s="381"/>
      <c r="G1486" s="382"/>
      <c r="H1486" s="392"/>
      <c r="I1486" s="392"/>
      <c r="J1486" s="392"/>
      <c r="K1486" s="392"/>
      <c r="L1486" s="392"/>
      <c r="M1486" s="392"/>
      <c r="N1486" s="392"/>
      <c r="O1486" s="392"/>
      <c r="P1486" s="392"/>
      <c r="Q1486" s="392"/>
      <c r="R1486" s="392"/>
    </row>
    <row r="1487" spans="1:18" ht="14.25" customHeight="1">
      <c r="A1487" s="460"/>
      <c r="B1487" s="394"/>
      <c r="C1487" s="379"/>
      <c r="D1487" s="380"/>
      <c r="E1487" s="378"/>
      <c r="F1487" s="381"/>
      <c r="G1487" s="382"/>
      <c r="H1487" s="392"/>
      <c r="I1487" s="392"/>
      <c r="J1487" s="392"/>
      <c r="K1487" s="392"/>
      <c r="L1487" s="392"/>
      <c r="M1487" s="392"/>
      <c r="N1487" s="392"/>
      <c r="O1487" s="392"/>
      <c r="P1487" s="392"/>
      <c r="Q1487" s="392"/>
      <c r="R1487" s="392"/>
    </row>
    <row r="1488" spans="1:18" ht="14.25" customHeight="1">
      <c r="A1488" s="460"/>
      <c r="B1488" s="394"/>
      <c r="C1488" s="379"/>
      <c r="D1488" s="380"/>
      <c r="E1488" s="378"/>
      <c r="F1488" s="381"/>
      <c r="G1488" s="382"/>
      <c r="H1488" s="392"/>
      <c r="I1488" s="392"/>
      <c r="J1488" s="392"/>
      <c r="K1488" s="392"/>
      <c r="L1488" s="392"/>
      <c r="M1488" s="392"/>
      <c r="N1488" s="392"/>
      <c r="O1488" s="392"/>
      <c r="P1488" s="392"/>
      <c r="Q1488" s="392"/>
      <c r="R1488" s="392"/>
    </row>
    <row r="1489" spans="1:18" ht="14.25" customHeight="1">
      <c r="A1489" s="460"/>
      <c r="B1489" s="395"/>
      <c r="C1489" s="379"/>
      <c r="D1489" s="380"/>
      <c r="E1489" s="378"/>
      <c r="F1489" s="381"/>
      <c r="G1489" s="382"/>
      <c r="H1489" s="392"/>
      <c r="I1489" s="392"/>
      <c r="J1489" s="392"/>
      <c r="K1489" s="392"/>
      <c r="L1489" s="392"/>
      <c r="M1489" s="392"/>
      <c r="N1489" s="392"/>
      <c r="O1489" s="392"/>
      <c r="P1489" s="392"/>
      <c r="Q1489" s="392"/>
      <c r="R1489" s="392"/>
    </row>
    <row r="1490" spans="1:18" ht="14.25" customHeight="1">
      <c r="A1490" s="460"/>
      <c r="C1490" s="379"/>
      <c r="D1490" s="380"/>
      <c r="E1490" s="378"/>
      <c r="F1490" s="381"/>
      <c r="G1490" s="382"/>
      <c r="H1490" s="392"/>
      <c r="I1490" s="392"/>
      <c r="J1490" s="392"/>
      <c r="K1490" s="392"/>
      <c r="L1490" s="392"/>
      <c r="M1490" s="392"/>
      <c r="N1490" s="392"/>
      <c r="O1490" s="392"/>
      <c r="P1490" s="392"/>
      <c r="Q1490" s="392"/>
      <c r="R1490" s="392"/>
    </row>
    <row r="1491" spans="1:18" ht="14.25" customHeight="1">
      <c r="A1491" s="460"/>
      <c r="C1491" s="379"/>
      <c r="D1491" s="380"/>
      <c r="E1491" s="378"/>
      <c r="F1491" s="381"/>
      <c r="G1491" s="382"/>
      <c r="H1491" s="392"/>
      <c r="I1491" s="392"/>
      <c r="J1491" s="392"/>
      <c r="K1491" s="392"/>
      <c r="L1491" s="392"/>
      <c r="M1491" s="392"/>
      <c r="N1491" s="392"/>
      <c r="O1491" s="392"/>
      <c r="P1491" s="392"/>
      <c r="Q1491" s="392"/>
      <c r="R1491" s="392"/>
    </row>
    <row r="1492" spans="1:18" ht="14.25" customHeight="1">
      <c r="A1492" s="460"/>
      <c r="B1492" s="394"/>
      <c r="C1492" s="379"/>
      <c r="D1492" s="380"/>
      <c r="E1492" s="378"/>
      <c r="F1492" s="381"/>
      <c r="G1492" s="382"/>
      <c r="H1492" s="392"/>
      <c r="I1492" s="392"/>
      <c r="J1492" s="392"/>
      <c r="K1492" s="392"/>
      <c r="L1492" s="392"/>
      <c r="M1492" s="392"/>
      <c r="N1492" s="392"/>
      <c r="O1492" s="392"/>
      <c r="P1492" s="392"/>
      <c r="Q1492" s="392"/>
      <c r="R1492" s="392"/>
    </row>
    <row r="1493" spans="1:18" ht="14.25" customHeight="1">
      <c r="A1493" s="460"/>
      <c r="B1493" s="394"/>
      <c r="C1493" s="379"/>
      <c r="D1493" s="380"/>
      <c r="E1493" s="378"/>
      <c r="F1493" s="381"/>
      <c r="G1493" s="382"/>
      <c r="H1493" s="392"/>
      <c r="I1493" s="392"/>
      <c r="J1493" s="392"/>
      <c r="K1493" s="392"/>
      <c r="L1493" s="392"/>
      <c r="M1493" s="392"/>
      <c r="N1493" s="392"/>
      <c r="O1493" s="392"/>
      <c r="P1493" s="392"/>
      <c r="Q1493" s="392"/>
      <c r="R1493" s="392"/>
    </row>
    <row r="1494" spans="1:18" ht="14.25" customHeight="1">
      <c r="A1494" s="460"/>
      <c r="B1494" s="394"/>
      <c r="C1494" s="379"/>
      <c r="D1494" s="380"/>
      <c r="E1494" s="378"/>
      <c r="F1494" s="381"/>
      <c r="G1494" s="382"/>
      <c r="H1494" s="392"/>
      <c r="I1494" s="392"/>
      <c r="J1494" s="392"/>
      <c r="K1494" s="392"/>
      <c r="L1494" s="392"/>
      <c r="M1494" s="392"/>
      <c r="N1494" s="392"/>
      <c r="O1494" s="392"/>
      <c r="P1494" s="392"/>
      <c r="Q1494" s="392"/>
      <c r="R1494" s="392"/>
    </row>
    <row r="1495" spans="1:18" ht="14.25" customHeight="1">
      <c r="A1495" s="460"/>
      <c r="B1495" s="394"/>
      <c r="C1495" s="381"/>
      <c r="E1495" s="396"/>
      <c r="F1495" s="381"/>
      <c r="G1495" s="382"/>
      <c r="H1495" s="392"/>
      <c r="I1495" s="392"/>
      <c r="J1495" s="392"/>
      <c r="K1495" s="392"/>
      <c r="L1495" s="392"/>
      <c r="M1495" s="392"/>
      <c r="N1495" s="392"/>
      <c r="O1495" s="392"/>
      <c r="P1495" s="392"/>
      <c r="Q1495" s="392"/>
      <c r="R1495" s="392"/>
    </row>
    <row r="1496" spans="1:18" ht="14.25" customHeight="1">
      <c r="A1496" s="460"/>
      <c r="B1496" s="394"/>
      <c r="C1496" s="390"/>
      <c r="E1496" s="379"/>
      <c r="F1496" s="381"/>
      <c r="G1496" s="382"/>
      <c r="H1496" s="392"/>
      <c r="I1496" s="392"/>
      <c r="J1496" s="392"/>
      <c r="K1496" s="392"/>
      <c r="L1496" s="392"/>
      <c r="M1496" s="392"/>
      <c r="N1496" s="392"/>
      <c r="O1496" s="392"/>
      <c r="P1496" s="392"/>
      <c r="Q1496" s="392"/>
      <c r="R1496" s="392"/>
    </row>
    <row r="1497" spans="1:18" ht="14.25" customHeight="1">
      <c r="A1497" s="460"/>
      <c r="B1497" s="394"/>
      <c r="C1497" s="390"/>
      <c r="E1497" s="379"/>
      <c r="F1497" s="381"/>
      <c r="G1497" s="382"/>
      <c r="H1497" s="392"/>
      <c r="I1497" s="392"/>
      <c r="J1497" s="392"/>
      <c r="K1497" s="392"/>
      <c r="L1497" s="392"/>
      <c r="M1497" s="392"/>
      <c r="N1497" s="392"/>
      <c r="O1497" s="392"/>
      <c r="P1497" s="392"/>
      <c r="Q1497" s="392"/>
      <c r="R1497" s="392"/>
    </row>
    <row r="1498" spans="1:18" ht="14.25" customHeight="1">
      <c r="A1498" s="460"/>
      <c r="B1498" s="395"/>
      <c r="C1498" s="390"/>
      <c r="E1498" s="379"/>
      <c r="F1498" s="381"/>
      <c r="G1498" s="382"/>
      <c r="H1498" s="392"/>
      <c r="I1498" s="392"/>
      <c r="J1498" s="392"/>
      <c r="K1498" s="392"/>
      <c r="L1498" s="392"/>
      <c r="M1498" s="392"/>
      <c r="N1498" s="392"/>
      <c r="O1498" s="392"/>
      <c r="P1498" s="392"/>
      <c r="Q1498" s="392"/>
      <c r="R1498" s="392"/>
    </row>
    <row r="1499" spans="1:18" ht="14.25" customHeight="1">
      <c r="A1499" s="460"/>
      <c r="B1499" s="395"/>
      <c r="C1499" s="390"/>
      <c r="E1499" s="379"/>
      <c r="F1499" s="381"/>
      <c r="G1499" s="382"/>
      <c r="H1499" s="392"/>
      <c r="I1499" s="392"/>
      <c r="J1499" s="392"/>
      <c r="K1499" s="392"/>
      <c r="L1499" s="392"/>
      <c r="M1499" s="392"/>
      <c r="N1499" s="392"/>
      <c r="O1499" s="392"/>
      <c r="P1499" s="392"/>
      <c r="Q1499" s="392"/>
      <c r="R1499" s="392"/>
    </row>
    <row r="1500" spans="1:18" ht="14.25" customHeight="1">
      <c r="A1500" s="460"/>
      <c r="B1500" s="394"/>
      <c r="C1500" s="390"/>
      <c r="E1500" s="379"/>
      <c r="F1500" s="381"/>
      <c r="G1500" s="382"/>
      <c r="H1500" s="392"/>
      <c r="I1500" s="392"/>
      <c r="J1500" s="392"/>
      <c r="K1500" s="392"/>
      <c r="L1500" s="392"/>
      <c r="M1500" s="392"/>
      <c r="N1500" s="392"/>
      <c r="O1500" s="392"/>
      <c r="P1500" s="392"/>
      <c r="Q1500" s="392"/>
      <c r="R1500" s="392"/>
    </row>
    <row r="1501" spans="1:18" ht="14.25" customHeight="1">
      <c r="A1501" s="460"/>
      <c r="B1501" s="394"/>
      <c r="C1501" s="390"/>
      <c r="E1501" s="379"/>
      <c r="F1501" s="397"/>
      <c r="G1501" s="382"/>
      <c r="H1501" s="392"/>
      <c r="I1501" s="392"/>
      <c r="J1501" s="392"/>
      <c r="K1501" s="392"/>
      <c r="L1501" s="392"/>
      <c r="M1501" s="392"/>
      <c r="N1501" s="392"/>
      <c r="O1501" s="392"/>
      <c r="P1501" s="392"/>
      <c r="Q1501" s="392"/>
      <c r="R1501" s="392"/>
    </row>
    <row r="1502" spans="1:18" ht="14.25" customHeight="1">
      <c r="A1502" s="460"/>
      <c r="B1502" s="394"/>
      <c r="C1502" s="390"/>
      <c r="E1502" s="379"/>
      <c r="G1502" s="397"/>
      <c r="H1502" s="392"/>
      <c r="I1502" s="392"/>
      <c r="J1502" s="392"/>
      <c r="K1502" s="392"/>
      <c r="L1502" s="392"/>
      <c r="M1502" s="392"/>
      <c r="N1502" s="392"/>
      <c r="O1502" s="392"/>
      <c r="P1502" s="392"/>
      <c r="Q1502" s="392"/>
      <c r="R1502" s="392"/>
    </row>
    <row r="1503" spans="1:18" ht="14.25" customHeight="1">
      <c r="A1503" s="460"/>
      <c r="B1503" s="394"/>
      <c r="C1503" s="390"/>
      <c r="E1503" s="379"/>
      <c r="G1503" s="397"/>
      <c r="H1503" s="392"/>
      <c r="I1503" s="392"/>
      <c r="J1503" s="392"/>
      <c r="K1503" s="392"/>
      <c r="L1503" s="392"/>
      <c r="M1503" s="392"/>
      <c r="N1503" s="392"/>
      <c r="O1503" s="392"/>
      <c r="P1503" s="392"/>
      <c r="Q1503" s="392"/>
      <c r="R1503" s="392"/>
    </row>
    <row r="1504" spans="1:18" ht="14.25" customHeight="1">
      <c r="A1504" s="460"/>
      <c r="B1504" s="394"/>
      <c r="C1504" s="390"/>
      <c r="E1504" s="379"/>
      <c r="G1504" s="397"/>
      <c r="H1504" s="392"/>
      <c r="I1504" s="392"/>
      <c r="J1504" s="392"/>
      <c r="K1504" s="392"/>
      <c r="L1504" s="392"/>
      <c r="M1504" s="392"/>
      <c r="N1504" s="392"/>
      <c r="O1504" s="392"/>
      <c r="P1504" s="392"/>
      <c r="Q1504" s="392"/>
      <c r="R1504" s="392"/>
    </row>
    <row r="1505" spans="1:18" ht="14.25" customHeight="1">
      <c r="A1505" s="460"/>
      <c r="B1505" s="394"/>
      <c r="C1505" s="390"/>
      <c r="E1505" s="379"/>
      <c r="G1505" s="397"/>
      <c r="H1505" s="392"/>
      <c r="I1505" s="392"/>
      <c r="J1505" s="392"/>
      <c r="K1505" s="392"/>
      <c r="L1505" s="392"/>
      <c r="M1505" s="392"/>
      <c r="N1505" s="392"/>
      <c r="O1505" s="392"/>
      <c r="P1505" s="392"/>
      <c r="Q1505" s="392"/>
      <c r="R1505" s="392"/>
    </row>
    <row r="1506" spans="1:18" ht="14.25" customHeight="1">
      <c r="A1506" s="460"/>
      <c r="B1506" s="394"/>
      <c r="C1506" s="390"/>
      <c r="E1506" s="379"/>
      <c r="G1506" s="397"/>
      <c r="H1506" s="392"/>
      <c r="I1506" s="392"/>
      <c r="J1506" s="392"/>
      <c r="K1506" s="392"/>
      <c r="L1506" s="392"/>
      <c r="M1506" s="392"/>
      <c r="N1506" s="392"/>
      <c r="O1506" s="392"/>
      <c r="P1506" s="392"/>
      <c r="Q1506" s="392"/>
      <c r="R1506" s="392"/>
    </row>
    <row r="1507" spans="1:18" ht="14.25" customHeight="1">
      <c r="A1507" s="460"/>
      <c r="B1507" s="392"/>
      <c r="C1507" s="390"/>
      <c r="E1507" s="379"/>
      <c r="G1507" s="397"/>
      <c r="H1507" s="392"/>
      <c r="I1507" s="392"/>
      <c r="J1507" s="392"/>
      <c r="K1507" s="392"/>
      <c r="L1507" s="392"/>
      <c r="M1507" s="392"/>
      <c r="N1507" s="392"/>
      <c r="O1507" s="392"/>
      <c r="P1507" s="392"/>
      <c r="Q1507" s="392"/>
      <c r="R1507" s="392"/>
    </row>
    <row r="1508" spans="1:18" ht="14.25" customHeight="1">
      <c r="A1508" s="460"/>
      <c r="C1508" s="390"/>
      <c r="E1508" s="379"/>
      <c r="G1508" s="397"/>
      <c r="H1508" s="392"/>
      <c r="I1508" s="392"/>
      <c r="J1508" s="392"/>
      <c r="K1508" s="392"/>
      <c r="L1508" s="392"/>
      <c r="M1508" s="392"/>
      <c r="N1508" s="392"/>
      <c r="O1508" s="392"/>
      <c r="P1508" s="392"/>
      <c r="Q1508" s="392"/>
      <c r="R1508" s="392"/>
    </row>
    <row r="1509" spans="1:18" ht="14.25" customHeight="1">
      <c r="A1509" s="460"/>
      <c r="C1509" s="390"/>
      <c r="E1509" s="379"/>
      <c r="G1509" s="397"/>
      <c r="H1509" s="392"/>
      <c r="I1509" s="392"/>
      <c r="J1509" s="392"/>
      <c r="K1509" s="392"/>
      <c r="L1509" s="392"/>
      <c r="M1509" s="392"/>
      <c r="N1509" s="392"/>
      <c r="O1509" s="392"/>
      <c r="P1509" s="392"/>
      <c r="Q1509" s="392"/>
      <c r="R1509" s="392"/>
    </row>
    <row r="1510" spans="1:18" ht="14.25" customHeight="1">
      <c r="A1510" s="460"/>
      <c r="C1510" s="390"/>
      <c r="E1510" s="379"/>
      <c r="G1510" s="397"/>
      <c r="H1510" s="392"/>
      <c r="I1510" s="392"/>
      <c r="J1510" s="392"/>
      <c r="K1510" s="392"/>
      <c r="L1510" s="392"/>
      <c r="M1510" s="392"/>
      <c r="N1510" s="392"/>
      <c r="O1510" s="392"/>
      <c r="P1510" s="392"/>
      <c r="Q1510" s="392"/>
      <c r="R1510" s="392"/>
    </row>
    <row r="1511" spans="1:18" ht="14.25" customHeight="1">
      <c r="A1511" s="460"/>
      <c r="C1511" s="390"/>
      <c r="E1511" s="379"/>
      <c r="G1511" s="397"/>
      <c r="H1511" s="392"/>
      <c r="I1511" s="392"/>
      <c r="J1511" s="392"/>
      <c r="K1511" s="392"/>
      <c r="L1511" s="392"/>
      <c r="M1511" s="392"/>
      <c r="N1511" s="392"/>
      <c r="O1511" s="392"/>
      <c r="P1511" s="392"/>
      <c r="Q1511" s="392"/>
      <c r="R1511" s="392"/>
    </row>
    <row r="1512" spans="1:18" ht="14.25" customHeight="1">
      <c r="A1512" s="460"/>
      <c r="C1512" s="390"/>
      <c r="E1512" s="379"/>
      <c r="G1512" s="397"/>
      <c r="H1512" s="392"/>
      <c r="I1512" s="392"/>
      <c r="J1512" s="392"/>
      <c r="K1512" s="392"/>
      <c r="L1512" s="392"/>
      <c r="M1512" s="392"/>
      <c r="N1512" s="392"/>
      <c r="O1512" s="392"/>
      <c r="P1512" s="392"/>
      <c r="Q1512" s="392"/>
      <c r="R1512" s="392"/>
    </row>
    <row r="1513" spans="1:18" ht="14.25" customHeight="1">
      <c r="A1513" s="460"/>
      <c r="C1513" s="390"/>
      <c r="E1513" s="379"/>
      <c r="G1513" s="397"/>
      <c r="H1513" s="392"/>
      <c r="I1513" s="392"/>
      <c r="J1513" s="392"/>
      <c r="K1513" s="392"/>
      <c r="L1513" s="392"/>
      <c r="M1513" s="392"/>
      <c r="N1513" s="392"/>
      <c r="O1513" s="392"/>
      <c r="P1513" s="392"/>
      <c r="Q1513" s="392"/>
      <c r="R1513" s="392"/>
    </row>
    <row r="1514" spans="1:18" ht="14.25" customHeight="1">
      <c r="A1514" s="460"/>
      <c r="C1514" s="390"/>
      <c r="E1514" s="379"/>
      <c r="G1514" s="397"/>
      <c r="H1514" s="392"/>
      <c r="I1514" s="392"/>
      <c r="J1514" s="392"/>
      <c r="K1514" s="392"/>
      <c r="L1514" s="392"/>
      <c r="M1514" s="392"/>
      <c r="N1514" s="392"/>
      <c r="O1514" s="392"/>
      <c r="P1514" s="392"/>
      <c r="Q1514" s="392"/>
      <c r="R1514" s="392"/>
    </row>
    <row r="1515" spans="1:18" ht="14.25" customHeight="1">
      <c r="A1515" s="460"/>
      <c r="C1515" s="390"/>
      <c r="E1515" s="379"/>
      <c r="G1515" s="397"/>
      <c r="H1515" s="392"/>
      <c r="I1515" s="392"/>
      <c r="J1515" s="392"/>
      <c r="K1515" s="392"/>
      <c r="L1515" s="392"/>
      <c r="M1515" s="392"/>
      <c r="N1515" s="392"/>
      <c r="O1515" s="392"/>
      <c r="P1515" s="392"/>
      <c r="Q1515" s="392"/>
      <c r="R1515" s="392"/>
    </row>
    <row r="1516" spans="1:18" ht="14.25" customHeight="1">
      <c r="A1516" s="460"/>
      <c r="C1516" s="390"/>
      <c r="E1516" s="379"/>
      <c r="G1516" s="397"/>
      <c r="H1516" s="392"/>
      <c r="I1516" s="392"/>
      <c r="J1516" s="392"/>
      <c r="K1516" s="392"/>
      <c r="L1516" s="392"/>
      <c r="M1516" s="392"/>
      <c r="N1516" s="392"/>
      <c r="O1516" s="392"/>
      <c r="P1516" s="392"/>
      <c r="Q1516" s="392"/>
      <c r="R1516" s="392"/>
    </row>
    <row r="1517" spans="1:18" ht="14.25" customHeight="1">
      <c r="A1517" s="460"/>
      <c r="C1517" s="390"/>
      <c r="E1517" s="379"/>
      <c r="G1517" s="397"/>
      <c r="H1517" s="392"/>
      <c r="I1517" s="392"/>
      <c r="J1517" s="392"/>
      <c r="K1517" s="392"/>
      <c r="L1517" s="392"/>
      <c r="M1517" s="392"/>
      <c r="N1517" s="392"/>
      <c r="O1517" s="392"/>
      <c r="P1517" s="392"/>
      <c r="Q1517" s="392"/>
      <c r="R1517" s="392"/>
    </row>
    <row r="1518" spans="1:18" ht="14.25" customHeight="1">
      <c r="A1518" s="460"/>
      <c r="C1518" s="390"/>
      <c r="E1518" s="379"/>
      <c r="G1518" s="397"/>
      <c r="H1518" s="392"/>
      <c r="I1518" s="392"/>
      <c r="J1518" s="392"/>
      <c r="K1518" s="392"/>
      <c r="L1518" s="392"/>
      <c r="M1518" s="392"/>
      <c r="N1518" s="392"/>
      <c r="O1518" s="392"/>
      <c r="P1518" s="392"/>
      <c r="Q1518" s="392"/>
      <c r="R1518" s="392"/>
    </row>
    <row r="1519" spans="1:18" ht="14.25" customHeight="1">
      <c r="C1519" s="390"/>
      <c r="E1519" s="379"/>
      <c r="G1519" s="397"/>
      <c r="H1519" s="392"/>
      <c r="I1519" s="392"/>
      <c r="J1519" s="392"/>
      <c r="K1519" s="392"/>
      <c r="L1519" s="392"/>
      <c r="M1519" s="392"/>
      <c r="N1519" s="392"/>
      <c r="O1519" s="392"/>
      <c r="P1519" s="392"/>
      <c r="Q1519" s="392"/>
      <c r="R1519" s="392"/>
    </row>
    <row r="1520" spans="1:18" ht="14.25" customHeight="1">
      <c r="C1520" s="390"/>
      <c r="E1520" s="379"/>
      <c r="G1520" s="397"/>
      <c r="H1520" s="392"/>
      <c r="I1520" s="392"/>
      <c r="J1520" s="392"/>
      <c r="K1520" s="392"/>
      <c r="L1520" s="392"/>
      <c r="M1520" s="392"/>
      <c r="N1520" s="392"/>
      <c r="O1520" s="392"/>
      <c r="P1520" s="392"/>
      <c r="Q1520" s="392"/>
      <c r="R1520" s="392"/>
    </row>
    <row r="1521" spans="3:18" ht="14.25" customHeight="1">
      <c r="C1521" s="390"/>
      <c r="E1521" s="379"/>
      <c r="G1521" s="397"/>
      <c r="H1521" s="392"/>
      <c r="I1521" s="392"/>
      <c r="J1521" s="392"/>
      <c r="K1521" s="392"/>
      <c r="L1521" s="392"/>
      <c r="M1521" s="392"/>
      <c r="N1521" s="392"/>
      <c r="O1521" s="392"/>
      <c r="P1521" s="392"/>
      <c r="Q1521" s="392"/>
      <c r="R1521" s="392"/>
    </row>
    <row r="1522" spans="3:18" ht="14.25" customHeight="1">
      <c r="C1522" s="390"/>
      <c r="E1522" s="379"/>
      <c r="G1522" s="397"/>
      <c r="H1522" s="392"/>
      <c r="I1522" s="392"/>
      <c r="J1522" s="392"/>
      <c r="K1522" s="392"/>
      <c r="L1522" s="392"/>
      <c r="M1522" s="392"/>
      <c r="N1522" s="392"/>
      <c r="O1522" s="392"/>
      <c r="P1522" s="392"/>
      <c r="Q1522" s="392"/>
      <c r="R1522" s="392"/>
    </row>
    <row r="1523" spans="3:18" ht="14.25" customHeight="1">
      <c r="C1523" s="390"/>
      <c r="E1523" s="379"/>
      <c r="G1523" s="397"/>
      <c r="H1523" s="392"/>
      <c r="I1523" s="392"/>
      <c r="J1523" s="392"/>
      <c r="K1523" s="392"/>
      <c r="L1523" s="392"/>
      <c r="M1523" s="392"/>
      <c r="N1523" s="392"/>
      <c r="O1523" s="392"/>
      <c r="P1523" s="392"/>
      <c r="Q1523" s="392"/>
      <c r="R1523" s="392"/>
    </row>
    <row r="1524" spans="3:18" ht="14.25" customHeight="1">
      <c r="C1524" s="390"/>
      <c r="E1524" s="379"/>
      <c r="G1524" s="397"/>
      <c r="H1524" s="392"/>
      <c r="I1524" s="392"/>
      <c r="J1524" s="392"/>
      <c r="K1524" s="392"/>
      <c r="L1524" s="392"/>
      <c r="M1524" s="392"/>
      <c r="N1524" s="392"/>
      <c r="O1524" s="392"/>
      <c r="P1524" s="392"/>
      <c r="Q1524" s="392"/>
      <c r="R1524" s="392"/>
    </row>
    <row r="1525" spans="3:18" ht="14.25" customHeight="1">
      <c r="C1525" s="390"/>
      <c r="E1525" s="379"/>
      <c r="G1525" s="397"/>
      <c r="H1525" s="392"/>
      <c r="I1525" s="392"/>
      <c r="J1525" s="392"/>
      <c r="K1525" s="392"/>
      <c r="L1525" s="392"/>
      <c r="M1525" s="392"/>
      <c r="N1525" s="392"/>
      <c r="O1525" s="392"/>
      <c r="P1525" s="392"/>
      <c r="Q1525" s="392"/>
      <c r="R1525" s="392"/>
    </row>
    <row r="1526" spans="3:18" ht="14.25" customHeight="1">
      <c r="C1526" s="390"/>
      <c r="E1526" s="379"/>
      <c r="G1526" s="397"/>
      <c r="H1526" s="392"/>
      <c r="I1526" s="392"/>
      <c r="J1526" s="392"/>
      <c r="K1526" s="392"/>
      <c r="L1526" s="392"/>
      <c r="M1526" s="392"/>
      <c r="N1526" s="392"/>
      <c r="O1526" s="392"/>
      <c r="P1526" s="392"/>
      <c r="Q1526" s="392"/>
      <c r="R1526" s="392"/>
    </row>
    <row r="1527" spans="3:18" ht="14.25" customHeight="1">
      <c r="C1527" s="390"/>
      <c r="E1527" s="379"/>
      <c r="G1527" s="397"/>
      <c r="H1527" s="392"/>
      <c r="I1527" s="392"/>
      <c r="J1527" s="392"/>
      <c r="K1527" s="392"/>
      <c r="L1527" s="392"/>
      <c r="M1527" s="392"/>
      <c r="N1527" s="392"/>
      <c r="O1527" s="392"/>
      <c r="P1527" s="392"/>
      <c r="Q1527" s="392"/>
      <c r="R1527" s="392"/>
    </row>
    <row r="1528" spans="3:18" ht="14.25" customHeight="1">
      <c r="C1528" s="390"/>
      <c r="E1528" s="379"/>
      <c r="G1528" s="397"/>
      <c r="H1528" s="392"/>
      <c r="I1528" s="392"/>
      <c r="J1528" s="392"/>
      <c r="K1528" s="392"/>
      <c r="L1528" s="392"/>
      <c r="M1528" s="392"/>
      <c r="N1528" s="392"/>
      <c r="O1528" s="392"/>
      <c r="P1528" s="392"/>
      <c r="Q1528" s="392"/>
      <c r="R1528" s="392"/>
    </row>
    <row r="1529" spans="3:18" ht="14.25" customHeight="1">
      <c r="C1529" s="390"/>
      <c r="E1529" s="379"/>
      <c r="G1529" s="397"/>
      <c r="H1529" s="392"/>
      <c r="I1529" s="392"/>
      <c r="J1529" s="392"/>
      <c r="K1529" s="392"/>
      <c r="L1529" s="392"/>
      <c r="M1529" s="392"/>
      <c r="N1529" s="392"/>
      <c r="O1529" s="392"/>
      <c r="P1529" s="392"/>
      <c r="Q1529" s="392"/>
      <c r="R1529" s="392"/>
    </row>
    <row r="1530" spans="3:18" ht="14.25" customHeight="1">
      <c r="C1530" s="390"/>
      <c r="E1530" s="379"/>
      <c r="G1530" s="397"/>
      <c r="H1530" s="392"/>
      <c r="I1530" s="392"/>
      <c r="J1530" s="392"/>
      <c r="K1530" s="392"/>
      <c r="L1530" s="392"/>
      <c r="M1530" s="392"/>
      <c r="N1530" s="392"/>
      <c r="O1530" s="392"/>
      <c r="P1530" s="392"/>
      <c r="Q1530" s="392"/>
      <c r="R1530" s="392"/>
    </row>
    <row r="1531" spans="3:18" ht="14.25" customHeight="1">
      <c r="C1531" s="390"/>
      <c r="E1531" s="379"/>
      <c r="G1531" s="397"/>
      <c r="H1531" s="392"/>
      <c r="I1531" s="392"/>
      <c r="J1531" s="392"/>
      <c r="K1531" s="392"/>
      <c r="L1531" s="392"/>
      <c r="M1531" s="392"/>
      <c r="N1531" s="392"/>
      <c r="O1531" s="392"/>
      <c r="P1531" s="392"/>
      <c r="Q1531" s="392"/>
      <c r="R1531" s="392"/>
    </row>
    <row r="1532" spans="3:18" ht="14.25" customHeight="1">
      <c r="C1532" s="390"/>
      <c r="E1532" s="379"/>
      <c r="G1532" s="397"/>
      <c r="H1532" s="392"/>
      <c r="I1532" s="392"/>
      <c r="J1532" s="392"/>
      <c r="K1532" s="392"/>
      <c r="L1532" s="392"/>
      <c r="M1532" s="392"/>
      <c r="N1532" s="392"/>
      <c r="O1532" s="392"/>
      <c r="P1532" s="392"/>
      <c r="Q1532" s="392"/>
      <c r="R1532" s="392"/>
    </row>
    <row r="1533" spans="3:18" ht="14.25" customHeight="1">
      <c r="C1533" s="390"/>
      <c r="E1533" s="379"/>
      <c r="G1533" s="397"/>
      <c r="H1533" s="392"/>
      <c r="I1533" s="392"/>
      <c r="J1533" s="392"/>
      <c r="K1533" s="392"/>
      <c r="L1533" s="392"/>
      <c r="M1533" s="392"/>
      <c r="N1533" s="392"/>
      <c r="O1533" s="392"/>
      <c r="P1533" s="392"/>
      <c r="Q1533" s="392"/>
      <c r="R1533" s="392"/>
    </row>
    <row r="1534" spans="3:18" ht="14.25" customHeight="1">
      <c r="C1534" s="390"/>
      <c r="E1534" s="379"/>
      <c r="G1534" s="397"/>
      <c r="H1534" s="392"/>
      <c r="I1534" s="392"/>
      <c r="J1534" s="392"/>
      <c r="K1534" s="392"/>
      <c r="L1534" s="392"/>
      <c r="M1534" s="392"/>
      <c r="N1534" s="392"/>
      <c r="O1534" s="392"/>
      <c r="P1534" s="392"/>
      <c r="Q1534" s="392"/>
      <c r="R1534" s="392"/>
    </row>
    <row r="1535" spans="3:18" ht="14.25" customHeight="1">
      <c r="C1535" s="390"/>
      <c r="E1535" s="379"/>
      <c r="G1535" s="397"/>
      <c r="H1535" s="392"/>
      <c r="I1535" s="392"/>
      <c r="J1535" s="392"/>
      <c r="K1535" s="392"/>
      <c r="L1535" s="392"/>
      <c r="M1535" s="392"/>
      <c r="N1535" s="392"/>
      <c r="O1535" s="392"/>
      <c r="P1535" s="392"/>
      <c r="Q1535" s="392"/>
      <c r="R1535" s="392"/>
    </row>
    <row r="1536" spans="3:18" ht="14.25" customHeight="1">
      <c r="C1536" s="390"/>
      <c r="E1536" s="379"/>
      <c r="G1536" s="397"/>
      <c r="H1536" s="392"/>
      <c r="I1536" s="392"/>
      <c r="J1536" s="392"/>
      <c r="K1536" s="392"/>
      <c r="L1536" s="392"/>
      <c r="M1536" s="392"/>
      <c r="N1536" s="392"/>
      <c r="O1536" s="392"/>
      <c r="P1536" s="392"/>
      <c r="Q1536" s="392"/>
      <c r="R1536" s="392"/>
    </row>
    <row r="1537" spans="3:18" ht="14.25" customHeight="1">
      <c r="C1537" s="390"/>
      <c r="E1537" s="379"/>
      <c r="G1537" s="397"/>
      <c r="H1537" s="392"/>
      <c r="I1537" s="392"/>
      <c r="J1537" s="392"/>
      <c r="K1537" s="392"/>
      <c r="L1537" s="392"/>
      <c r="M1537" s="392"/>
      <c r="N1537" s="392"/>
      <c r="O1537" s="392"/>
      <c r="P1537" s="392"/>
      <c r="Q1537" s="392"/>
      <c r="R1537" s="392"/>
    </row>
    <row r="1538" spans="3:18" ht="14.25" customHeight="1">
      <c r="C1538" s="390"/>
      <c r="E1538" s="379"/>
      <c r="G1538" s="397"/>
      <c r="H1538" s="392"/>
      <c r="I1538" s="392"/>
      <c r="J1538" s="392"/>
      <c r="K1538" s="392"/>
      <c r="L1538" s="392"/>
      <c r="M1538" s="392"/>
      <c r="N1538" s="392"/>
      <c r="O1538" s="392"/>
      <c r="P1538" s="392"/>
      <c r="Q1538" s="392"/>
      <c r="R1538" s="392"/>
    </row>
    <row r="1539" spans="3:18" ht="14.25" customHeight="1">
      <c r="C1539" s="390"/>
      <c r="E1539" s="379"/>
      <c r="G1539" s="397"/>
      <c r="H1539" s="392"/>
      <c r="I1539" s="392"/>
      <c r="J1539" s="392"/>
      <c r="K1539" s="392"/>
      <c r="L1539" s="392"/>
      <c r="M1539" s="392"/>
      <c r="N1539" s="392"/>
      <c r="O1539" s="392"/>
      <c r="P1539" s="392"/>
      <c r="Q1539" s="392"/>
      <c r="R1539" s="392"/>
    </row>
    <row r="1540" spans="3:18" ht="14.25" customHeight="1">
      <c r="C1540" s="390"/>
      <c r="E1540" s="379"/>
      <c r="G1540" s="397"/>
      <c r="H1540" s="392"/>
      <c r="I1540" s="392"/>
      <c r="J1540" s="392"/>
      <c r="K1540" s="392"/>
      <c r="L1540" s="392"/>
      <c r="M1540" s="392"/>
      <c r="N1540" s="392"/>
      <c r="O1540" s="392"/>
      <c r="P1540" s="392"/>
      <c r="Q1540" s="392"/>
      <c r="R1540" s="392"/>
    </row>
    <row r="1541" spans="3:18" ht="14.25" customHeight="1">
      <c r="C1541" s="390"/>
      <c r="E1541" s="379"/>
      <c r="G1541" s="397"/>
      <c r="H1541" s="392"/>
      <c r="I1541" s="392"/>
      <c r="J1541" s="392"/>
      <c r="K1541" s="392"/>
      <c r="L1541" s="392"/>
      <c r="M1541" s="392"/>
      <c r="N1541" s="392"/>
      <c r="O1541" s="392"/>
      <c r="P1541" s="392"/>
      <c r="Q1541" s="392"/>
      <c r="R1541" s="392"/>
    </row>
    <row r="1542" spans="3:18" ht="14.25" customHeight="1">
      <c r="C1542" s="390"/>
      <c r="E1542" s="379"/>
      <c r="G1542" s="397"/>
      <c r="H1542" s="392"/>
      <c r="I1542" s="392"/>
      <c r="J1542" s="392"/>
      <c r="K1542" s="392"/>
      <c r="L1542" s="392"/>
      <c r="M1542" s="392"/>
      <c r="N1542" s="392"/>
      <c r="O1542" s="392"/>
      <c r="P1542" s="392"/>
      <c r="Q1542" s="392"/>
      <c r="R1542" s="392"/>
    </row>
    <row r="1543" spans="3:18" ht="14.25" customHeight="1">
      <c r="C1543" s="390"/>
      <c r="E1543" s="379"/>
      <c r="G1543" s="397"/>
      <c r="H1543" s="392"/>
      <c r="I1543" s="392"/>
      <c r="J1543" s="392"/>
      <c r="K1543" s="392"/>
      <c r="L1543" s="392"/>
      <c r="M1543" s="392"/>
      <c r="N1543" s="392"/>
      <c r="O1543" s="392"/>
      <c r="P1543" s="392"/>
      <c r="Q1543" s="392"/>
      <c r="R1543" s="392"/>
    </row>
    <row r="1544" spans="3:18" ht="14.25" customHeight="1">
      <c r="C1544" s="390"/>
      <c r="E1544" s="379"/>
      <c r="G1544" s="397"/>
      <c r="H1544" s="392"/>
      <c r="I1544" s="392"/>
      <c r="J1544" s="392"/>
      <c r="K1544" s="392"/>
      <c r="L1544" s="392"/>
      <c r="M1544" s="392"/>
      <c r="N1544" s="392"/>
      <c r="O1544" s="392"/>
      <c r="P1544" s="392"/>
      <c r="Q1544" s="392"/>
      <c r="R1544" s="392"/>
    </row>
    <row r="1545" spans="3:18" ht="14.25" customHeight="1">
      <c r="C1545" s="390"/>
      <c r="E1545" s="379"/>
      <c r="G1545" s="397"/>
      <c r="H1545" s="392"/>
      <c r="I1545" s="392"/>
      <c r="J1545" s="392"/>
      <c r="K1545" s="392"/>
      <c r="L1545" s="392"/>
      <c r="M1545" s="392"/>
      <c r="N1545" s="392"/>
      <c r="O1545" s="392"/>
      <c r="P1545" s="392"/>
      <c r="Q1545" s="392"/>
      <c r="R1545" s="392"/>
    </row>
    <row r="1546" spans="3:18" ht="14.25" customHeight="1">
      <c r="C1546" s="390"/>
      <c r="E1546" s="379"/>
      <c r="G1546" s="397"/>
      <c r="H1546" s="392"/>
      <c r="I1546" s="392"/>
      <c r="J1546" s="392"/>
      <c r="K1546" s="392"/>
      <c r="L1546" s="392"/>
      <c r="M1546" s="392"/>
      <c r="N1546" s="392"/>
      <c r="O1546" s="392"/>
      <c r="P1546" s="392"/>
      <c r="Q1546" s="392"/>
      <c r="R1546" s="392"/>
    </row>
    <row r="1547" spans="3:18" ht="14.25" customHeight="1">
      <c r="C1547" s="390"/>
      <c r="E1547" s="379"/>
      <c r="G1547" s="397"/>
      <c r="H1547" s="392"/>
      <c r="I1547" s="392"/>
      <c r="J1547" s="392"/>
      <c r="K1547" s="392"/>
      <c r="L1547" s="392"/>
      <c r="M1547" s="392"/>
      <c r="N1547" s="392"/>
      <c r="O1547" s="392"/>
      <c r="P1547" s="392"/>
      <c r="Q1547" s="392"/>
      <c r="R1547" s="392"/>
    </row>
    <row r="1548" spans="3:18" ht="14.25" customHeight="1">
      <c r="C1548" s="390"/>
      <c r="E1548" s="379"/>
      <c r="G1548" s="397"/>
      <c r="H1548" s="392"/>
      <c r="I1548" s="392"/>
      <c r="J1548" s="392"/>
      <c r="K1548" s="392"/>
      <c r="L1548" s="392"/>
      <c r="M1548" s="392"/>
      <c r="N1548" s="392"/>
      <c r="O1548" s="392"/>
      <c r="P1548" s="392"/>
      <c r="Q1548" s="392"/>
      <c r="R1548" s="392"/>
    </row>
    <row r="1549" spans="3:18" ht="14.25" customHeight="1">
      <c r="C1549" s="390"/>
      <c r="E1549" s="379"/>
      <c r="G1549" s="397"/>
      <c r="H1549" s="392"/>
      <c r="I1549" s="392"/>
      <c r="J1549" s="392"/>
      <c r="K1549" s="392"/>
      <c r="L1549" s="392"/>
      <c r="M1549" s="392"/>
      <c r="N1549" s="392"/>
      <c r="O1549" s="392"/>
      <c r="P1549" s="392"/>
      <c r="Q1549" s="392"/>
      <c r="R1549" s="392"/>
    </row>
    <row r="1550" spans="3:18" ht="14.25" customHeight="1">
      <c r="C1550" s="390"/>
      <c r="E1550" s="379"/>
      <c r="G1550" s="397"/>
      <c r="H1550" s="392"/>
      <c r="I1550" s="392"/>
      <c r="J1550" s="392"/>
      <c r="K1550" s="392"/>
      <c r="L1550" s="392"/>
      <c r="M1550" s="392"/>
      <c r="N1550" s="392"/>
      <c r="O1550" s="392"/>
      <c r="P1550" s="392"/>
      <c r="Q1550" s="392"/>
      <c r="R1550" s="392"/>
    </row>
    <row r="1551" spans="3:18" ht="14.25" customHeight="1">
      <c r="C1551" s="390"/>
      <c r="E1551" s="379"/>
      <c r="G1551" s="397"/>
      <c r="H1551" s="392"/>
      <c r="I1551" s="392"/>
      <c r="J1551" s="392"/>
      <c r="K1551" s="392"/>
      <c r="L1551" s="392"/>
      <c r="M1551" s="392"/>
      <c r="N1551" s="392"/>
      <c r="O1551" s="392"/>
      <c r="P1551" s="392"/>
      <c r="Q1551" s="392"/>
      <c r="R1551" s="392"/>
    </row>
    <row r="1552" spans="3:18" ht="14.25" customHeight="1">
      <c r="C1552" s="390"/>
      <c r="E1552" s="379"/>
      <c r="G1552" s="397"/>
      <c r="H1552" s="392"/>
      <c r="I1552" s="392"/>
      <c r="J1552" s="392"/>
      <c r="K1552" s="392"/>
      <c r="L1552" s="392"/>
      <c r="M1552" s="392"/>
      <c r="N1552" s="392"/>
      <c r="O1552" s="392"/>
      <c r="P1552" s="392"/>
      <c r="Q1552" s="392"/>
      <c r="R1552" s="392"/>
    </row>
    <row r="1553" spans="3:18" ht="14.25" customHeight="1">
      <c r="C1553" s="390"/>
      <c r="E1553" s="379"/>
      <c r="G1553" s="397"/>
      <c r="H1553" s="392"/>
      <c r="I1553" s="392"/>
      <c r="J1553" s="392"/>
      <c r="K1553" s="392"/>
      <c r="L1553" s="392"/>
      <c r="M1553" s="392"/>
      <c r="N1553" s="392"/>
      <c r="O1553" s="392"/>
      <c r="P1553" s="392"/>
      <c r="Q1553" s="392"/>
      <c r="R1553" s="392"/>
    </row>
    <row r="1554" spans="3:18" ht="14.25" customHeight="1">
      <c r="C1554" s="390"/>
      <c r="E1554" s="379"/>
      <c r="G1554" s="397"/>
      <c r="H1554" s="392"/>
      <c r="I1554" s="392"/>
      <c r="J1554" s="392"/>
      <c r="K1554" s="392"/>
      <c r="L1554" s="392"/>
      <c r="M1554" s="392"/>
      <c r="N1554" s="392"/>
      <c r="O1554" s="392"/>
      <c r="P1554" s="392"/>
      <c r="Q1554" s="392"/>
      <c r="R1554" s="392"/>
    </row>
    <row r="1555" spans="3:18" ht="14.25" customHeight="1">
      <c r="C1555" s="390"/>
      <c r="E1555" s="379"/>
      <c r="G1555" s="397"/>
      <c r="H1555" s="392"/>
      <c r="I1555" s="392"/>
      <c r="J1555" s="392"/>
      <c r="K1555" s="392"/>
      <c r="L1555" s="392"/>
      <c r="M1555" s="392"/>
      <c r="N1555" s="392"/>
      <c r="O1555" s="392"/>
      <c r="P1555" s="392"/>
      <c r="Q1555" s="392"/>
      <c r="R1555" s="392"/>
    </row>
    <row r="1556" spans="3:18" ht="14.25" customHeight="1">
      <c r="C1556" s="390"/>
      <c r="E1556" s="379"/>
      <c r="G1556" s="397"/>
      <c r="H1556" s="392"/>
      <c r="I1556" s="392"/>
      <c r="J1556" s="392"/>
      <c r="K1556" s="392"/>
      <c r="L1556" s="392"/>
      <c r="M1556" s="392"/>
      <c r="N1556" s="392"/>
      <c r="O1556" s="392"/>
      <c r="P1556" s="392"/>
      <c r="Q1556" s="392"/>
      <c r="R1556" s="392"/>
    </row>
    <row r="1557" spans="3:18" ht="14.25" customHeight="1">
      <c r="C1557" s="390"/>
      <c r="E1557" s="379"/>
      <c r="G1557" s="397"/>
      <c r="H1557" s="392"/>
      <c r="I1557" s="392"/>
      <c r="J1557" s="392"/>
      <c r="K1557" s="392"/>
      <c r="L1557" s="392"/>
      <c r="M1557" s="392"/>
      <c r="N1557" s="392"/>
      <c r="O1557" s="392"/>
      <c r="P1557" s="392"/>
      <c r="Q1557" s="392"/>
      <c r="R1557" s="392"/>
    </row>
    <row r="1558" spans="3:18" ht="14.25" customHeight="1">
      <c r="C1558" s="390"/>
      <c r="E1558" s="379"/>
      <c r="G1558" s="397"/>
      <c r="H1558" s="392"/>
      <c r="I1558" s="392"/>
      <c r="J1558" s="392"/>
      <c r="K1558" s="392"/>
      <c r="L1558" s="392"/>
      <c r="M1558" s="392"/>
      <c r="N1558" s="392"/>
      <c r="O1558" s="392"/>
      <c r="P1558" s="392"/>
      <c r="Q1558" s="392"/>
      <c r="R1558" s="392"/>
    </row>
    <row r="1559" spans="3:18" ht="14.25" customHeight="1">
      <c r="C1559" s="390"/>
      <c r="E1559" s="379"/>
      <c r="G1559" s="397"/>
      <c r="H1559" s="392"/>
      <c r="I1559" s="392"/>
      <c r="J1559" s="392"/>
      <c r="K1559" s="392"/>
      <c r="L1559" s="392"/>
      <c r="M1559" s="392"/>
      <c r="N1559" s="392"/>
      <c r="O1559" s="392"/>
      <c r="P1559" s="392"/>
      <c r="Q1559" s="392"/>
      <c r="R1559" s="392"/>
    </row>
    <row r="1560" spans="3:18" ht="14.25" customHeight="1">
      <c r="C1560" s="390"/>
      <c r="E1560" s="379"/>
      <c r="G1560" s="397"/>
      <c r="H1560" s="392"/>
      <c r="I1560" s="392"/>
      <c r="J1560" s="392"/>
      <c r="K1560" s="392"/>
      <c r="L1560" s="392"/>
      <c r="M1560" s="392"/>
      <c r="N1560" s="392"/>
      <c r="O1560" s="392"/>
      <c r="P1560" s="392"/>
      <c r="Q1560" s="392"/>
      <c r="R1560" s="392"/>
    </row>
    <row r="1561" spans="3:18" ht="14.25" customHeight="1">
      <c r="C1561" s="390"/>
      <c r="E1561" s="379"/>
      <c r="G1561" s="397"/>
      <c r="H1561" s="392"/>
      <c r="I1561" s="392"/>
      <c r="J1561" s="392"/>
      <c r="K1561" s="392"/>
      <c r="L1561" s="392"/>
      <c r="M1561" s="392"/>
      <c r="N1561" s="392"/>
      <c r="O1561" s="392"/>
      <c r="P1561" s="392"/>
      <c r="Q1561" s="392"/>
      <c r="R1561" s="392"/>
    </row>
    <row r="1562" spans="3:18" ht="14.25" customHeight="1">
      <c r="C1562" s="390"/>
      <c r="E1562" s="379"/>
      <c r="G1562" s="397"/>
      <c r="H1562" s="392"/>
      <c r="I1562" s="392"/>
      <c r="J1562" s="392"/>
      <c r="K1562" s="392"/>
      <c r="L1562" s="392"/>
      <c r="M1562" s="392"/>
      <c r="N1562" s="392"/>
      <c r="O1562" s="392"/>
      <c r="P1562" s="392"/>
      <c r="Q1562" s="392"/>
      <c r="R1562" s="392"/>
    </row>
    <row r="1563" spans="3:18" ht="14.25" customHeight="1">
      <c r="C1563" s="390"/>
      <c r="E1563" s="379"/>
      <c r="G1563" s="397"/>
      <c r="H1563" s="392"/>
      <c r="I1563" s="392"/>
      <c r="J1563" s="392"/>
      <c r="K1563" s="392"/>
      <c r="L1563" s="392"/>
      <c r="M1563" s="392"/>
      <c r="N1563" s="392"/>
      <c r="O1563" s="392"/>
      <c r="P1563" s="392"/>
      <c r="Q1563" s="392"/>
      <c r="R1563" s="392"/>
    </row>
    <row r="1564" spans="3:18" ht="14.25" customHeight="1">
      <c r="C1564" s="390"/>
      <c r="E1564" s="379"/>
      <c r="G1564" s="397"/>
      <c r="H1564" s="392"/>
      <c r="I1564" s="392"/>
      <c r="J1564" s="392"/>
      <c r="K1564" s="392"/>
      <c r="L1564" s="392"/>
      <c r="M1564" s="392"/>
      <c r="N1564" s="392"/>
      <c r="O1564" s="392"/>
      <c r="P1564" s="392"/>
      <c r="Q1564" s="392"/>
      <c r="R1564" s="392"/>
    </row>
    <row r="1565" spans="3:18" ht="14.25" customHeight="1">
      <c r="C1565" s="390"/>
      <c r="E1565" s="379"/>
      <c r="G1565" s="397"/>
      <c r="H1565" s="392"/>
      <c r="I1565" s="392"/>
      <c r="J1565" s="392"/>
      <c r="K1565" s="392"/>
      <c r="L1565" s="392"/>
      <c r="M1565" s="392"/>
      <c r="N1565" s="392"/>
      <c r="O1565" s="392"/>
      <c r="P1565" s="392"/>
      <c r="Q1565" s="392"/>
      <c r="R1565" s="392"/>
    </row>
    <row r="1566" spans="3:18" ht="14.25" customHeight="1">
      <c r="C1566" s="390"/>
      <c r="E1566" s="379"/>
      <c r="G1566" s="397"/>
      <c r="H1566" s="392"/>
      <c r="I1566" s="392"/>
      <c r="J1566" s="392"/>
      <c r="K1566" s="392"/>
      <c r="L1566" s="392"/>
      <c r="M1566" s="392"/>
      <c r="N1566" s="392"/>
      <c r="O1566" s="392"/>
      <c r="P1566" s="392"/>
      <c r="Q1566" s="392"/>
      <c r="R1566" s="392"/>
    </row>
    <row r="1567" spans="3:18" ht="14.25" customHeight="1">
      <c r="C1567" s="390"/>
      <c r="E1567" s="379"/>
      <c r="G1567" s="397"/>
      <c r="H1567" s="392"/>
      <c r="I1567" s="392"/>
      <c r="J1567" s="392"/>
      <c r="K1567" s="392"/>
      <c r="L1567" s="392"/>
      <c r="M1567" s="392"/>
      <c r="N1567" s="392"/>
      <c r="O1567" s="392"/>
      <c r="P1567" s="392"/>
      <c r="Q1567" s="392"/>
      <c r="R1567" s="392"/>
    </row>
    <row r="1568" spans="3:18" ht="14.25" customHeight="1">
      <c r="C1568" s="390"/>
      <c r="E1568" s="379"/>
      <c r="G1568" s="397"/>
      <c r="H1568" s="392"/>
      <c r="I1568" s="392"/>
      <c r="J1568" s="392"/>
      <c r="K1568" s="392"/>
      <c r="L1568" s="392"/>
      <c r="M1568" s="392"/>
      <c r="N1568" s="392"/>
      <c r="O1568" s="392"/>
      <c r="P1568" s="392"/>
      <c r="Q1568" s="392"/>
      <c r="R1568" s="392"/>
    </row>
    <row r="1569" spans="3:18" ht="14.25" customHeight="1">
      <c r="C1569" s="390"/>
      <c r="E1569" s="379"/>
      <c r="G1569" s="397"/>
      <c r="H1569" s="392"/>
      <c r="I1569" s="392"/>
      <c r="J1569" s="392"/>
      <c r="K1569" s="392"/>
      <c r="L1569" s="392"/>
      <c r="M1569" s="392"/>
      <c r="N1569" s="392"/>
      <c r="O1569" s="392"/>
      <c r="P1569" s="392"/>
      <c r="Q1569" s="392"/>
      <c r="R1569" s="392"/>
    </row>
    <row r="1570" spans="3:18" ht="14.25" customHeight="1">
      <c r="C1570" s="390"/>
      <c r="E1570" s="379"/>
      <c r="G1570" s="397"/>
      <c r="H1570" s="392"/>
      <c r="I1570" s="392"/>
      <c r="J1570" s="392"/>
      <c r="K1570" s="392"/>
      <c r="L1570" s="392"/>
      <c r="M1570" s="392"/>
      <c r="N1570" s="392"/>
      <c r="O1570" s="392"/>
      <c r="P1570" s="392"/>
      <c r="Q1570" s="392"/>
      <c r="R1570" s="392"/>
    </row>
    <row r="1571" spans="3:18" ht="14.25" customHeight="1">
      <c r="C1571" s="390"/>
      <c r="E1571" s="379"/>
      <c r="G1571" s="397"/>
      <c r="H1571" s="392"/>
      <c r="I1571" s="392"/>
      <c r="J1571" s="392"/>
      <c r="K1571" s="392"/>
      <c r="L1571" s="392"/>
      <c r="M1571" s="392"/>
      <c r="N1571" s="392"/>
      <c r="O1571" s="392"/>
      <c r="P1571" s="392"/>
      <c r="Q1571" s="392"/>
      <c r="R1571" s="392"/>
    </row>
    <row r="1572" spans="3:18" ht="14.25" customHeight="1">
      <c r="C1572" s="390"/>
      <c r="E1572" s="379"/>
      <c r="G1572" s="397"/>
      <c r="H1572" s="392"/>
      <c r="I1572" s="392"/>
      <c r="J1572" s="392"/>
      <c r="K1572" s="392"/>
      <c r="L1572" s="392"/>
      <c r="M1572" s="392"/>
      <c r="N1572" s="392"/>
      <c r="O1572" s="392"/>
      <c r="P1572" s="392"/>
      <c r="Q1572" s="392"/>
      <c r="R1572" s="392"/>
    </row>
    <row r="1573" spans="3:18" ht="14.25" customHeight="1">
      <c r="C1573" s="390"/>
      <c r="E1573" s="379"/>
      <c r="G1573" s="397"/>
      <c r="H1573" s="392"/>
      <c r="I1573" s="392"/>
      <c r="J1573" s="392"/>
      <c r="K1573" s="392"/>
      <c r="L1573" s="392"/>
      <c r="M1573" s="392"/>
      <c r="N1573" s="392"/>
      <c r="O1573" s="392"/>
      <c r="P1573" s="392"/>
      <c r="Q1573" s="392"/>
      <c r="R1573" s="392"/>
    </row>
    <row r="1574" spans="3:18" ht="14.25" customHeight="1">
      <c r="C1574" s="390"/>
      <c r="E1574" s="379"/>
      <c r="G1574" s="397"/>
      <c r="H1574" s="392"/>
      <c r="I1574" s="392"/>
      <c r="J1574" s="392"/>
      <c r="K1574" s="392"/>
      <c r="L1574" s="392"/>
      <c r="M1574" s="392"/>
      <c r="N1574" s="392"/>
      <c r="O1574" s="392"/>
      <c r="P1574" s="392"/>
      <c r="Q1574" s="392"/>
      <c r="R1574" s="392"/>
    </row>
    <row r="1575" spans="3:18" ht="14.25" customHeight="1">
      <c r="C1575" s="390"/>
      <c r="E1575" s="379"/>
      <c r="G1575" s="397"/>
      <c r="H1575" s="392"/>
      <c r="I1575" s="392"/>
      <c r="J1575" s="392"/>
      <c r="K1575" s="392"/>
      <c r="L1575" s="392"/>
      <c r="M1575" s="392"/>
      <c r="N1575" s="392"/>
      <c r="O1575" s="392"/>
      <c r="P1575" s="392"/>
      <c r="Q1575" s="392"/>
      <c r="R1575" s="392"/>
    </row>
    <row r="1576" spans="3:18" ht="14.25" customHeight="1">
      <c r="C1576" s="390"/>
      <c r="E1576" s="379"/>
      <c r="G1576" s="397"/>
      <c r="H1576" s="392"/>
      <c r="I1576" s="392"/>
      <c r="J1576" s="392"/>
      <c r="K1576" s="392"/>
      <c r="L1576" s="392"/>
      <c r="M1576" s="392"/>
      <c r="N1576" s="392"/>
      <c r="O1576" s="392"/>
      <c r="P1576" s="392"/>
      <c r="Q1576" s="392"/>
      <c r="R1576" s="392"/>
    </row>
    <row r="1577" spans="3:18" ht="14.25" customHeight="1">
      <c r="C1577" s="390"/>
      <c r="E1577" s="379"/>
      <c r="G1577" s="397"/>
      <c r="H1577" s="392"/>
      <c r="I1577" s="392"/>
      <c r="J1577" s="392"/>
      <c r="K1577" s="392"/>
      <c r="L1577" s="392"/>
      <c r="M1577" s="392"/>
      <c r="N1577" s="392"/>
      <c r="O1577" s="392"/>
      <c r="P1577" s="392"/>
      <c r="Q1577" s="392"/>
      <c r="R1577" s="392"/>
    </row>
    <row r="1578" spans="3:18" ht="14.25" customHeight="1">
      <c r="C1578" s="390"/>
      <c r="E1578" s="379"/>
      <c r="G1578" s="397"/>
      <c r="H1578" s="392"/>
      <c r="I1578" s="392"/>
      <c r="J1578" s="392"/>
      <c r="K1578" s="392"/>
      <c r="L1578" s="392"/>
      <c r="M1578" s="392"/>
      <c r="N1578" s="392"/>
      <c r="O1578" s="392"/>
      <c r="P1578" s="392"/>
      <c r="Q1578" s="392"/>
      <c r="R1578" s="392"/>
    </row>
    <row r="1579" spans="3:18" ht="14.25" customHeight="1">
      <c r="C1579" s="390"/>
      <c r="E1579" s="379"/>
      <c r="G1579" s="397"/>
      <c r="H1579" s="392"/>
      <c r="I1579" s="392"/>
      <c r="J1579" s="392"/>
      <c r="K1579" s="392"/>
      <c r="L1579" s="392"/>
      <c r="M1579" s="392"/>
      <c r="N1579" s="392"/>
      <c r="O1579" s="392"/>
      <c r="P1579" s="392"/>
      <c r="Q1579" s="392"/>
      <c r="R1579" s="392"/>
    </row>
    <row r="1580" spans="3:18" ht="14.25" customHeight="1">
      <c r="C1580" s="390"/>
      <c r="E1580" s="379"/>
      <c r="G1580" s="397"/>
      <c r="H1580" s="392"/>
      <c r="I1580" s="392"/>
      <c r="J1580" s="392"/>
      <c r="K1580" s="392"/>
      <c r="L1580" s="392"/>
      <c r="M1580" s="392"/>
      <c r="N1580" s="392"/>
      <c r="O1580" s="392"/>
      <c r="P1580" s="392"/>
      <c r="Q1580" s="392"/>
      <c r="R1580" s="392"/>
    </row>
    <row r="1581" spans="3:18" ht="14.25" customHeight="1">
      <c r="C1581" s="390"/>
      <c r="E1581" s="379"/>
      <c r="G1581" s="397"/>
      <c r="H1581" s="392"/>
      <c r="I1581" s="392"/>
      <c r="J1581" s="392"/>
      <c r="K1581" s="392"/>
      <c r="L1581" s="392"/>
      <c r="M1581" s="392"/>
      <c r="N1581" s="392"/>
      <c r="O1581" s="392"/>
      <c r="P1581" s="392"/>
      <c r="Q1581" s="392"/>
      <c r="R1581" s="392"/>
    </row>
    <row r="1582" spans="3:18" ht="14.25" customHeight="1">
      <c r="C1582" s="390"/>
      <c r="E1582" s="379"/>
      <c r="G1582" s="397"/>
      <c r="H1582" s="392"/>
      <c r="I1582" s="392"/>
      <c r="J1582" s="392"/>
      <c r="K1582" s="392"/>
      <c r="L1582" s="392"/>
      <c r="M1582" s="392"/>
      <c r="N1582" s="392"/>
      <c r="O1582" s="392"/>
      <c r="P1582" s="392"/>
      <c r="Q1582" s="392"/>
      <c r="R1582" s="392"/>
    </row>
    <row r="1583" spans="3:18" ht="14.25" customHeight="1">
      <c r="C1583" s="390"/>
      <c r="E1583" s="379"/>
      <c r="G1583" s="397"/>
      <c r="H1583" s="392"/>
      <c r="I1583" s="392"/>
      <c r="J1583" s="392"/>
      <c r="K1583" s="392"/>
      <c r="L1583" s="392"/>
      <c r="M1583" s="392"/>
      <c r="N1583" s="392"/>
      <c r="O1583" s="392"/>
      <c r="P1583" s="392"/>
      <c r="Q1583" s="392"/>
      <c r="R1583" s="392"/>
    </row>
    <row r="1584" spans="3:18" ht="14.25" customHeight="1">
      <c r="C1584" s="390"/>
      <c r="E1584" s="379"/>
      <c r="G1584" s="397"/>
      <c r="H1584" s="392"/>
      <c r="I1584" s="392"/>
      <c r="J1584" s="392"/>
      <c r="K1584" s="392"/>
      <c r="L1584" s="392"/>
      <c r="M1584" s="392"/>
      <c r="N1584" s="392"/>
      <c r="O1584" s="392"/>
      <c r="P1584" s="392"/>
      <c r="Q1584" s="392"/>
      <c r="R1584" s="392"/>
    </row>
    <row r="1585" spans="3:18" ht="14.25" customHeight="1">
      <c r="C1585" s="390"/>
      <c r="E1585" s="379"/>
      <c r="G1585" s="397"/>
      <c r="H1585" s="392"/>
      <c r="I1585" s="392"/>
      <c r="J1585" s="392"/>
      <c r="K1585" s="392"/>
      <c r="L1585" s="392"/>
      <c r="M1585" s="392"/>
      <c r="N1585" s="392"/>
      <c r="O1585" s="392"/>
      <c r="P1585" s="392"/>
      <c r="Q1585" s="392"/>
      <c r="R1585" s="392"/>
    </row>
    <row r="1586" spans="3:18" ht="14.25" customHeight="1">
      <c r="C1586" s="390"/>
      <c r="E1586" s="379"/>
      <c r="G1586" s="397"/>
      <c r="H1586" s="392"/>
      <c r="I1586" s="392"/>
      <c r="J1586" s="392"/>
      <c r="K1586" s="392"/>
      <c r="L1586" s="392"/>
      <c r="M1586" s="392"/>
      <c r="N1586" s="392"/>
      <c r="O1586" s="392"/>
      <c r="P1586" s="392"/>
      <c r="Q1586" s="392"/>
      <c r="R1586" s="392"/>
    </row>
    <row r="1587" spans="3:18" ht="14.25" customHeight="1">
      <c r="C1587" s="390"/>
      <c r="E1587" s="379"/>
      <c r="G1587" s="397"/>
      <c r="H1587" s="392"/>
      <c r="I1587" s="392"/>
      <c r="J1587" s="392"/>
      <c r="K1587" s="392"/>
      <c r="L1587" s="392"/>
      <c r="M1587" s="392"/>
      <c r="N1587" s="392"/>
      <c r="O1587" s="392"/>
      <c r="P1587" s="392"/>
      <c r="Q1587" s="392"/>
      <c r="R1587" s="392"/>
    </row>
    <row r="1588" spans="3:18" ht="14.25" customHeight="1">
      <c r="C1588" s="390"/>
      <c r="E1588" s="379"/>
      <c r="G1588" s="397"/>
      <c r="H1588" s="392"/>
      <c r="I1588" s="392"/>
      <c r="J1588" s="392"/>
      <c r="K1588" s="392"/>
      <c r="L1588" s="392"/>
      <c r="M1588" s="392"/>
      <c r="N1588" s="392"/>
      <c r="O1588" s="392"/>
      <c r="P1588" s="392"/>
      <c r="Q1588" s="392"/>
      <c r="R1588" s="392"/>
    </row>
    <row r="1589" spans="3:18" ht="14.25" customHeight="1">
      <c r="C1589" s="390"/>
      <c r="E1589" s="379"/>
      <c r="G1589" s="397"/>
      <c r="H1589" s="392"/>
      <c r="I1589" s="392"/>
      <c r="J1589" s="392"/>
      <c r="K1589" s="392"/>
      <c r="L1589" s="392"/>
      <c r="M1589" s="392"/>
      <c r="N1589" s="392"/>
      <c r="O1589" s="392"/>
      <c r="P1589" s="392"/>
      <c r="Q1589" s="392"/>
      <c r="R1589" s="392"/>
    </row>
    <row r="1590" spans="3:18" ht="14.25" customHeight="1">
      <c r="C1590" s="390"/>
      <c r="E1590" s="379"/>
      <c r="G1590" s="397"/>
      <c r="H1590" s="392"/>
      <c r="I1590" s="392"/>
      <c r="J1590" s="392"/>
      <c r="K1590" s="392"/>
      <c r="L1590" s="392"/>
      <c r="M1590" s="392"/>
      <c r="N1590" s="392"/>
      <c r="O1590" s="392"/>
      <c r="P1590" s="392"/>
      <c r="Q1590" s="392"/>
      <c r="R1590" s="392"/>
    </row>
    <row r="1591" spans="3:18" ht="14.25" customHeight="1">
      <c r="C1591" s="390"/>
      <c r="E1591" s="379"/>
      <c r="G1591" s="397"/>
      <c r="H1591" s="392"/>
      <c r="I1591" s="392"/>
      <c r="J1591" s="392"/>
      <c r="K1591" s="392"/>
      <c r="L1591" s="392"/>
      <c r="M1591" s="392"/>
      <c r="N1591" s="392"/>
      <c r="O1591" s="392"/>
      <c r="P1591" s="392"/>
      <c r="Q1591" s="392"/>
      <c r="R1591" s="392"/>
    </row>
    <row r="1592" spans="3:18" ht="14.25" customHeight="1">
      <c r="C1592" s="390"/>
      <c r="E1592" s="379"/>
      <c r="G1592" s="397"/>
      <c r="H1592" s="392"/>
      <c r="I1592" s="392"/>
      <c r="J1592" s="392"/>
      <c r="K1592" s="392"/>
      <c r="L1592" s="392"/>
      <c r="M1592" s="392"/>
      <c r="N1592" s="392"/>
      <c r="O1592" s="392"/>
      <c r="P1592" s="392"/>
      <c r="Q1592" s="392"/>
      <c r="R1592" s="392"/>
    </row>
    <row r="1593" spans="3:18" ht="14.25" customHeight="1">
      <c r="C1593" s="390"/>
      <c r="E1593" s="379"/>
      <c r="G1593" s="397"/>
      <c r="H1593" s="392"/>
      <c r="I1593" s="392"/>
      <c r="J1593" s="392"/>
      <c r="K1593" s="392"/>
      <c r="L1593" s="392"/>
      <c r="M1593" s="392"/>
      <c r="N1593" s="392"/>
      <c r="O1593" s="392"/>
      <c r="P1593" s="392"/>
      <c r="Q1593" s="392"/>
      <c r="R1593" s="392"/>
    </row>
    <row r="1594" spans="3:18" ht="14.25" customHeight="1">
      <c r="C1594" s="390"/>
      <c r="E1594" s="379"/>
      <c r="G1594" s="397"/>
      <c r="H1594" s="392"/>
      <c r="I1594" s="392"/>
      <c r="J1594" s="392"/>
      <c r="K1594" s="392"/>
      <c r="L1594" s="392"/>
      <c r="M1594" s="392"/>
      <c r="N1594" s="392"/>
      <c r="O1594" s="392"/>
      <c r="P1594" s="392"/>
      <c r="Q1594" s="392"/>
      <c r="R1594" s="392"/>
    </row>
    <row r="1595" spans="3:18" ht="14.25" customHeight="1">
      <c r="C1595" s="390"/>
      <c r="E1595" s="379"/>
      <c r="G1595" s="397"/>
      <c r="H1595" s="392"/>
      <c r="I1595" s="392"/>
      <c r="J1595" s="392"/>
      <c r="K1595" s="392"/>
      <c r="L1595" s="392"/>
      <c r="M1595" s="392"/>
      <c r="N1595" s="392"/>
      <c r="O1595" s="392"/>
      <c r="P1595" s="392"/>
      <c r="Q1595" s="392"/>
      <c r="R1595" s="392"/>
    </row>
    <row r="1596" spans="3:18" ht="14.25" customHeight="1">
      <c r="C1596" s="390"/>
      <c r="E1596" s="379"/>
      <c r="G1596" s="397"/>
      <c r="H1596" s="392"/>
      <c r="I1596" s="392"/>
      <c r="J1596" s="392"/>
      <c r="K1596" s="392"/>
      <c r="L1596" s="392"/>
      <c r="M1596" s="392"/>
      <c r="N1596" s="392"/>
      <c r="O1596" s="392"/>
      <c r="P1596" s="392"/>
      <c r="Q1596" s="392"/>
      <c r="R1596" s="392"/>
    </row>
    <row r="1597" spans="3:18" ht="14.25" customHeight="1">
      <c r="C1597" s="390"/>
      <c r="E1597" s="379"/>
      <c r="G1597" s="397"/>
      <c r="H1597" s="392"/>
      <c r="I1597" s="392"/>
      <c r="J1597" s="392"/>
      <c r="K1597" s="392"/>
      <c r="L1597" s="392"/>
      <c r="M1597" s="392"/>
      <c r="N1597" s="392"/>
      <c r="O1597" s="392"/>
      <c r="P1597" s="392"/>
      <c r="Q1597" s="392"/>
      <c r="R1597" s="392"/>
    </row>
    <row r="1598" spans="3:18" ht="14.25" customHeight="1">
      <c r="C1598" s="390"/>
      <c r="E1598" s="379"/>
      <c r="G1598" s="397"/>
      <c r="H1598" s="392"/>
      <c r="I1598" s="392"/>
      <c r="J1598" s="392"/>
      <c r="K1598" s="392"/>
      <c r="L1598" s="392"/>
      <c r="M1598" s="392"/>
      <c r="N1598" s="392"/>
      <c r="O1598" s="392"/>
      <c r="P1598" s="392"/>
      <c r="Q1598" s="392"/>
      <c r="R1598" s="392"/>
    </row>
    <row r="1599" spans="3:18" ht="14.25" customHeight="1">
      <c r="C1599" s="390"/>
      <c r="E1599" s="379"/>
      <c r="G1599" s="397"/>
      <c r="H1599" s="392"/>
      <c r="I1599" s="392"/>
      <c r="J1599" s="392"/>
      <c r="K1599" s="392"/>
      <c r="L1599" s="392"/>
      <c r="M1599" s="392"/>
      <c r="N1599" s="392"/>
      <c r="O1599" s="392"/>
      <c r="P1599" s="392"/>
      <c r="Q1599" s="392"/>
      <c r="R1599" s="392"/>
    </row>
    <row r="1600" spans="3:18" ht="14.25" customHeight="1">
      <c r="C1600" s="390"/>
      <c r="E1600" s="379"/>
      <c r="G1600" s="397"/>
      <c r="H1600" s="392"/>
      <c r="I1600" s="392"/>
      <c r="J1600" s="392"/>
      <c r="K1600" s="392"/>
      <c r="L1600" s="392"/>
      <c r="M1600" s="392"/>
      <c r="N1600" s="392"/>
      <c r="O1600" s="392"/>
      <c r="P1600" s="392"/>
      <c r="Q1600" s="392"/>
      <c r="R1600" s="392"/>
    </row>
    <row r="1601" spans="3:18" ht="14.25" customHeight="1">
      <c r="C1601" s="390"/>
      <c r="E1601" s="379"/>
      <c r="G1601" s="397"/>
      <c r="H1601" s="392"/>
      <c r="I1601" s="392"/>
      <c r="J1601" s="392"/>
      <c r="K1601" s="392"/>
      <c r="L1601" s="392"/>
      <c r="M1601" s="392"/>
      <c r="N1601" s="392"/>
      <c r="O1601" s="392"/>
      <c r="P1601" s="392"/>
      <c r="Q1601" s="392"/>
      <c r="R1601" s="392"/>
    </row>
    <row r="1602" spans="3:18" ht="14.25" customHeight="1">
      <c r="C1602" s="390"/>
      <c r="E1602" s="379"/>
      <c r="G1602" s="397"/>
      <c r="H1602" s="392"/>
      <c r="I1602" s="392"/>
      <c r="J1602" s="392"/>
      <c r="K1602" s="392"/>
      <c r="L1602" s="392"/>
      <c r="M1602" s="392"/>
      <c r="N1602" s="392"/>
      <c r="O1602" s="392"/>
      <c r="P1602" s="392"/>
      <c r="Q1602" s="392"/>
      <c r="R1602" s="392"/>
    </row>
    <row r="1603" spans="3:18" ht="14.25" customHeight="1">
      <c r="C1603" s="390"/>
      <c r="E1603" s="379"/>
      <c r="G1603" s="397"/>
      <c r="H1603" s="392"/>
      <c r="I1603" s="392"/>
      <c r="J1603" s="392"/>
      <c r="K1603" s="392"/>
      <c r="L1603" s="392"/>
      <c r="M1603" s="392"/>
      <c r="N1603" s="392"/>
      <c r="O1603" s="392"/>
      <c r="P1603" s="392"/>
      <c r="Q1603" s="392"/>
      <c r="R1603" s="392"/>
    </row>
    <row r="1604" spans="3:18" ht="14.25" customHeight="1">
      <c r="C1604" s="390"/>
      <c r="E1604" s="379"/>
      <c r="G1604" s="397"/>
      <c r="H1604" s="392"/>
      <c r="I1604" s="392"/>
      <c r="J1604" s="392"/>
      <c r="K1604" s="392"/>
      <c r="L1604" s="392"/>
      <c r="M1604" s="392"/>
      <c r="N1604" s="392"/>
      <c r="O1604" s="392"/>
      <c r="P1604" s="392"/>
      <c r="Q1604" s="392"/>
      <c r="R1604" s="392"/>
    </row>
    <row r="1605" spans="3:18" ht="14.25" customHeight="1">
      <c r="C1605" s="390"/>
      <c r="E1605" s="379"/>
      <c r="G1605" s="397"/>
      <c r="H1605" s="392"/>
      <c r="I1605" s="392"/>
      <c r="J1605" s="392"/>
      <c r="K1605" s="392"/>
      <c r="L1605" s="392"/>
      <c r="M1605" s="392"/>
      <c r="N1605" s="392"/>
      <c r="O1605" s="392"/>
      <c r="P1605" s="392"/>
      <c r="Q1605" s="392"/>
      <c r="R1605" s="392"/>
    </row>
    <row r="1606" spans="3:18" ht="14.25" customHeight="1">
      <c r="C1606" s="390"/>
      <c r="E1606" s="379"/>
      <c r="G1606" s="397"/>
      <c r="H1606" s="392"/>
      <c r="I1606" s="392"/>
      <c r="J1606" s="392"/>
      <c r="K1606" s="392"/>
      <c r="L1606" s="392"/>
      <c r="M1606" s="392"/>
      <c r="N1606" s="392"/>
      <c r="O1606" s="392"/>
      <c r="P1606" s="392"/>
      <c r="Q1606" s="392"/>
      <c r="R1606" s="392"/>
    </row>
    <row r="1607" spans="3:18" ht="14.25" customHeight="1">
      <c r="C1607" s="390"/>
      <c r="E1607" s="379"/>
      <c r="G1607" s="397"/>
      <c r="H1607" s="392"/>
      <c r="I1607" s="392"/>
      <c r="J1607" s="392"/>
      <c r="K1607" s="392"/>
      <c r="L1607" s="392"/>
      <c r="M1607" s="392"/>
      <c r="N1607" s="392"/>
      <c r="O1607" s="392"/>
      <c r="P1607" s="392"/>
      <c r="Q1607" s="392"/>
      <c r="R1607" s="392"/>
    </row>
    <row r="1608" spans="3:18" ht="14.25" customHeight="1">
      <c r="C1608" s="390"/>
      <c r="E1608" s="379"/>
      <c r="G1608" s="397"/>
      <c r="H1608" s="392"/>
      <c r="I1608" s="392"/>
      <c r="J1608" s="392"/>
      <c r="K1608" s="392"/>
      <c r="L1608" s="392"/>
      <c r="M1608" s="392"/>
      <c r="N1608" s="392"/>
      <c r="O1608" s="392"/>
      <c r="P1608" s="392"/>
      <c r="Q1608" s="392"/>
      <c r="R1608" s="392"/>
    </row>
    <row r="1609" spans="3:18" ht="14.25" customHeight="1">
      <c r="C1609" s="390"/>
      <c r="E1609" s="379"/>
      <c r="G1609" s="397"/>
      <c r="H1609" s="392"/>
      <c r="I1609" s="392"/>
      <c r="J1609" s="392"/>
      <c r="K1609" s="392"/>
      <c r="L1609" s="392"/>
      <c r="M1609" s="392"/>
      <c r="N1609" s="392"/>
      <c r="O1609" s="392"/>
      <c r="P1609" s="392"/>
      <c r="Q1609" s="392"/>
      <c r="R1609" s="392"/>
    </row>
    <row r="1610" spans="3:18" ht="14.25" customHeight="1">
      <c r="C1610" s="390"/>
      <c r="E1610" s="379"/>
      <c r="G1610" s="397"/>
      <c r="H1610" s="392"/>
      <c r="I1610" s="392"/>
      <c r="J1610" s="392"/>
      <c r="K1610" s="392"/>
      <c r="L1610" s="392"/>
      <c r="M1610" s="392"/>
      <c r="N1610" s="392"/>
      <c r="O1610" s="392"/>
      <c r="P1610" s="392"/>
      <c r="Q1610" s="392"/>
      <c r="R1610" s="392"/>
    </row>
    <row r="1611" spans="3:18" ht="14.25" customHeight="1">
      <c r="C1611" s="390"/>
      <c r="E1611" s="379"/>
      <c r="G1611" s="397"/>
      <c r="H1611" s="392"/>
      <c r="I1611" s="392"/>
      <c r="J1611" s="392"/>
      <c r="K1611" s="392"/>
      <c r="L1611" s="392"/>
      <c r="M1611" s="392"/>
      <c r="N1611" s="392"/>
      <c r="O1611" s="392"/>
      <c r="P1611" s="392"/>
      <c r="Q1611" s="392"/>
      <c r="R1611" s="392"/>
    </row>
    <row r="1612" spans="3:18" ht="14.25" customHeight="1">
      <c r="C1612" s="390"/>
      <c r="E1612" s="379"/>
      <c r="G1612" s="397"/>
      <c r="H1612" s="392"/>
      <c r="I1612" s="392"/>
      <c r="J1612" s="392"/>
      <c r="K1612" s="392"/>
      <c r="L1612" s="392"/>
      <c r="M1612" s="392"/>
      <c r="N1612" s="392"/>
      <c r="O1612" s="392"/>
      <c r="P1612" s="392"/>
      <c r="Q1612" s="392"/>
      <c r="R1612" s="392"/>
    </row>
    <row r="1613" spans="3:18" ht="14.25" customHeight="1">
      <c r="C1613" s="390"/>
      <c r="E1613" s="379"/>
      <c r="G1613" s="397"/>
      <c r="H1613" s="392"/>
      <c r="I1613" s="392"/>
      <c r="J1613" s="392"/>
      <c r="K1613" s="392"/>
      <c r="L1613" s="392"/>
      <c r="M1613" s="392"/>
      <c r="N1613" s="392"/>
      <c r="O1613" s="392"/>
      <c r="P1613" s="392"/>
      <c r="Q1613" s="392"/>
      <c r="R1613" s="392"/>
    </row>
    <row r="1614" spans="3:18" ht="14.25" customHeight="1">
      <c r="C1614" s="390"/>
      <c r="E1614" s="379"/>
      <c r="G1614" s="397"/>
      <c r="H1614" s="392"/>
      <c r="I1614" s="392"/>
      <c r="J1614" s="392"/>
      <c r="K1614" s="392"/>
      <c r="L1614" s="392"/>
      <c r="M1614" s="392"/>
      <c r="N1614" s="392"/>
      <c r="O1614" s="392"/>
      <c r="P1614" s="392"/>
      <c r="Q1614" s="392"/>
      <c r="R1614" s="392"/>
    </row>
    <row r="1615" spans="3:18" ht="14.25" customHeight="1">
      <c r="C1615" s="390"/>
      <c r="E1615" s="379"/>
      <c r="G1615" s="397"/>
      <c r="H1615" s="392"/>
      <c r="I1615" s="392"/>
      <c r="J1615" s="392"/>
      <c r="K1615" s="392"/>
      <c r="L1615" s="392"/>
      <c r="M1615" s="392"/>
      <c r="N1615" s="392"/>
      <c r="O1615" s="392"/>
      <c r="P1615" s="392"/>
      <c r="Q1615" s="392"/>
      <c r="R1615" s="392"/>
    </row>
    <row r="1616" spans="3:18" ht="14.25" customHeight="1">
      <c r="C1616" s="390"/>
      <c r="E1616" s="379"/>
      <c r="G1616" s="397"/>
      <c r="H1616" s="392"/>
      <c r="I1616" s="392"/>
      <c r="J1616" s="392"/>
      <c r="K1616" s="392"/>
      <c r="L1616" s="392"/>
      <c r="M1616" s="392"/>
      <c r="N1616" s="392"/>
      <c r="O1616" s="392"/>
      <c r="P1616" s="392"/>
      <c r="Q1616" s="392"/>
      <c r="R1616" s="392"/>
    </row>
    <row r="1617" spans="3:18" ht="14.25" customHeight="1">
      <c r="C1617" s="390"/>
      <c r="E1617" s="379"/>
      <c r="G1617" s="397"/>
      <c r="H1617" s="392"/>
      <c r="I1617" s="392"/>
      <c r="J1617" s="392"/>
      <c r="K1617" s="392"/>
      <c r="L1617" s="392"/>
      <c r="M1617" s="392"/>
      <c r="N1617" s="392"/>
      <c r="O1617" s="392"/>
      <c r="P1617" s="392"/>
      <c r="Q1617" s="392"/>
      <c r="R1617" s="392"/>
    </row>
    <row r="1618" spans="3:18" ht="14.25" customHeight="1">
      <c r="C1618" s="390"/>
      <c r="E1618" s="379"/>
      <c r="G1618" s="397"/>
      <c r="H1618" s="392"/>
      <c r="I1618" s="392"/>
      <c r="J1618" s="392"/>
      <c r="K1618" s="392"/>
      <c r="L1618" s="392"/>
      <c r="M1618" s="392"/>
      <c r="N1618" s="392"/>
      <c r="O1618" s="392"/>
      <c r="P1618" s="392"/>
      <c r="Q1618" s="392"/>
      <c r="R1618" s="392"/>
    </row>
    <row r="1619" spans="3:18" ht="14.25" customHeight="1">
      <c r="C1619" s="390"/>
      <c r="E1619" s="379"/>
      <c r="G1619" s="397"/>
      <c r="H1619" s="392"/>
      <c r="I1619" s="392"/>
      <c r="J1619" s="392"/>
      <c r="K1619" s="392"/>
      <c r="L1619" s="392"/>
      <c r="M1619" s="392"/>
      <c r="N1619" s="392"/>
      <c r="O1619" s="392"/>
      <c r="P1619" s="392"/>
      <c r="Q1619" s="392"/>
      <c r="R1619" s="392"/>
    </row>
    <row r="1620" spans="3:18" ht="14.25" customHeight="1">
      <c r="C1620" s="390"/>
      <c r="E1620" s="379"/>
      <c r="G1620" s="397"/>
      <c r="H1620" s="392"/>
      <c r="I1620" s="392"/>
      <c r="J1620" s="392"/>
      <c r="K1620" s="392"/>
      <c r="L1620" s="392"/>
      <c r="M1620" s="392"/>
      <c r="N1620" s="392"/>
      <c r="O1620" s="392"/>
      <c r="P1620" s="392"/>
      <c r="Q1620" s="392"/>
      <c r="R1620" s="392"/>
    </row>
    <row r="1621" spans="3:18" ht="14.25" customHeight="1">
      <c r="C1621" s="390"/>
      <c r="E1621" s="379"/>
      <c r="G1621" s="397"/>
      <c r="H1621" s="392"/>
      <c r="I1621" s="392"/>
      <c r="J1621" s="392"/>
      <c r="K1621" s="392"/>
      <c r="L1621" s="392"/>
      <c r="M1621" s="392"/>
      <c r="N1621" s="392"/>
      <c r="O1621" s="392"/>
      <c r="P1621" s="392"/>
      <c r="Q1621" s="392"/>
      <c r="R1621" s="392"/>
    </row>
    <row r="1622" spans="3:18" ht="14.25" customHeight="1">
      <c r="C1622" s="390"/>
      <c r="E1622" s="379"/>
      <c r="G1622" s="397"/>
      <c r="H1622" s="392"/>
      <c r="I1622" s="392"/>
      <c r="J1622" s="392"/>
      <c r="K1622" s="392"/>
      <c r="L1622" s="392"/>
      <c r="M1622" s="392"/>
      <c r="N1622" s="392"/>
      <c r="O1622" s="392"/>
      <c r="P1622" s="392"/>
      <c r="Q1622" s="392"/>
      <c r="R1622" s="392"/>
    </row>
    <row r="1623" spans="3:18" ht="14.25" customHeight="1">
      <c r="C1623" s="390"/>
      <c r="E1623" s="379"/>
      <c r="G1623" s="397"/>
      <c r="H1623" s="392"/>
      <c r="I1623" s="392"/>
      <c r="J1623" s="392"/>
      <c r="K1623" s="392"/>
      <c r="L1623" s="392"/>
      <c r="M1623" s="392"/>
      <c r="N1623" s="392"/>
      <c r="O1623" s="392"/>
      <c r="P1623" s="392"/>
      <c r="Q1623" s="392"/>
      <c r="R1623" s="392"/>
    </row>
    <row r="1624" spans="3:18" ht="14.25" customHeight="1">
      <c r="C1624" s="390"/>
      <c r="E1624" s="379"/>
      <c r="G1624" s="397"/>
      <c r="H1624" s="392"/>
      <c r="I1624" s="392"/>
      <c r="J1624" s="392"/>
      <c r="K1624" s="392"/>
      <c r="L1624" s="392"/>
      <c r="M1624" s="392"/>
      <c r="N1624" s="392"/>
      <c r="O1624" s="392"/>
      <c r="P1624" s="392"/>
      <c r="Q1624" s="392"/>
      <c r="R1624" s="392"/>
    </row>
    <row r="1625" spans="3:18" ht="14.25" customHeight="1">
      <c r="C1625" s="390"/>
      <c r="E1625" s="379"/>
      <c r="G1625" s="397"/>
      <c r="H1625" s="392"/>
      <c r="I1625" s="392"/>
      <c r="J1625" s="392"/>
      <c r="K1625" s="392"/>
      <c r="L1625" s="392"/>
      <c r="M1625" s="392"/>
      <c r="N1625" s="392"/>
      <c r="O1625" s="392"/>
      <c r="P1625" s="392"/>
      <c r="Q1625" s="392"/>
      <c r="R1625" s="392"/>
    </row>
    <row r="1626" spans="3:18" ht="14.25" customHeight="1">
      <c r="C1626" s="390"/>
      <c r="E1626" s="379"/>
      <c r="G1626" s="397"/>
      <c r="H1626" s="392"/>
      <c r="I1626" s="392"/>
      <c r="J1626" s="392"/>
      <c r="K1626" s="392"/>
      <c r="L1626" s="392"/>
      <c r="M1626" s="392"/>
      <c r="N1626" s="392"/>
      <c r="O1626" s="392"/>
      <c r="P1626" s="392"/>
      <c r="Q1626" s="392"/>
      <c r="R1626" s="392"/>
    </row>
    <row r="1627" spans="3:18" ht="14.25" customHeight="1">
      <c r="C1627" s="390"/>
      <c r="E1627" s="379"/>
      <c r="G1627" s="397"/>
      <c r="H1627" s="392"/>
      <c r="I1627" s="392"/>
      <c r="J1627" s="392"/>
      <c r="K1627" s="392"/>
      <c r="L1627" s="392"/>
      <c r="M1627" s="392"/>
      <c r="N1627" s="392"/>
      <c r="O1627" s="392"/>
      <c r="P1627" s="392"/>
      <c r="Q1627" s="392"/>
      <c r="R1627" s="392"/>
    </row>
    <row r="1628" spans="3:18" ht="14.25" customHeight="1">
      <c r="C1628" s="390"/>
      <c r="E1628" s="379"/>
      <c r="G1628" s="397"/>
      <c r="H1628" s="392"/>
      <c r="I1628" s="392"/>
      <c r="J1628" s="392"/>
      <c r="K1628" s="392"/>
      <c r="L1628" s="392"/>
      <c r="M1628" s="392"/>
      <c r="N1628" s="392"/>
      <c r="O1628" s="392"/>
      <c r="P1628" s="392"/>
      <c r="Q1628" s="392"/>
      <c r="R1628" s="392"/>
    </row>
    <row r="1629" spans="3:18" ht="14.25" customHeight="1">
      <c r="C1629" s="390"/>
      <c r="E1629" s="379"/>
      <c r="G1629" s="397"/>
      <c r="H1629" s="392"/>
      <c r="I1629" s="392"/>
      <c r="J1629" s="392"/>
      <c r="K1629" s="392"/>
      <c r="L1629" s="392"/>
      <c r="M1629" s="392"/>
      <c r="N1629" s="392"/>
      <c r="O1629" s="392"/>
      <c r="P1629" s="392"/>
      <c r="Q1629" s="392"/>
      <c r="R1629" s="392"/>
    </row>
    <row r="1630" spans="3:18" ht="14.25" customHeight="1">
      <c r="C1630" s="390"/>
      <c r="E1630" s="379"/>
      <c r="G1630" s="397"/>
      <c r="H1630" s="392"/>
      <c r="I1630" s="392"/>
      <c r="J1630" s="392"/>
      <c r="K1630" s="392"/>
      <c r="L1630" s="392"/>
      <c r="M1630" s="392"/>
      <c r="N1630" s="392"/>
      <c r="O1630" s="392"/>
      <c r="P1630" s="392"/>
      <c r="Q1630" s="392"/>
      <c r="R1630" s="392"/>
    </row>
    <row r="1631" spans="3:18" ht="14.25" customHeight="1">
      <c r="C1631" s="390"/>
      <c r="E1631" s="379"/>
      <c r="G1631" s="397"/>
      <c r="H1631" s="392"/>
      <c r="I1631" s="392"/>
      <c r="J1631" s="392"/>
      <c r="K1631" s="392"/>
      <c r="L1631" s="392"/>
      <c r="M1631" s="392"/>
      <c r="N1631" s="392"/>
      <c r="O1631" s="392"/>
      <c r="P1631" s="392"/>
      <c r="Q1631" s="392"/>
      <c r="R1631" s="392"/>
    </row>
    <row r="1632" spans="3:18" ht="14.25" customHeight="1">
      <c r="C1632" s="390"/>
      <c r="E1632" s="379"/>
      <c r="G1632" s="397"/>
      <c r="H1632" s="392"/>
      <c r="I1632" s="392"/>
      <c r="J1632" s="392"/>
      <c r="K1632" s="392"/>
      <c r="L1632" s="392"/>
      <c r="M1632" s="392"/>
      <c r="N1632" s="392"/>
      <c r="O1632" s="392"/>
      <c r="P1632" s="392"/>
      <c r="Q1632" s="392"/>
      <c r="R1632" s="392"/>
    </row>
    <row r="1633" spans="3:18" ht="14.25" customHeight="1">
      <c r="C1633" s="390"/>
      <c r="E1633" s="379"/>
      <c r="G1633" s="397"/>
      <c r="H1633" s="392"/>
      <c r="I1633" s="392"/>
      <c r="J1633" s="392"/>
      <c r="K1633" s="392"/>
      <c r="L1633" s="392"/>
      <c r="M1633" s="392"/>
      <c r="N1633" s="392"/>
      <c r="O1633" s="392"/>
      <c r="P1633" s="392"/>
      <c r="Q1633" s="392"/>
      <c r="R1633" s="392"/>
    </row>
    <row r="1634" spans="3:18" ht="14.25" customHeight="1">
      <c r="C1634" s="390"/>
      <c r="E1634" s="379"/>
      <c r="G1634" s="397"/>
      <c r="H1634" s="392"/>
      <c r="I1634" s="392"/>
      <c r="J1634" s="392"/>
      <c r="K1634" s="392"/>
      <c r="L1634" s="392"/>
      <c r="M1634" s="392"/>
      <c r="N1634" s="392"/>
      <c r="O1634" s="392"/>
      <c r="P1634" s="392"/>
      <c r="Q1634" s="392"/>
      <c r="R1634" s="392"/>
    </row>
    <row r="1635" spans="3:18" ht="14.25" customHeight="1">
      <c r="C1635" s="390"/>
      <c r="E1635" s="379"/>
      <c r="G1635" s="397"/>
      <c r="H1635" s="392"/>
      <c r="I1635" s="392"/>
      <c r="J1635" s="392"/>
      <c r="K1635" s="392"/>
      <c r="L1635" s="392"/>
      <c r="M1635" s="392"/>
      <c r="N1635" s="392"/>
      <c r="O1635" s="392"/>
      <c r="P1635" s="392"/>
      <c r="Q1635" s="392"/>
      <c r="R1635" s="392"/>
    </row>
    <row r="1636" spans="3:18" ht="14.25" customHeight="1">
      <c r="C1636" s="390"/>
      <c r="E1636" s="379"/>
      <c r="G1636" s="397"/>
      <c r="H1636" s="392"/>
      <c r="I1636" s="392"/>
      <c r="J1636" s="392"/>
      <c r="K1636" s="392"/>
      <c r="L1636" s="392"/>
      <c r="M1636" s="392"/>
      <c r="N1636" s="392"/>
      <c r="O1636" s="392"/>
      <c r="P1636" s="392"/>
      <c r="Q1636" s="392"/>
      <c r="R1636" s="392"/>
    </row>
    <row r="1637" spans="3:18" ht="14.25" customHeight="1">
      <c r="C1637" s="390"/>
      <c r="E1637" s="379"/>
      <c r="G1637" s="397"/>
      <c r="H1637" s="392"/>
      <c r="I1637" s="392"/>
      <c r="J1637" s="392"/>
      <c r="K1637" s="392"/>
      <c r="L1637" s="392"/>
      <c r="M1637" s="392"/>
      <c r="N1637" s="392"/>
      <c r="O1637" s="392"/>
      <c r="P1637" s="392"/>
      <c r="Q1637" s="392"/>
      <c r="R1637" s="392"/>
    </row>
    <row r="1638" spans="3:18" ht="14.25" customHeight="1">
      <c r="C1638" s="390"/>
      <c r="E1638" s="379"/>
      <c r="G1638" s="397"/>
      <c r="H1638" s="392"/>
      <c r="I1638" s="392"/>
      <c r="J1638" s="392"/>
      <c r="K1638" s="392"/>
      <c r="L1638" s="392"/>
      <c r="M1638" s="392"/>
      <c r="N1638" s="392"/>
      <c r="O1638" s="392"/>
      <c r="P1638" s="392"/>
      <c r="Q1638" s="392"/>
      <c r="R1638" s="392"/>
    </row>
    <row r="1639" spans="3:18" ht="14.25" customHeight="1">
      <c r="C1639" s="390"/>
      <c r="E1639" s="379"/>
      <c r="G1639" s="397"/>
      <c r="H1639" s="392"/>
      <c r="I1639" s="392"/>
      <c r="J1639" s="392"/>
      <c r="K1639" s="392"/>
      <c r="L1639" s="392"/>
      <c r="M1639" s="392"/>
      <c r="N1639" s="392"/>
      <c r="O1639" s="392"/>
      <c r="P1639" s="392"/>
      <c r="Q1639" s="392"/>
      <c r="R1639" s="392"/>
    </row>
    <row r="1640" spans="3:18" ht="14.25" customHeight="1">
      <c r="C1640" s="390"/>
      <c r="E1640" s="379"/>
      <c r="G1640" s="397"/>
      <c r="H1640" s="392"/>
      <c r="I1640" s="392"/>
      <c r="J1640" s="392"/>
      <c r="K1640" s="392"/>
      <c r="L1640" s="392"/>
      <c r="M1640" s="392"/>
      <c r="N1640" s="392"/>
      <c r="O1640" s="392"/>
      <c r="P1640" s="392"/>
      <c r="Q1640" s="392"/>
      <c r="R1640" s="392"/>
    </row>
    <row r="1641" spans="3:18" ht="14.25" customHeight="1">
      <c r="C1641" s="390"/>
      <c r="E1641" s="379"/>
      <c r="G1641" s="397"/>
      <c r="H1641" s="392"/>
      <c r="I1641" s="392"/>
      <c r="J1641" s="392"/>
      <c r="K1641" s="392"/>
      <c r="L1641" s="392"/>
      <c r="M1641" s="392"/>
      <c r="N1641" s="392"/>
      <c r="O1641" s="392"/>
      <c r="P1641" s="392"/>
      <c r="Q1641" s="392"/>
      <c r="R1641" s="392"/>
    </row>
    <row r="1642" spans="3:18" ht="14.25" customHeight="1">
      <c r="C1642" s="390"/>
      <c r="E1642" s="379"/>
      <c r="G1642" s="397"/>
      <c r="H1642" s="392"/>
      <c r="I1642" s="392"/>
      <c r="J1642" s="392"/>
      <c r="K1642" s="392"/>
      <c r="L1642" s="392"/>
      <c r="M1642" s="392"/>
      <c r="N1642" s="392"/>
      <c r="O1642" s="392"/>
      <c r="P1642" s="392"/>
      <c r="Q1642" s="392"/>
      <c r="R1642" s="392"/>
    </row>
    <row r="1643" spans="3:18" ht="14.25" customHeight="1">
      <c r="C1643" s="390"/>
      <c r="E1643" s="379"/>
      <c r="G1643" s="397"/>
      <c r="H1643" s="392"/>
      <c r="I1643" s="392"/>
      <c r="J1643" s="392"/>
      <c r="K1643" s="392"/>
      <c r="L1643" s="392"/>
      <c r="M1643" s="392"/>
      <c r="N1643" s="392"/>
      <c r="O1643" s="392"/>
      <c r="P1643" s="392"/>
      <c r="Q1643" s="392"/>
      <c r="R1643" s="392"/>
    </row>
    <row r="1644" spans="3:18" ht="14.25" customHeight="1">
      <c r="C1644" s="390"/>
      <c r="E1644" s="379"/>
      <c r="G1644" s="397"/>
      <c r="H1644" s="392"/>
      <c r="I1644" s="392"/>
      <c r="J1644" s="392"/>
      <c r="K1644" s="392"/>
      <c r="L1644" s="392"/>
      <c r="M1644" s="392"/>
      <c r="N1644" s="392"/>
      <c r="O1644" s="392"/>
      <c r="P1644" s="392"/>
      <c r="Q1644" s="392"/>
      <c r="R1644" s="392"/>
    </row>
    <row r="1645" spans="3:18" ht="14.25" customHeight="1">
      <c r="C1645" s="390"/>
      <c r="E1645" s="379"/>
      <c r="G1645" s="397"/>
      <c r="H1645" s="392"/>
      <c r="I1645" s="392"/>
      <c r="J1645" s="392"/>
      <c r="K1645" s="392"/>
      <c r="L1645" s="392"/>
      <c r="M1645" s="392"/>
      <c r="N1645" s="392"/>
      <c r="O1645" s="392"/>
      <c r="P1645" s="392"/>
      <c r="Q1645" s="392"/>
      <c r="R1645" s="392"/>
    </row>
    <row r="1646" spans="3:18" ht="14.25" customHeight="1">
      <c r="C1646" s="390"/>
      <c r="E1646" s="379"/>
      <c r="G1646" s="397"/>
      <c r="H1646" s="392"/>
      <c r="I1646" s="392"/>
      <c r="J1646" s="392"/>
      <c r="K1646" s="392"/>
      <c r="L1646" s="392"/>
      <c r="M1646" s="392"/>
      <c r="N1646" s="392"/>
      <c r="O1646" s="392"/>
      <c r="P1646" s="392"/>
      <c r="Q1646" s="392"/>
      <c r="R1646" s="392"/>
    </row>
    <row r="1647" spans="3:18" ht="14.25" customHeight="1">
      <c r="C1647" s="390"/>
      <c r="E1647" s="379"/>
      <c r="G1647" s="397"/>
      <c r="H1647" s="392"/>
      <c r="I1647" s="392"/>
      <c r="J1647" s="392"/>
      <c r="K1647" s="392"/>
      <c r="L1647" s="392"/>
      <c r="M1647" s="392"/>
      <c r="N1647" s="392"/>
      <c r="O1647" s="392"/>
      <c r="P1647" s="392"/>
      <c r="Q1647" s="392"/>
      <c r="R1647" s="392"/>
    </row>
    <row r="1648" spans="3:18" ht="14.25" customHeight="1">
      <c r="C1648" s="390"/>
      <c r="E1648" s="379"/>
      <c r="G1648" s="397"/>
      <c r="H1648" s="392"/>
      <c r="I1648" s="392"/>
      <c r="J1648" s="392"/>
      <c r="K1648" s="392"/>
      <c r="L1648" s="392"/>
      <c r="M1648" s="392"/>
      <c r="N1648" s="392"/>
      <c r="O1648" s="392"/>
      <c r="P1648" s="392"/>
      <c r="Q1648" s="392"/>
      <c r="R1648" s="392"/>
    </row>
    <row r="1649" spans="3:18" ht="14.25" customHeight="1">
      <c r="C1649" s="390"/>
      <c r="E1649" s="379"/>
      <c r="G1649" s="397"/>
      <c r="H1649" s="392"/>
      <c r="I1649" s="392"/>
      <c r="J1649" s="392"/>
      <c r="K1649" s="392"/>
      <c r="L1649" s="392"/>
      <c r="M1649" s="392"/>
      <c r="N1649" s="392"/>
      <c r="O1649" s="392"/>
      <c r="P1649" s="392"/>
      <c r="Q1649" s="392"/>
      <c r="R1649" s="392"/>
    </row>
    <row r="1650" spans="3:18" ht="14.25" customHeight="1">
      <c r="C1650" s="390"/>
      <c r="E1650" s="379"/>
      <c r="G1650" s="397"/>
      <c r="H1650" s="392"/>
      <c r="I1650" s="392"/>
      <c r="J1650" s="392"/>
      <c r="K1650" s="392"/>
      <c r="L1650" s="392"/>
      <c r="M1650" s="392"/>
      <c r="N1650" s="392"/>
      <c r="O1650" s="392"/>
      <c r="P1650" s="392"/>
      <c r="Q1650" s="392"/>
      <c r="R1650" s="392"/>
    </row>
    <row r="1651" spans="3:18" ht="14.25" customHeight="1">
      <c r="C1651" s="390"/>
      <c r="E1651" s="379"/>
      <c r="G1651" s="397"/>
      <c r="H1651" s="392"/>
      <c r="I1651" s="392"/>
      <c r="J1651" s="392"/>
      <c r="K1651" s="392"/>
      <c r="L1651" s="392"/>
      <c r="M1651" s="392"/>
      <c r="N1651" s="392"/>
      <c r="O1651" s="392"/>
      <c r="P1651" s="392"/>
      <c r="Q1651" s="392"/>
      <c r="R1651" s="392"/>
    </row>
    <row r="1652" spans="3:18" ht="14.25" customHeight="1">
      <c r="C1652" s="390"/>
      <c r="E1652" s="379"/>
      <c r="G1652" s="397"/>
      <c r="H1652" s="392"/>
      <c r="I1652" s="392"/>
      <c r="J1652" s="392"/>
      <c r="K1652" s="392"/>
      <c r="L1652" s="392"/>
      <c r="M1652" s="392"/>
      <c r="N1652" s="392"/>
      <c r="O1652" s="392"/>
      <c r="P1652" s="392"/>
      <c r="Q1652" s="392"/>
      <c r="R1652" s="392"/>
    </row>
    <row r="1653" spans="3:18" ht="14.25" customHeight="1">
      <c r="C1653" s="390"/>
      <c r="E1653" s="379"/>
      <c r="G1653" s="397"/>
      <c r="H1653" s="392"/>
      <c r="I1653" s="392"/>
      <c r="J1653" s="392"/>
      <c r="K1653" s="392"/>
      <c r="L1653" s="392"/>
      <c r="M1653" s="392"/>
      <c r="N1653" s="392"/>
      <c r="O1653" s="392"/>
      <c r="P1653" s="392"/>
      <c r="Q1653" s="392"/>
      <c r="R1653" s="392"/>
    </row>
    <row r="1654" spans="3:18" ht="14.25" customHeight="1">
      <c r="C1654" s="390"/>
      <c r="E1654" s="379"/>
      <c r="G1654" s="397"/>
      <c r="H1654" s="392"/>
      <c r="I1654" s="392"/>
      <c r="J1654" s="392"/>
      <c r="K1654" s="392"/>
      <c r="L1654" s="392"/>
      <c r="M1654" s="392"/>
      <c r="N1654" s="392"/>
      <c r="O1654" s="392"/>
      <c r="P1654" s="392"/>
      <c r="Q1654" s="392"/>
      <c r="R1654" s="392"/>
    </row>
    <row r="1655" spans="3:18" ht="14.25" customHeight="1">
      <c r="C1655" s="390"/>
      <c r="E1655" s="379"/>
      <c r="G1655" s="397"/>
      <c r="H1655" s="392"/>
      <c r="I1655" s="392"/>
      <c r="J1655" s="392"/>
      <c r="K1655" s="392"/>
      <c r="L1655" s="392"/>
      <c r="M1655" s="392"/>
      <c r="N1655" s="392"/>
      <c r="O1655" s="392"/>
      <c r="P1655" s="392"/>
      <c r="Q1655" s="392"/>
      <c r="R1655" s="392"/>
    </row>
    <row r="1656" spans="3:18" ht="14.25" customHeight="1">
      <c r="C1656" s="390"/>
      <c r="E1656" s="379"/>
      <c r="G1656" s="397"/>
      <c r="H1656" s="392"/>
      <c r="I1656" s="392"/>
      <c r="J1656" s="392"/>
      <c r="K1656" s="392"/>
      <c r="L1656" s="392"/>
      <c r="M1656" s="392"/>
      <c r="N1656" s="392"/>
      <c r="O1656" s="392"/>
      <c r="P1656" s="392"/>
      <c r="Q1656" s="392"/>
      <c r="R1656" s="392"/>
    </row>
    <row r="1657" spans="3:18" ht="14.25" customHeight="1">
      <c r="C1657" s="390"/>
      <c r="E1657" s="379"/>
      <c r="G1657" s="397"/>
      <c r="H1657" s="392"/>
      <c r="I1657" s="392"/>
      <c r="J1657" s="392"/>
      <c r="K1657" s="392"/>
      <c r="L1657" s="392"/>
      <c r="M1657" s="392"/>
      <c r="N1657" s="392"/>
      <c r="O1657" s="392"/>
      <c r="P1657" s="392"/>
      <c r="Q1657" s="392"/>
      <c r="R1657" s="392"/>
    </row>
    <row r="1658" spans="3:18" ht="14.25" customHeight="1">
      <c r="C1658" s="390"/>
      <c r="E1658" s="379"/>
      <c r="G1658" s="397"/>
      <c r="H1658" s="392"/>
      <c r="I1658" s="392"/>
      <c r="J1658" s="392"/>
      <c r="K1658" s="392"/>
      <c r="L1658" s="392"/>
      <c r="M1658" s="392"/>
      <c r="N1658" s="392"/>
      <c r="O1658" s="392"/>
      <c r="P1658" s="392"/>
      <c r="Q1658" s="392"/>
      <c r="R1658" s="392"/>
    </row>
    <row r="1659" spans="3:18" ht="14.25" customHeight="1">
      <c r="C1659" s="390"/>
      <c r="E1659" s="379"/>
      <c r="G1659" s="397"/>
      <c r="H1659" s="392"/>
      <c r="I1659" s="392"/>
      <c r="J1659" s="392"/>
      <c r="K1659" s="392"/>
      <c r="L1659" s="392"/>
      <c r="M1659" s="392"/>
      <c r="N1659" s="392"/>
      <c r="O1659" s="392"/>
      <c r="P1659" s="392"/>
      <c r="Q1659" s="392"/>
      <c r="R1659" s="392"/>
    </row>
    <row r="1660" spans="3:18" ht="14.25" customHeight="1">
      <c r="C1660" s="390"/>
      <c r="E1660" s="379"/>
      <c r="G1660" s="397"/>
      <c r="H1660" s="392"/>
      <c r="I1660" s="392"/>
      <c r="J1660" s="392"/>
      <c r="K1660" s="392"/>
      <c r="L1660" s="392"/>
      <c r="M1660" s="392"/>
      <c r="N1660" s="392"/>
      <c r="O1660" s="392"/>
      <c r="P1660" s="392"/>
      <c r="Q1660" s="392"/>
      <c r="R1660" s="392"/>
    </row>
    <row r="1661" spans="3:18" ht="14.25" customHeight="1">
      <c r="C1661" s="390"/>
      <c r="E1661" s="379"/>
      <c r="G1661" s="397"/>
      <c r="H1661" s="392"/>
      <c r="I1661" s="392"/>
      <c r="J1661" s="392"/>
      <c r="K1661" s="392"/>
      <c r="L1661" s="392"/>
      <c r="M1661" s="392"/>
      <c r="N1661" s="392"/>
      <c r="O1661" s="392"/>
      <c r="P1661" s="392"/>
      <c r="Q1661" s="392"/>
      <c r="R1661" s="392"/>
    </row>
    <row r="1662" spans="3:18" ht="14.25" customHeight="1">
      <c r="C1662" s="390"/>
      <c r="E1662" s="379"/>
      <c r="G1662" s="397"/>
      <c r="H1662" s="392"/>
      <c r="I1662" s="392"/>
      <c r="J1662" s="392"/>
      <c r="K1662" s="392"/>
      <c r="L1662" s="392"/>
      <c r="M1662" s="392"/>
      <c r="N1662" s="392"/>
      <c r="O1662" s="392"/>
      <c r="P1662" s="392"/>
      <c r="Q1662" s="392"/>
      <c r="R1662" s="392"/>
    </row>
    <row r="1663" spans="3:18" ht="14.25" customHeight="1">
      <c r="C1663" s="390"/>
      <c r="E1663" s="379"/>
      <c r="G1663" s="397"/>
      <c r="H1663" s="392"/>
      <c r="I1663" s="392"/>
      <c r="J1663" s="392"/>
      <c r="K1663" s="392"/>
      <c r="L1663" s="392"/>
      <c r="M1663" s="392"/>
      <c r="N1663" s="392"/>
      <c r="O1663" s="392"/>
      <c r="P1663" s="392"/>
      <c r="Q1663" s="392"/>
      <c r="R1663" s="392"/>
    </row>
    <row r="1664" spans="3:18" ht="14.25" customHeight="1">
      <c r="C1664" s="390"/>
      <c r="E1664" s="379"/>
      <c r="G1664" s="397"/>
      <c r="H1664" s="392"/>
      <c r="I1664" s="392"/>
      <c r="J1664" s="392"/>
      <c r="K1664" s="392"/>
      <c r="L1664" s="392"/>
      <c r="M1664" s="392"/>
      <c r="N1664" s="392"/>
      <c r="O1664" s="392"/>
      <c r="P1664" s="392"/>
      <c r="Q1664" s="392"/>
      <c r="R1664" s="392"/>
    </row>
    <row r="1665" spans="3:19" ht="14.25" customHeight="1">
      <c r="C1665" s="390"/>
      <c r="E1665" s="379"/>
      <c r="G1665" s="397"/>
      <c r="H1665" s="392"/>
      <c r="I1665" s="392"/>
      <c r="J1665" s="392"/>
      <c r="K1665" s="392"/>
      <c r="L1665" s="392"/>
      <c r="M1665" s="392"/>
      <c r="N1665" s="392"/>
      <c r="O1665" s="392"/>
      <c r="P1665" s="392"/>
      <c r="Q1665" s="392"/>
      <c r="R1665" s="392"/>
    </row>
    <row r="1666" spans="3:19" ht="14.25" customHeight="1">
      <c r="C1666" s="390"/>
      <c r="E1666" s="379"/>
      <c r="G1666" s="397"/>
      <c r="H1666" s="392"/>
      <c r="I1666" s="392"/>
      <c r="J1666" s="392"/>
      <c r="K1666" s="392"/>
      <c r="L1666" s="392"/>
      <c r="M1666" s="392"/>
      <c r="N1666" s="392"/>
      <c r="O1666" s="392"/>
      <c r="P1666" s="392"/>
      <c r="Q1666" s="392"/>
      <c r="R1666" s="392"/>
    </row>
    <row r="1667" spans="3:19" ht="14.25" customHeight="1">
      <c r="C1667" s="390"/>
      <c r="E1667" s="379"/>
      <c r="G1667" s="397"/>
      <c r="H1667" s="392"/>
      <c r="I1667" s="392"/>
      <c r="J1667" s="392"/>
      <c r="K1667" s="392"/>
      <c r="L1667" s="392"/>
      <c r="M1667" s="392"/>
      <c r="N1667" s="392"/>
      <c r="O1667" s="392"/>
      <c r="P1667" s="392"/>
      <c r="Q1667" s="392"/>
      <c r="R1667" s="392"/>
    </row>
    <row r="1668" spans="3:19" ht="14.25" customHeight="1">
      <c r="C1668" s="390"/>
      <c r="E1668" s="379"/>
      <c r="G1668" s="397"/>
      <c r="H1668" s="392"/>
      <c r="I1668" s="392"/>
      <c r="J1668" s="392"/>
      <c r="K1668" s="392"/>
      <c r="L1668" s="392"/>
      <c r="M1668" s="392"/>
      <c r="N1668" s="392"/>
      <c r="O1668" s="392"/>
      <c r="P1668" s="392"/>
      <c r="Q1668" s="392"/>
      <c r="R1668" s="392"/>
    </row>
    <row r="1669" spans="3:19" ht="14.25" customHeight="1">
      <c r="C1669" s="390"/>
      <c r="E1669" s="379"/>
      <c r="G1669" s="397"/>
      <c r="H1669" s="392"/>
      <c r="I1669" s="392"/>
      <c r="J1669" s="392"/>
      <c r="K1669" s="392"/>
      <c r="L1669" s="392"/>
      <c r="M1669" s="392"/>
      <c r="N1669" s="392"/>
      <c r="O1669" s="392"/>
      <c r="P1669" s="392"/>
      <c r="Q1669" s="392"/>
      <c r="R1669" s="392"/>
    </row>
    <row r="1670" spans="3:19" ht="14.25" customHeight="1">
      <c r="C1670" s="390"/>
      <c r="E1670" s="379"/>
      <c r="G1670" s="397"/>
      <c r="H1670" s="392"/>
      <c r="I1670" s="392"/>
      <c r="J1670" s="392"/>
      <c r="K1670" s="392"/>
      <c r="L1670" s="392"/>
      <c r="M1670" s="392"/>
      <c r="N1670" s="392"/>
      <c r="O1670" s="392"/>
      <c r="P1670" s="392"/>
      <c r="Q1670" s="392"/>
      <c r="R1670" s="392"/>
    </row>
    <row r="1671" spans="3:19" ht="14.25" customHeight="1">
      <c r="C1671" s="390"/>
      <c r="E1671" s="379"/>
      <c r="G1671" s="397"/>
      <c r="H1671" s="392"/>
      <c r="I1671" s="392"/>
      <c r="J1671" s="392"/>
      <c r="K1671" s="392"/>
      <c r="L1671" s="392"/>
      <c r="M1671" s="392"/>
      <c r="N1671" s="392"/>
      <c r="O1671" s="392"/>
      <c r="P1671" s="392"/>
      <c r="Q1671" s="392"/>
      <c r="R1671" s="392"/>
    </row>
    <row r="1672" spans="3:19" ht="14.25" customHeight="1">
      <c r="C1672" s="390"/>
      <c r="E1672" s="379"/>
      <c r="G1672" s="397"/>
      <c r="H1672" s="392"/>
      <c r="I1672" s="392"/>
      <c r="J1672" s="392"/>
      <c r="K1672" s="392"/>
      <c r="L1672" s="392"/>
      <c r="M1672" s="392"/>
      <c r="N1672" s="392"/>
      <c r="O1672" s="392"/>
      <c r="P1672" s="392"/>
      <c r="Q1672" s="392"/>
      <c r="R1672" s="392"/>
      <c r="S1672" s="392"/>
    </row>
    <row r="1673" spans="3:19" ht="14.25" customHeight="1">
      <c r="C1673" s="390"/>
      <c r="E1673" s="379"/>
      <c r="G1673" s="397"/>
      <c r="H1673" s="392"/>
      <c r="I1673" s="392"/>
      <c r="J1673" s="392"/>
      <c r="K1673" s="392"/>
      <c r="L1673" s="392"/>
      <c r="M1673" s="392"/>
      <c r="N1673" s="392"/>
      <c r="O1673" s="392"/>
      <c r="P1673" s="392"/>
      <c r="Q1673" s="392"/>
      <c r="R1673" s="392"/>
      <c r="S1673" s="392"/>
    </row>
    <row r="1674" spans="3:19" ht="14.25" customHeight="1">
      <c r="C1674" s="390"/>
      <c r="E1674" s="379"/>
      <c r="G1674" s="397"/>
      <c r="H1674" s="392"/>
      <c r="I1674" s="392"/>
      <c r="J1674" s="392"/>
      <c r="K1674" s="392"/>
      <c r="L1674" s="392"/>
      <c r="M1674" s="392"/>
      <c r="N1674" s="392"/>
      <c r="O1674" s="392"/>
      <c r="P1674" s="392"/>
      <c r="Q1674" s="392"/>
      <c r="R1674" s="392"/>
      <c r="S1674" s="392"/>
    </row>
    <row r="1675" spans="3:19" ht="14.25" customHeight="1">
      <c r="C1675" s="390"/>
      <c r="E1675" s="379"/>
      <c r="G1675" s="397"/>
      <c r="H1675" s="392"/>
      <c r="I1675" s="392"/>
      <c r="J1675" s="392"/>
      <c r="K1675" s="392"/>
      <c r="L1675" s="392"/>
      <c r="M1675" s="392"/>
      <c r="N1675" s="392"/>
      <c r="O1675" s="392"/>
      <c r="P1675" s="392"/>
      <c r="Q1675" s="392"/>
      <c r="R1675" s="392"/>
      <c r="S1675" s="392"/>
    </row>
    <row r="1676" spans="3:19" ht="14.25" customHeight="1">
      <c r="C1676" s="390"/>
      <c r="E1676" s="379"/>
      <c r="G1676" s="397"/>
      <c r="H1676" s="392"/>
      <c r="I1676" s="392"/>
      <c r="J1676" s="392"/>
      <c r="K1676" s="392"/>
      <c r="L1676" s="392"/>
      <c r="M1676" s="392"/>
      <c r="N1676" s="392"/>
      <c r="O1676" s="392"/>
      <c r="P1676" s="392"/>
      <c r="Q1676" s="392"/>
      <c r="R1676" s="392"/>
      <c r="S1676" s="392"/>
    </row>
    <row r="1677" spans="3:19" ht="14.25" customHeight="1">
      <c r="C1677" s="390"/>
      <c r="E1677" s="379"/>
      <c r="G1677" s="397"/>
      <c r="H1677" s="392"/>
      <c r="I1677" s="392"/>
      <c r="J1677" s="392"/>
      <c r="K1677" s="392"/>
      <c r="L1677" s="392"/>
      <c r="M1677" s="392"/>
      <c r="N1677" s="392"/>
      <c r="O1677" s="392"/>
      <c r="P1677" s="392"/>
      <c r="Q1677" s="392"/>
      <c r="R1677" s="392"/>
      <c r="S1677" s="392"/>
    </row>
    <row r="1678" spans="3:19" ht="14.25" customHeight="1">
      <c r="C1678" s="390"/>
      <c r="E1678" s="379"/>
      <c r="G1678" s="397"/>
      <c r="H1678" s="392"/>
      <c r="I1678" s="392"/>
      <c r="J1678" s="392"/>
      <c r="K1678" s="392"/>
      <c r="L1678" s="392"/>
      <c r="M1678" s="392"/>
      <c r="N1678" s="392"/>
      <c r="O1678" s="392"/>
      <c r="P1678" s="392"/>
      <c r="Q1678" s="392"/>
      <c r="R1678" s="392"/>
      <c r="S1678" s="392"/>
    </row>
    <row r="1679" spans="3:19" ht="14.25" customHeight="1">
      <c r="C1679" s="390"/>
      <c r="E1679" s="379"/>
      <c r="G1679" s="397"/>
      <c r="H1679" s="392"/>
      <c r="I1679" s="392"/>
      <c r="J1679" s="392"/>
      <c r="K1679" s="392"/>
      <c r="L1679" s="392"/>
      <c r="M1679" s="392"/>
      <c r="N1679" s="392"/>
      <c r="O1679" s="392"/>
      <c r="P1679" s="392"/>
      <c r="Q1679" s="392"/>
      <c r="R1679" s="392"/>
      <c r="S1679" s="392"/>
    </row>
    <row r="1680" spans="3:19" ht="14.25" customHeight="1">
      <c r="C1680" s="390"/>
      <c r="E1680" s="379"/>
      <c r="G1680" s="397"/>
      <c r="H1680" s="392"/>
      <c r="I1680" s="392"/>
      <c r="J1680" s="392"/>
      <c r="K1680" s="392"/>
      <c r="L1680" s="392"/>
      <c r="M1680" s="392"/>
      <c r="N1680" s="392"/>
      <c r="O1680" s="392"/>
      <c r="P1680" s="392"/>
      <c r="Q1680" s="392"/>
      <c r="R1680" s="392"/>
      <c r="S1680" s="392"/>
    </row>
    <row r="1681" spans="3:19" ht="14.25" customHeight="1">
      <c r="C1681" s="390"/>
      <c r="E1681" s="379"/>
      <c r="G1681" s="397"/>
      <c r="H1681" s="392"/>
      <c r="I1681" s="392"/>
      <c r="J1681" s="392"/>
      <c r="K1681" s="392"/>
      <c r="L1681" s="392"/>
      <c r="M1681" s="392"/>
      <c r="N1681" s="392"/>
      <c r="O1681" s="392"/>
      <c r="P1681" s="392"/>
      <c r="Q1681" s="392"/>
      <c r="R1681" s="392"/>
      <c r="S1681" s="392"/>
    </row>
    <row r="1682" spans="3:19" ht="14.25" customHeight="1">
      <c r="C1682" s="390"/>
      <c r="E1682" s="379"/>
      <c r="G1682" s="397"/>
      <c r="H1682" s="392"/>
      <c r="I1682" s="392"/>
      <c r="J1682" s="392"/>
      <c r="K1682" s="392"/>
      <c r="L1682" s="392"/>
      <c r="M1682" s="392"/>
      <c r="N1682" s="392"/>
      <c r="O1682" s="392"/>
      <c r="P1682" s="392"/>
      <c r="Q1682" s="392"/>
      <c r="R1682" s="392"/>
      <c r="S1682" s="392"/>
    </row>
    <row r="1683" spans="3:19" ht="14.25" customHeight="1">
      <c r="C1683" s="390"/>
      <c r="E1683" s="379"/>
      <c r="G1683" s="397"/>
      <c r="H1683" s="392"/>
      <c r="I1683" s="392"/>
      <c r="J1683" s="392"/>
      <c r="K1683" s="392"/>
      <c r="L1683" s="392"/>
      <c r="M1683" s="392"/>
      <c r="N1683" s="392"/>
      <c r="O1683" s="392"/>
      <c r="P1683" s="392"/>
      <c r="Q1683" s="392"/>
      <c r="R1683" s="392"/>
      <c r="S1683" s="392"/>
    </row>
    <row r="1684" spans="3:19" ht="14.25" customHeight="1">
      <c r="C1684" s="390"/>
      <c r="E1684" s="379"/>
      <c r="G1684" s="397"/>
      <c r="H1684" s="392"/>
      <c r="I1684" s="392"/>
      <c r="J1684" s="392"/>
      <c r="K1684" s="392"/>
      <c r="L1684" s="392"/>
      <c r="M1684" s="392"/>
      <c r="N1684" s="392"/>
      <c r="O1684" s="392"/>
      <c r="P1684" s="392"/>
      <c r="Q1684" s="392"/>
      <c r="R1684" s="392"/>
      <c r="S1684" s="392"/>
    </row>
    <row r="1685" spans="3:19" ht="14.25" customHeight="1">
      <c r="C1685" s="390"/>
      <c r="E1685" s="379"/>
      <c r="G1685" s="397"/>
      <c r="H1685" s="392"/>
      <c r="I1685" s="392"/>
      <c r="J1685" s="392"/>
      <c r="K1685" s="392"/>
      <c r="L1685" s="392"/>
      <c r="M1685" s="392"/>
      <c r="N1685" s="392"/>
      <c r="O1685" s="392"/>
      <c r="P1685" s="392"/>
      <c r="Q1685" s="392"/>
      <c r="R1685" s="392"/>
      <c r="S1685" s="392"/>
    </row>
    <row r="1686" spans="3:19" ht="14.25" customHeight="1">
      <c r="C1686" s="390"/>
      <c r="E1686" s="379"/>
      <c r="G1686" s="397"/>
      <c r="H1686" s="392"/>
      <c r="I1686" s="392"/>
      <c r="J1686" s="392"/>
      <c r="K1686" s="392"/>
      <c r="L1686" s="392"/>
      <c r="M1686" s="392"/>
      <c r="N1686" s="392"/>
      <c r="O1686" s="392"/>
      <c r="P1686" s="392"/>
      <c r="Q1686" s="392"/>
      <c r="R1686" s="392"/>
      <c r="S1686" s="392"/>
    </row>
    <row r="1687" spans="3:19" ht="14.25" customHeight="1">
      <c r="C1687" s="390"/>
      <c r="E1687" s="379"/>
      <c r="G1687" s="397"/>
      <c r="H1687" s="392"/>
      <c r="I1687" s="392"/>
      <c r="J1687" s="392"/>
      <c r="K1687" s="392"/>
      <c r="L1687" s="392"/>
      <c r="M1687" s="392"/>
      <c r="N1687" s="392"/>
      <c r="O1687" s="392"/>
      <c r="P1687" s="392"/>
      <c r="Q1687" s="392"/>
      <c r="R1687" s="392"/>
      <c r="S1687" s="392"/>
    </row>
    <row r="1688" spans="3:19" ht="14.25" customHeight="1">
      <c r="C1688" s="390"/>
      <c r="E1688" s="379"/>
      <c r="G1688" s="397"/>
      <c r="H1688" s="392"/>
      <c r="I1688" s="392"/>
      <c r="J1688" s="392"/>
      <c r="K1688" s="392"/>
      <c r="L1688" s="392"/>
      <c r="M1688" s="392"/>
      <c r="N1688" s="392"/>
      <c r="O1688" s="392"/>
      <c r="P1688" s="392"/>
      <c r="Q1688" s="392"/>
      <c r="R1688" s="392"/>
      <c r="S1688" s="392"/>
    </row>
    <row r="1689" spans="3:19" ht="14.25" customHeight="1">
      <c r="C1689" s="390"/>
      <c r="E1689" s="379"/>
      <c r="G1689" s="397"/>
      <c r="H1689" s="392"/>
      <c r="I1689" s="392"/>
      <c r="J1689" s="392"/>
      <c r="K1689" s="392"/>
      <c r="L1689" s="392"/>
      <c r="M1689" s="392"/>
      <c r="N1689" s="392"/>
      <c r="O1689" s="392"/>
      <c r="P1689" s="392"/>
      <c r="Q1689" s="392"/>
      <c r="R1689" s="392"/>
      <c r="S1689" s="392"/>
    </row>
    <row r="1690" spans="3:19" ht="14.25" customHeight="1">
      <c r="G1690" s="397"/>
      <c r="H1690" s="392"/>
      <c r="I1690" s="392"/>
      <c r="J1690" s="392"/>
      <c r="K1690" s="392"/>
      <c r="L1690" s="392"/>
      <c r="M1690" s="392"/>
      <c r="N1690" s="392"/>
      <c r="O1690" s="392"/>
      <c r="P1690" s="392"/>
      <c r="Q1690" s="392"/>
      <c r="R1690" s="392"/>
      <c r="S1690" s="392"/>
    </row>
    <row r="1691" spans="3:19" ht="14.25" customHeight="1">
      <c r="G1691" s="397"/>
      <c r="H1691" s="392"/>
      <c r="I1691" s="392"/>
      <c r="J1691" s="392"/>
      <c r="K1691" s="392"/>
      <c r="L1691" s="392"/>
      <c r="M1691" s="392"/>
      <c r="N1691" s="392"/>
      <c r="O1691" s="392"/>
      <c r="P1691" s="392"/>
      <c r="Q1691" s="392"/>
      <c r="R1691" s="392"/>
      <c r="S1691" s="392"/>
    </row>
    <row r="1692" spans="3:19" ht="14.25" customHeight="1">
      <c r="G1692" s="397"/>
      <c r="H1692" s="392"/>
      <c r="I1692" s="392"/>
      <c r="J1692" s="392"/>
      <c r="K1692" s="392"/>
      <c r="L1692" s="392"/>
      <c r="M1692" s="392"/>
      <c r="N1692" s="392"/>
      <c r="O1692" s="392"/>
      <c r="P1692" s="392"/>
      <c r="Q1692" s="392"/>
      <c r="R1692" s="392"/>
      <c r="S1692" s="392"/>
    </row>
    <row r="1693" spans="3:19" ht="14.25" customHeight="1">
      <c r="G1693" s="397"/>
      <c r="H1693" s="392"/>
      <c r="I1693" s="392"/>
      <c r="J1693" s="392"/>
      <c r="K1693" s="392"/>
      <c r="L1693" s="392"/>
      <c r="M1693" s="392"/>
      <c r="N1693" s="392"/>
      <c r="O1693" s="392"/>
      <c r="P1693" s="392"/>
      <c r="Q1693" s="392"/>
      <c r="R1693" s="392"/>
      <c r="S1693" s="392"/>
    </row>
    <row r="1694" spans="3:19" ht="14.25" customHeight="1">
      <c r="G1694" s="397"/>
      <c r="H1694" s="392"/>
      <c r="I1694" s="392"/>
      <c r="J1694" s="392"/>
      <c r="K1694" s="392"/>
      <c r="L1694" s="392"/>
      <c r="M1694" s="392"/>
      <c r="N1694" s="392"/>
      <c r="O1694" s="392"/>
      <c r="P1694" s="392"/>
      <c r="Q1694" s="392"/>
      <c r="R1694" s="392"/>
      <c r="S1694" s="392"/>
    </row>
    <row r="1695" spans="3:19" ht="14.25" customHeight="1">
      <c r="G1695" s="397"/>
      <c r="H1695" s="392"/>
      <c r="I1695" s="392"/>
      <c r="J1695" s="392"/>
      <c r="K1695" s="392"/>
      <c r="L1695" s="392"/>
      <c r="M1695" s="392"/>
      <c r="N1695" s="392"/>
      <c r="O1695" s="392"/>
      <c r="P1695" s="392"/>
      <c r="Q1695" s="392"/>
      <c r="R1695" s="392"/>
      <c r="S1695" s="392"/>
    </row>
    <row r="1696" spans="3:19" ht="14.25" customHeight="1">
      <c r="H1696" s="392"/>
      <c r="I1696" s="392"/>
      <c r="J1696" s="392"/>
      <c r="K1696" s="392"/>
      <c r="L1696" s="392"/>
      <c r="M1696" s="392"/>
      <c r="N1696" s="392"/>
      <c r="O1696" s="392"/>
      <c r="P1696" s="392"/>
      <c r="Q1696" s="392"/>
      <c r="R1696" s="392"/>
      <c r="S1696" s="392"/>
    </row>
    <row r="1697" spans="8:19" ht="14.25" customHeight="1">
      <c r="H1697" s="392"/>
      <c r="I1697" s="392"/>
      <c r="J1697" s="392"/>
      <c r="K1697" s="392"/>
      <c r="L1697" s="392"/>
      <c r="M1697" s="392"/>
      <c r="N1697" s="392"/>
      <c r="O1697" s="392"/>
      <c r="P1697" s="392"/>
      <c r="Q1697" s="392"/>
      <c r="R1697" s="392"/>
      <c r="S1697" s="392"/>
    </row>
    <row r="1698" spans="8:19" ht="14.25" customHeight="1">
      <c r="H1698" s="392"/>
      <c r="I1698" s="392"/>
      <c r="J1698" s="392"/>
      <c r="K1698" s="392"/>
      <c r="L1698" s="392"/>
      <c r="M1698" s="392"/>
      <c r="N1698" s="392"/>
      <c r="O1698" s="392"/>
      <c r="P1698" s="392"/>
      <c r="Q1698" s="392"/>
      <c r="R1698" s="392"/>
      <c r="S1698" s="392"/>
    </row>
    <row r="1699" spans="8:19" ht="14.25" customHeight="1">
      <c r="H1699" s="392"/>
      <c r="I1699" s="392"/>
      <c r="J1699" s="392"/>
      <c r="K1699" s="392"/>
      <c r="L1699" s="392"/>
      <c r="M1699" s="392"/>
      <c r="N1699" s="392"/>
      <c r="O1699" s="392"/>
      <c r="P1699" s="392"/>
      <c r="Q1699" s="392"/>
      <c r="R1699" s="392"/>
      <c r="S1699" s="392"/>
    </row>
    <row r="1700" spans="8:19" ht="14.25" customHeight="1">
      <c r="H1700" s="392"/>
      <c r="I1700" s="392"/>
      <c r="J1700" s="392"/>
      <c r="K1700" s="392"/>
      <c r="L1700" s="392"/>
      <c r="M1700" s="392"/>
      <c r="N1700" s="392"/>
      <c r="O1700" s="392"/>
      <c r="P1700" s="392"/>
      <c r="Q1700" s="392"/>
      <c r="R1700" s="392"/>
      <c r="S1700" s="392"/>
    </row>
    <row r="1701" spans="8:19" ht="14.25" customHeight="1">
      <c r="H1701" s="392"/>
      <c r="I1701" s="392"/>
      <c r="J1701" s="392"/>
      <c r="K1701" s="392"/>
      <c r="L1701" s="392"/>
      <c r="M1701" s="392"/>
      <c r="N1701" s="392"/>
      <c r="O1701" s="392"/>
      <c r="P1701" s="392"/>
      <c r="Q1701" s="392"/>
      <c r="R1701" s="392"/>
      <c r="S1701" s="392"/>
    </row>
    <row r="1702" spans="8:19" ht="14.25" customHeight="1">
      <c r="H1702" s="392"/>
      <c r="I1702" s="392"/>
      <c r="J1702" s="392"/>
      <c r="K1702" s="392"/>
      <c r="L1702" s="392"/>
      <c r="M1702" s="392"/>
      <c r="N1702" s="392"/>
      <c r="O1702" s="392"/>
      <c r="P1702" s="392"/>
      <c r="Q1702" s="392"/>
      <c r="R1702" s="392"/>
      <c r="S1702" s="392"/>
    </row>
    <row r="1703" spans="8:19" ht="14.25" customHeight="1">
      <c r="H1703" s="392"/>
      <c r="I1703" s="392"/>
      <c r="J1703" s="392"/>
      <c r="K1703" s="392"/>
      <c r="L1703" s="392"/>
      <c r="M1703" s="392"/>
      <c r="N1703" s="392"/>
      <c r="O1703" s="392"/>
      <c r="P1703" s="392"/>
      <c r="Q1703" s="392"/>
      <c r="R1703" s="392"/>
      <c r="S1703" s="392"/>
    </row>
    <row r="1704" spans="8:19" ht="14.25" customHeight="1">
      <c r="H1704" s="392"/>
      <c r="I1704" s="392"/>
      <c r="J1704" s="392"/>
      <c r="K1704" s="392"/>
      <c r="L1704" s="392"/>
      <c r="M1704" s="392"/>
      <c r="N1704" s="392"/>
      <c r="O1704" s="392"/>
      <c r="P1704" s="392"/>
      <c r="Q1704" s="392"/>
      <c r="R1704" s="392"/>
      <c r="S1704" s="392"/>
    </row>
    <row r="1705" spans="8:19" ht="14.25" customHeight="1">
      <c r="H1705" s="392"/>
      <c r="I1705" s="392"/>
      <c r="J1705" s="392"/>
      <c r="K1705" s="392"/>
      <c r="L1705" s="392"/>
      <c r="M1705" s="392"/>
      <c r="N1705" s="392"/>
      <c r="O1705" s="392"/>
      <c r="P1705" s="392"/>
      <c r="Q1705" s="392"/>
      <c r="R1705" s="392"/>
      <c r="S1705" s="392"/>
    </row>
    <row r="1706" spans="8:19" ht="14.25" customHeight="1">
      <c r="H1706" s="392"/>
      <c r="I1706" s="392"/>
      <c r="J1706" s="392"/>
      <c r="K1706" s="392"/>
      <c r="L1706" s="392"/>
      <c r="M1706" s="392"/>
      <c r="N1706" s="392"/>
      <c r="O1706" s="392"/>
      <c r="P1706" s="392"/>
      <c r="Q1706" s="392"/>
      <c r="R1706" s="392"/>
      <c r="S1706" s="392"/>
    </row>
    <row r="1707" spans="8:19" ht="14.25" customHeight="1">
      <c r="H1707" s="392"/>
      <c r="I1707" s="392"/>
      <c r="J1707" s="392"/>
      <c r="K1707" s="392"/>
      <c r="L1707" s="392"/>
      <c r="M1707" s="392"/>
      <c r="N1707" s="392"/>
      <c r="O1707" s="392"/>
      <c r="P1707" s="392"/>
      <c r="Q1707" s="392"/>
      <c r="R1707" s="392"/>
      <c r="S1707" s="392"/>
    </row>
    <row r="1708" spans="8:19" ht="14.25" customHeight="1">
      <c r="H1708" s="392"/>
      <c r="I1708" s="392"/>
      <c r="J1708" s="392"/>
      <c r="K1708" s="392"/>
      <c r="L1708" s="392"/>
      <c r="M1708" s="392"/>
      <c r="N1708" s="392"/>
      <c r="O1708" s="392"/>
      <c r="P1708" s="392"/>
      <c r="Q1708" s="392"/>
      <c r="R1708" s="392"/>
      <c r="S1708" s="392"/>
    </row>
    <row r="1709" spans="8:19" ht="14.25" customHeight="1">
      <c r="H1709" s="392"/>
      <c r="I1709" s="392"/>
      <c r="J1709" s="392"/>
      <c r="K1709" s="392"/>
      <c r="L1709" s="392"/>
      <c r="M1709" s="392"/>
      <c r="N1709" s="392"/>
      <c r="O1709" s="392"/>
      <c r="P1709" s="392"/>
      <c r="Q1709" s="392"/>
      <c r="R1709" s="392"/>
      <c r="S1709" s="392"/>
    </row>
    <row r="1710" spans="8:19" ht="14.25" customHeight="1">
      <c r="H1710" s="392"/>
      <c r="I1710" s="392"/>
      <c r="J1710" s="392"/>
      <c r="K1710" s="392"/>
      <c r="L1710" s="392"/>
      <c r="M1710" s="392"/>
      <c r="N1710" s="392"/>
      <c r="O1710" s="392"/>
      <c r="P1710" s="392"/>
      <c r="Q1710" s="392"/>
      <c r="R1710" s="392"/>
      <c r="S1710" s="392"/>
    </row>
    <row r="1711" spans="8:19" ht="14.25" customHeight="1">
      <c r="H1711" s="392"/>
      <c r="I1711" s="392"/>
      <c r="J1711" s="392"/>
      <c r="K1711" s="392"/>
      <c r="L1711" s="392"/>
      <c r="M1711" s="392"/>
      <c r="N1711" s="392"/>
      <c r="O1711" s="392"/>
      <c r="P1711" s="392"/>
      <c r="Q1711" s="392"/>
      <c r="R1711" s="392"/>
      <c r="S1711" s="392"/>
    </row>
    <row r="1712" spans="8:19" ht="14.25" customHeight="1">
      <c r="H1712" s="392"/>
      <c r="I1712" s="392"/>
      <c r="J1712" s="392"/>
      <c r="K1712" s="392"/>
      <c r="L1712" s="392"/>
      <c r="M1712" s="392"/>
      <c r="N1712" s="392"/>
      <c r="O1712" s="392"/>
      <c r="P1712" s="392"/>
      <c r="Q1712" s="392"/>
      <c r="R1712" s="392"/>
      <c r="S1712" s="392"/>
    </row>
    <row r="1713" spans="8:19" ht="14.25" customHeight="1">
      <c r="H1713" s="392"/>
      <c r="I1713" s="392"/>
      <c r="J1713" s="392"/>
      <c r="K1713" s="392"/>
      <c r="L1713" s="392"/>
      <c r="M1713" s="392"/>
      <c r="N1713" s="392"/>
      <c r="O1713" s="392"/>
      <c r="P1713" s="392"/>
      <c r="Q1713" s="392"/>
      <c r="R1713" s="392"/>
      <c r="S1713" s="392"/>
    </row>
    <row r="1714" spans="8:19" ht="14.25" customHeight="1">
      <c r="H1714" s="392"/>
      <c r="I1714" s="392"/>
      <c r="J1714" s="392"/>
      <c r="K1714" s="392"/>
      <c r="L1714" s="392"/>
      <c r="M1714" s="392"/>
      <c r="N1714" s="392"/>
      <c r="O1714" s="392"/>
      <c r="P1714" s="392"/>
      <c r="Q1714" s="392"/>
      <c r="R1714" s="392"/>
      <c r="S1714" s="392"/>
    </row>
    <row r="1715" spans="8:19" ht="14.25" customHeight="1">
      <c r="H1715" s="392"/>
      <c r="I1715" s="392"/>
      <c r="J1715" s="392"/>
      <c r="K1715" s="392"/>
      <c r="L1715" s="392"/>
      <c r="M1715" s="392"/>
      <c r="N1715" s="392"/>
      <c r="O1715" s="392"/>
      <c r="P1715" s="392"/>
      <c r="Q1715" s="392"/>
      <c r="R1715" s="392"/>
      <c r="S1715" s="392"/>
    </row>
    <row r="1716" spans="8:19" ht="14.25" customHeight="1">
      <c r="H1716" s="392"/>
      <c r="I1716" s="392"/>
      <c r="J1716" s="392"/>
      <c r="K1716" s="392"/>
      <c r="L1716" s="392"/>
      <c r="M1716" s="392"/>
      <c r="N1716" s="392"/>
      <c r="O1716" s="392"/>
      <c r="P1716" s="392"/>
      <c r="Q1716" s="392"/>
      <c r="R1716" s="392"/>
      <c r="S1716" s="392"/>
    </row>
    <row r="1717" spans="8:19" ht="14.25" customHeight="1">
      <c r="H1717" s="392"/>
      <c r="I1717" s="392"/>
      <c r="J1717" s="392"/>
      <c r="K1717" s="392"/>
      <c r="L1717" s="392"/>
      <c r="M1717" s="392"/>
      <c r="N1717" s="392"/>
      <c r="O1717" s="392"/>
      <c r="P1717" s="392"/>
      <c r="Q1717" s="392"/>
      <c r="R1717" s="392"/>
      <c r="S1717" s="392"/>
    </row>
    <row r="1718" spans="8:19" ht="14.25" customHeight="1">
      <c r="H1718" s="392"/>
      <c r="I1718" s="392"/>
      <c r="J1718" s="392"/>
      <c r="K1718" s="392"/>
      <c r="L1718" s="392"/>
      <c r="M1718" s="392"/>
      <c r="N1718" s="392"/>
      <c r="O1718" s="392"/>
      <c r="P1718" s="392"/>
      <c r="Q1718" s="392"/>
      <c r="R1718" s="392"/>
      <c r="S1718" s="392"/>
    </row>
    <row r="1719" spans="8:19" ht="14.25" customHeight="1">
      <c r="H1719" s="392"/>
      <c r="I1719" s="392"/>
      <c r="J1719" s="392"/>
      <c r="K1719" s="392"/>
      <c r="L1719" s="392"/>
      <c r="M1719" s="392"/>
      <c r="N1719" s="392"/>
      <c r="O1719" s="392"/>
      <c r="P1719" s="392"/>
      <c r="Q1719" s="392"/>
      <c r="R1719" s="392"/>
      <c r="S1719" s="392"/>
    </row>
    <row r="1720" spans="8:19" ht="14.25" customHeight="1">
      <c r="H1720" s="392"/>
      <c r="I1720" s="392"/>
      <c r="J1720" s="392"/>
      <c r="K1720" s="392"/>
      <c r="L1720" s="392"/>
      <c r="M1720" s="392"/>
      <c r="N1720" s="392"/>
      <c r="O1720" s="392"/>
      <c r="P1720" s="392"/>
      <c r="Q1720" s="392"/>
      <c r="R1720" s="392"/>
      <c r="S1720" s="392"/>
    </row>
    <row r="1721" spans="8:19" ht="14.25" customHeight="1">
      <c r="H1721" s="392"/>
      <c r="I1721" s="392"/>
      <c r="J1721" s="392"/>
      <c r="K1721" s="392"/>
      <c r="L1721" s="392"/>
      <c r="M1721" s="392"/>
      <c r="N1721" s="392"/>
      <c r="O1721" s="392"/>
      <c r="P1721" s="392"/>
      <c r="Q1721" s="392"/>
      <c r="R1721" s="392"/>
      <c r="S1721" s="392"/>
    </row>
    <row r="1722" spans="8:19" ht="14.25" customHeight="1">
      <c r="H1722" s="392"/>
      <c r="I1722" s="392"/>
      <c r="J1722" s="392"/>
      <c r="K1722" s="392"/>
      <c r="L1722" s="392"/>
      <c r="M1722" s="392"/>
      <c r="N1722" s="392"/>
      <c r="O1722" s="392"/>
      <c r="P1722" s="392"/>
      <c r="Q1722" s="392"/>
      <c r="R1722" s="392"/>
      <c r="S1722" s="392"/>
    </row>
    <row r="1723" spans="8:19" ht="14.25" customHeight="1">
      <c r="H1723" s="392"/>
      <c r="I1723" s="392"/>
      <c r="J1723" s="392"/>
      <c r="K1723" s="392"/>
      <c r="L1723" s="392"/>
      <c r="M1723" s="392"/>
      <c r="N1723" s="392"/>
      <c r="O1723" s="392"/>
      <c r="P1723" s="392"/>
      <c r="Q1723" s="392"/>
      <c r="R1723" s="392"/>
      <c r="S1723" s="392"/>
    </row>
    <row r="1724" spans="8:19" ht="14.25" customHeight="1">
      <c r="H1724" s="392"/>
      <c r="I1724" s="392"/>
      <c r="J1724" s="392"/>
      <c r="K1724" s="392"/>
      <c r="L1724" s="392"/>
      <c r="M1724" s="392"/>
      <c r="N1724" s="392"/>
      <c r="O1724" s="392"/>
      <c r="P1724" s="392"/>
      <c r="Q1724" s="392"/>
      <c r="R1724" s="392"/>
      <c r="S1724" s="392"/>
    </row>
    <row r="1725" spans="8:19" ht="14.25" customHeight="1">
      <c r="H1725" s="392"/>
      <c r="I1725" s="392"/>
      <c r="J1725" s="392"/>
      <c r="K1725" s="392"/>
      <c r="L1725" s="392"/>
      <c r="M1725" s="392"/>
      <c r="N1725" s="392"/>
      <c r="O1725" s="392"/>
      <c r="P1725" s="392"/>
      <c r="Q1725" s="392"/>
      <c r="R1725" s="392"/>
      <c r="S1725" s="392"/>
    </row>
    <row r="1726" spans="8:19" ht="14.25" customHeight="1">
      <c r="H1726" s="392"/>
      <c r="I1726" s="392"/>
      <c r="J1726" s="392"/>
      <c r="K1726" s="392"/>
      <c r="L1726" s="392"/>
      <c r="M1726" s="392"/>
      <c r="N1726" s="392"/>
      <c r="O1726" s="392"/>
      <c r="P1726" s="392"/>
      <c r="Q1726" s="392"/>
      <c r="R1726" s="392"/>
      <c r="S1726" s="392"/>
    </row>
    <row r="1727" spans="8:19" ht="14.25" customHeight="1">
      <c r="H1727" s="392"/>
      <c r="I1727" s="392"/>
      <c r="J1727" s="392"/>
      <c r="K1727" s="392"/>
      <c r="L1727" s="392"/>
      <c r="M1727" s="392"/>
      <c r="N1727" s="392"/>
      <c r="O1727" s="392"/>
      <c r="P1727" s="392"/>
      <c r="Q1727" s="392"/>
      <c r="R1727" s="392"/>
      <c r="S1727" s="392"/>
    </row>
    <row r="1728" spans="8:19" ht="14.25" customHeight="1">
      <c r="H1728" s="392"/>
      <c r="I1728" s="392"/>
      <c r="J1728" s="392"/>
      <c r="K1728" s="392"/>
      <c r="L1728" s="392"/>
      <c r="M1728" s="392"/>
      <c r="N1728" s="392"/>
      <c r="O1728" s="392"/>
      <c r="P1728" s="392"/>
      <c r="Q1728" s="392"/>
      <c r="R1728" s="392"/>
      <c r="S1728" s="392"/>
    </row>
    <row r="1729" spans="8:19" ht="14.25" customHeight="1">
      <c r="H1729" s="392"/>
      <c r="I1729" s="392"/>
      <c r="J1729" s="392"/>
      <c r="K1729" s="392"/>
      <c r="L1729" s="392"/>
      <c r="M1729" s="392"/>
      <c r="N1729" s="392"/>
      <c r="O1729" s="392"/>
      <c r="P1729" s="392"/>
      <c r="Q1729" s="392"/>
      <c r="R1729" s="392"/>
      <c r="S1729" s="392"/>
    </row>
    <row r="1730" spans="8:19" ht="14.25" customHeight="1">
      <c r="H1730" s="392"/>
      <c r="I1730" s="392"/>
      <c r="J1730" s="392"/>
      <c r="K1730" s="392"/>
      <c r="L1730" s="392"/>
      <c r="M1730" s="392"/>
      <c r="N1730" s="392"/>
      <c r="O1730" s="392"/>
      <c r="P1730" s="392"/>
      <c r="Q1730" s="392"/>
      <c r="R1730" s="392"/>
      <c r="S1730" s="392"/>
    </row>
    <row r="1731" spans="8:19" ht="14.25" customHeight="1">
      <c r="H1731" s="392"/>
      <c r="I1731" s="392"/>
      <c r="J1731" s="392"/>
      <c r="K1731" s="392"/>
      <c r="L1731" s="392"/>
      <c r="M1731" s="392"/>
      <c r="N1731" s="392"/>
      <c r="O1731" s="392"/>
      <c r="P1731" s="392"/>
      <c r="Q1731" s="392"/>
      <c r="R1731" s="392"/>
      <c r="S1731" s="392"/>
    </row>
    <row r="1732" spans="8:19" ht="14.25" customHeight="1">
      <c r="H1732" s="392"/>
      <c r="I1732" s="392"/>
      <c r="J1732" s="392"/>
      <c r="K1732" s="392"/>
      <c r="L1732" s="392"/>
      <c r="M1732" s="392"/>
      <c r="N1732" s="392"/>
      <c r="O1732" s="392"/>
      <c r="P1732" s="392"/>
      <c r="Q1732" s="392"/>
      <c r="R1732" s="392"/>
      <c r="S1732" s="392"/>
    </row>
    <row r="1733" spans="8:19" ht="14.25" customHeight="1">
      <c r="H1733" s="392"/>
      <c r="I1733" s="392"/>
      <c r="J1733" s="392"/>
      <c r="K1733" s="392"/>
      <c r="L1733" s="392"/>
      <c r="M1733" s="392"/>
      <c r="N1733" s="392"/>
      <c r="O1733" s="392"/>
      <c r="P1733" s="392"/>
      <c r="Q1733" s="392"/>
      <c r="R1733" s="392"/>
      <c r="S1733" s="392"/>
    </row>
    <row r="1734" spans="8:19" ht="14.25" customHeight="1">
      <c r="H1734" s="392"/>
      <c r="I1734" s="392"/>
      <c r="J1734" s="392"/>
      <c r="K1734" s="392"/>
      <c r="L1734" s="392"/>
      <c r="M1734" s="392"/>
      <c r="N1734" s="392"/>
      <c r="O1734" s="392"/>
      <c r="P1734" s="392"/>
      <c r="Q1734" s="392"/>
      <c r="R1734" s="392"/>
      <c r="S1734" s="392"/>
    </row>
    <row r="1735" spans="8:19" ht="14.25" customHeight="1">
      <c r="H1735" s="392"/>
      <c r="I1735" s="392"/>
      <c r="J1735" s="392"/>
      <c r="K1735" s="392"/>
      <c r="L1735" s="392"/>
      <c r="M1735" s="392"/>
      <c r="N1735" s="392"/>
      <c r="O1735" s="392"/>
      <c r="P1735" s="392"/>
      <c r="Q1735" s="392"/>
      <c r="R1735" s="392"/>
      <c r="S1735" s="392"/>
    </row>
    <row r="1736" spans="8:19" ht="14.25" customHeight="1">
      <c r="H1736" s="392"/>
      <c r="I1736" s="392"/>
      <c r="J1736" s="392"/>
      <c r="K1736" s="392"/>
      <c r="L1736" s="392"/>
      <c r="M1736" s="392"/>
      <c r="N1736" s="392"/>
      <c r="O1736" s="392"/>
      <c r="P1736" s="392"/>
      <c r="Q1736" s="392"/>
      <c r="R1736" s="392"/>
      <c r="S1736" s="392"/>
    </row>
    <row r="1737" spans="8:19" ht="14.25" customHeight="1">
      <c r="H1737" s="392"/>
      <c r="I1737" s="392"/>
      <c r="J1737" s="392"/>
      <c r="K1737" s="392"/>
      <c r="L1737" s="392"/>
      <c r="M1737" s="392"/>
      <c r="N1737" s="392"/>
      <c r="O1737" s="392"/>
      <c r="P1737" s="392"/>
      <c r="Q1737" s="392"/>
      <c r="R1737" s="392"/>
      <c r="S1737" s="392"/>
    </row>
    <row r="1738" spans="8:19" ht="14.25" customHeight="1">
      <c r="H1738" s="392"/>
      <c r="I1738" s="392"/>
      <c r="J1738" s="392"/>
      <c r="K1738" s="392"/>
      <c r="L1738" s="392"/>
      <c r="M1738" s="392"/>
      <c r="N1738" s="392"/>
      <c r="O1738" s="392"/>
      <c r="P1738" s="392"/>
      <c r="Q1738" s="392"/>
      <c r="R1738" s="392"/>
      <c r="S1738" s="392"/>
    </row>
    <row r="1739" spans="8:19" ht="14.25" customHeight="1">
      <c r="H1739" s="392"/>
      <c r="I1739" s="392"/>
      <c r="J1739" s="392"/>
      <c r="K1739" s="392"/>
      <c r="L1739" s="392"/>
      <c r="M1739" s="392"/>
      <c r="N1739" s="392"/>
      <c r="O1739" s="392"/>
      <c r="P1739" s="392"/>
      <c r="Q1739" s="392"/>
      <c r="R1739" s="392"/>
      <c r="S1739" s="392"/>
    </row>
    <row r="1740" spans="8:19" ht="14.25" customHeight="1">
      <c r="H1740" s="392"/>
      <c r="I1740" s="392"/>
      <c r="J1740" s="392"/>
      <c r="K1740" s="392"/>
      <c r="L1740" s="392"/>
      <c r="M1740" s="392"/>
      <c r="N1740" s="392"/>
      <c r="O1740" s="392"/>
      <c r="P1740" s="392"/>
      <c r="Q1740" s="392"/>
      <c r="R1740" s="392"/>
      <c r="S1740" s="392"/>
    </row>
    <row r="1741" spans="8:19" ht="14.25" customHeight="1">
      <c r="H1741" s="392"/>
      <c r="I1741" s="392"/>
      <c r="J1741" s="392"/>
      <c r="K1741" s="392"/>
      <c r="L1741" s="392"/>
      <c r="M1741" s="392"/>
      <c r="N1741" s="392"/>
      <c r="O1741" s="392"/>
      <c r="P1741" s="392"/>
      <c r="Q1741" s="392"/>
      <c r="R1741" s="392"/>
      <c r="S1741" s="392"/>
    </row>
    <row r="1742" spans="8:19" ht="14.25" customHeight="1">
      <c r="H1742" s="392"/>
      <c r="I1742" s="392"/>
      <c r="J1742" s="392"/>
      <c r="K1742" s="392"/>
      <c r="L1742" s="392"/>
      <c r="M1742" s="392"/>
      <c r="N1742" s="392"/>
      <c r="O1742" s="392"/>
      <c r="P1742" s="392"/>
      <c r="Q1742" s="392"/>
      <c r="R1742" s="392"/>
      <c r="S1742" s="392"/>
    </row>
    <row r="1743" spans="8:19" ht="14.25" customHeight="1">
      <c r="H1743" s="392"/>
      <c r="I1743" s="392"/>
      <c r="J1743" s="392"/>
      <c r="K1743" s="392"/>
      <c r="L1743" s="392"/>
      <c r="M1743" s="392"/>
      <c r="N1743" s="392"/>
      <c r="O1743" s="392"/>
      <c r="P1743" s="392"/>
      <c r="Q1743" s="392"/>
      <c r="R1743" s="392"/>
      <c r="S1743" s="392"/>
    </row>
    <row r="1744" spans="8:19" ht="14.25" customHeight="1">
      <c r="H1744" s="392"/>
      <c r="I1744" s="392"/>
      <c r="J1744" s="392"/>
      <c r="K1744" s="392"/>
      <c r="L1744" s="392"/>
      <c r="M1744" s="392"/>
      <c r="N1744" s="392"/>
      <c r="O1744" s="392"/>
      <c r="P1744" s="392"/>
      <c r="Q1744" s="392"/>
      <c r="R1744" s="392"/>
      <c r="S1744" s="392"/>
    </row>
    <row r="1745" spans="8:20" ht="14.25" customHeight="1">
      <c r="H1745" s="392"/>
      <c r="I1745" s="392"/>
      <c r="J1745" s="392"/>
      <c r="K1745" s="392"/>
      <c r="L1745" s="392"/>
      <c r="M1745" s="392"/>
      <c r="N1745" s="392"/>
      <c r="O1745" s="392"/>
      <c r="P1745" s="392"/>
      <c r="Q1745" s="392"/>
      <c r="R1745" s="392"/>
      <c r="S1745" s="392"/>
    </row>
    <row r="1746" spans="8:20" ht="14.25" customHeight="1">
      <c r="H1746" s="392"/>
      <c r="I1746" s="392"/>
      <c r="J1746" s="392"/>
      <c r="K1746" s="392"/>
      <c r="L1746" s="392"/>
      <c r="M1746" s="392"/>
      <c r="N1746" s="392"/>
      <c r="O1746" s="392"/>
      <c r="P1746" s="392"/>
      <c r="Q1746" s="392"/>
      <c r="R1746" s="392"/>
      <c r="S1746" s="392"/>
    </row>
    <row r="1747" spans="8:20" ht="14.25" customHeight="1">
      <c r="H1747" s="392"/>
      <c r="I1747" s="392"/>
      <c r="J1747" s="392"/>
      <c r="K1747" s="392"/>
      <c r="L1747" s="392"/>
      <c r="M1747" s="392"/>
      <c r="N1747" s="392"/>
      <c r="O1747" s="392"/>
      <c r="P1747" s="392"/>
      <c r="Q1747" s="392"/>
      <c r="R1747" s="392"/>
      <c r="S1747" s="392"/>
    </row>
    <row r="1748" spans="8:20" ht="14.25" customHeight="1">
      <c r="H1748" s="392"/>
      <c r="I1748" s="392"/>
      <c r="J1748" s="392"/>
      <c r="K1748" s="392"/>
      <c r="L1748" s="392"/>
      <c r="M1748" s="392"/>
      <c r="N1748" s="392"/>
      <c r="O1748" s="392"/>
      <c r="P1748" s="392"/>
      <c r="Q1748" s="392"/>
      <c r="R1748" s="392"/>
      <c r="S1748" s="392"/>
    </row>
    <row r="1749" spans="8:20" ht="14.25" customHeight="1">
      <c r="H1749" s="392"/>
      <c r="I1749" s="392"/>
      <c r="J1749" s="392"/>
      <c r="K1749" s="392"/>
      <c r="L1749" s="392"/>
      <c r="M1749" s="392"/>
      <c r="N1749" s="392"/>
      <c r="O1749" s="392"/>
      <c r="P1749" s="392"/>
      <c r="Q1749" s="392"/>
      <c r="R1749" s="392"/>
      <c r="S1749" s="392"/>
    </row>
    <row r="1750" spans="8:20" ht="14.25" customHeight="1">
      <c r="H1750" s="392"/>
      <c r="I1750" s="392"/>
      <c r="J1750" s="392"/>
      <c r="K1750" s="392"/>
      <c r="L1750" s="392"/>
      <c r="M1750" s="392"/>
      <c r="N1750" s="392"/>
      <c r="O1750" s="392"/>
      <c r="P1750" s="392"/>
      <c r="Q1750" s="392"/>
      <c r="R1750" s="392"/>
      <c r="S1750" s="392"/>
    </row>
    <row r="1751" spans="8:20" ht="14.25" customHeight="1">
      <c r="H1751" s="392"/>
      <c r="I1751" s="392"/>
      <c r="J1751" s="392"/>
      <c r="K1751" s="392"/>
      <c r="L1751" s="392"/>
      <c r="M1751" s="392"/>
      <c r="N1751" s="392"/>
      <c r="O1751" s="392"/>
      <c r="P1751" s="392"/>
      <c r="Q1751" s="392"/>
      <c r="R1751" s="392"/>
      <c r="S1751" s="392"/>
    </row>
    <row r="1752" spans="8:20" ht="14.25" customHeight="1">
      <c r="H1752" s="392"/>
      <c r="I1752" s="392"/>
      <c r="J1752" s="392"/>
      <c r="K1752" s="392"/>
      <c r="L1752" s="392"/>
      <c r="M1752" s="392"/>
      <c r="N1752" s="392"/>
      <c r="O1752" s="392"/>
      <c r="P1752" s="392"/>
      <c r="Q1752" s="392"/>
      <c r="R1752" s="392"/>
      <c r="S1752" s="392"/>
    </row>
    <row r="1753" spans="8:20" ht="14.25" customHeight="1">
      <c r="H1753" s="392"/>
      <c r="I1753" s="392"/>
      <c r="J1753" s="392"/>
      <c r="K1753" s="392"/>
      <c r="L1753" s="392"/>
      <c r="M1753" s="392"/>
      <c r="N1753" s="392"/>
      <c r="O1753" s="392"/>
      <c r="P1753" s="392"/>
      <c r="Q1753" s="392"/>
      <c r="R1753" s="392"/>
      <c r="S1753" s="392"/>
    </row>
    <row r="1754" spans="8:20" ht="14.25" customHeight="1">
      <c r="H1754" s="392"/>
      <c r="I1754" s="392"/>
      <c r="J1754" s="392"/>
      <c r="K1754" s="392"/>
      <c r="L1754" s="392"/>
      <c r="M1754" s="392"/>
      <c r="N1754" s="392"/>
      <c r="O1754" s="392"/>
      <c r="P1754" s="392"/>
      <c r="Q1754" s="392"/>
      <c r="R1754" s="392"/>
      <c r="S1754" s="392"/>
    </row>
    <row r="1755" spans="8:20" ht="14.25" customHeight="1">
      <c r="H1755" s="392"/>
      <c r="I1755" s="392"/>
      <c r="J1755" s="392"/>
      <c r="K1755" s="392"/>
      <c r="L1755" s="392"/>
      <c r="M1755" s="392"/>
      <c r="N1755" s="392"/>
      <c r="O1755" s="392"/>
      <c r="P1755" s="392"/>
      <c r="Q1755" s="392"/>
      <c r="R1755" s="392"/>
      <c r="S1755" s="392"/>
    </row>
    <row r="1756" spans="8:20" ht="14.25" customHeight="1">
      <c r="H1756" s="392"/>
      <c r="I1756" s="392"/>
      <c r="J1756" s="392"/>
      <c r="K1756" s="392"/>
      <c r="L1756" s="392"/>
      <c r="M1756" s="392"/>
      <c r="N1756" s="392"/>
      <c r="O1756" s="392"/>
      <c r="P1756" s="392"/>
      <c r="Q1756" s="392"/>
      <c r="R1756" s="392"/>
      <c r="S1756" s="392"/>
      <c r="T1756" s="392"/>
    </row>
    <row r="1757" spans="8:20" ht="14.25" customHeight="1">
      <c r="H1757" s="392"/>
      <c r="I1757" s="392"/>
      <c r="J1757" s="392"/>
      <c r="K1757" s="392"/>
      <c r="L1757" s="392"/>
      <c r="M1757" s="392"/>
      <c r="N1757" s="392"/>
      <c r="O1757" s="392"/>
      <c r="P1757" s="392"/>
      <c r="Q1757" s="392"/>
      <c r="R1757" s="392"/>
      <c r="S1757" s="392"/>
      <c r="T1757" s="392"/>
    </row>
    <row r="1758" spans="8:20" ht="14.25" customHeight="1">
      <c r="H1758" s="392"/>
      <c r="I1758" s="392"/>
      <c r="J1758" s="392"/>
      <c r="K1758" s="392"/>
      <c r="L1758" s="392"/>
      <c r="M1758" s="392"/>
      <c r="N1758" s="392"/>
      <c r="O1758" s="392"/>
      <c r="P1758" s="392"/>
      <c r="Q1758" s="392"/>
      <c r="R1758" s="392"/>
      <c r="S1758" s="392"/>
      <c r="T1758" s="392"/>
    </row>
    <row r="1759" spans="8:20" ht="14.25" customHeight="1">
      <c r="H1759" s="392"/>
      <c r="I1759" s="392"/>
      <c r="J1759" s="392"/>
      <c r="K1759" s="392"/>
      <c r="L1759" s="392"/>
      <c r="M1759" s="392"/>
      <c r="N1759" s="392"/>
      <c r="O1759" s="392"/>
      <c r="P1759" s="392"/>
      <c r="Q1759" s="392"/>
      <c r="R1759" s="392"/>
      <c r="S1759" s="392"/>
      <c r="T1759" s="392"/>
    </row>
    <row r="1760" spans="8:20" ht="14.25" customHeight="1">
      <c r="H1760" s="392"/>
      <c r="I1760" s="392"/>
      <c r="J1760" s="392"/>
      <c r="K1760" s="392"/>
      <c r="L1760" s="392"/>
      <c r="M1760" s="392"/>
      <c r="N1760" s="392"/>
      <c r="O1760" s="392"/>
      <c r="P1760" s="392"/>
      <c r="Q1760" s="392"/>
      <c r="R1760" s="392"/>
      <c r="S1760" s="392"/>
      <c r="T1760" s="392"/>
    </row>
    <row r="1761" spans="8:20" ht="14.25" customHeight="1">
      <c r="H1761" s="392"/>
      <c r="I1761" s="392"/>
      <c r="J1761" s="392"/>
      <c r="K1761" s="392"/>
      <c r="L1761" s="392"/>
      <c r="M1761" s="392"/>
      <c r="N1761" s="392"/>
      <c r="O1761" s="392"/>
      <c r="P1761" s="392"/>
      <c r="Q1761" s="392"/>
      <c r="R1761" s="392"/>
      <c r="S1761" s="392"/>
      <c r="T1761" s="392"/>
    </row>
    <row r="1762" spans="8:20" ht="14.25" customHeight="1">
      <c r="H1762" s="392"/>
      <c r="I1762" s="392"/>
      <c r="J1762" s="392"/>
      <c r="K1762" s="392"/>
      <c r="L1762" s="392"/>
      <c r="M1762" s="392"/>
      <c r="N1762" s="392"/>
      <c r="O1762" s="392"/>
      <c r="P1762" s="392"/>
      <c r="Q1762" s="392"/>
      <c r="R1762" s="392"/>
      <c r="S1762" s="392"/>
      <c r="T1762" s="392"/>
    </row>
    <row r="1763" spans="8:20" ht="14.25" customHeight="1">
      <c r="H1763" s="392"/>
      <c r="I1763" s="392"/>
      <c r="J1763" s="392"/>
      <c r="K1763" s="392"/>
      <c r="L1763" s="392"/>
      <c r="M1763" s="392"/>
      <c r="N1763" s="392"/>
      <c r="O1763" s="392"/>
      <c r="P1763" s="392"/>
      <c r="Q1763" s="392"/>
      <c r="R1763" s="392"/>
      <c r="S1763" s="392"/>
      <c r="T1763" s="392"/>
    </row>
    <row r="1764" spans="8:20" ht="14.25" customHeight="1">
      <c r="H1764" s="392"/>
      <c r="I1764" s="392"/>
      <c r="J1764" s="392"/>
      <c r="K1764" s="392"/>
      <c r="L1764" s="392"/>
      <c r="M1764" s="392"/>
      <c r="N1764" s="392"/>
      <c r="O1764" s="392"/>
      <c r="P1764" s="392"/>
      <c r="Q1764" s="392"/>
      <c r="R1764" s="392"/>
      <c r="S1764" s="392"/>
      <c r="T1764" s="392"/>
    </row>
    <row r="1765" spans="8:20" ht="14.25" customHeight="1">
      <c r="H1765" s="392"/>
      <c r="I1765" s="392"/>
      <c r="J1765" s="392"/>
      <c r="K1765" s="392"/>
      <c r="L1765" s="392"/>
      <c r="M1765" s="392"/>
      <c r="N1765" s="392"/>
      <c r="O1765" s="392"/>
      <c r="P1765" s="392"/>
      <c r="Q1765" s="392"/>
      <c r="R1765" s="392"/>
      <c r="S1765" s="392"/>
      <c r="T1765" s="392"/>
    </row>
    <row r="1766" spans="8:20" ht="14.25" customHeight="1">
      <c r="H1766" s="392"/>
      <c r="I1766" s="392"/>
      <c r="J1766" s="392"/>
      <c r="K1766" s="392"/>
      <c r="L1766" s="392"/>
      <c r="M1766" s="392"/>
      <c r="N1766" s="392"/>
      <c r="O1766" s="392"/>
      <c r="P1766" s="392"/>
      <c r="Q1766" s="392"/>
      <c r="R1766" s="392"/>
      <c r="S1766" s="392"/>
      <c r="T1766" s="392"/>
    </row>
    <row r="1767" spans="8:20" ht="14.25" customHeight="1">
      <c r="H1767" s="392"/>
      <c r="I1767" s="392"/>
      <c r="J1767" s="392"/>
      <c r="K1767" s="392"/>
      <c r="L1767" s="392"/>
      <c r="M1767" s="392"/>
      <c r="N1767" s="392"/>
      <c r="O1767" s="392"/>
      <c r="P1767" s="392"/>
      <c r="Q1767" s="392"/>
      <c r="R1767" s="392"/>
      <c r="S1767" s="392"/>
      <c r="T1767" s="392"/>
    </row>
    <row r="1768" spans="8:20" ht="14.25" customHeight="1">
      <c r="H1768" s="392"/>
      <c r="I1768" s="392"/>
      <c r="J1768" s="392"/>
      <c r="K1768" s="392"/>
      <c r="L1768" s="392"/>
      <c r="M1768" s="392"/>
      <c r="N1768" s="392"/>
      <c r="O1768" s="392"/>
      <c r="P1768" s="392"/>
      <c r="Q1768" s="392"/>
      <c r="R1768" s="392"/>
      <c r="S1768" s="392"/>
      <c r="T1768" s="392"/>
    </row>
    <row r="1769" spans="8:20" ht="14.25" customHeight="1">
      <c r="H1769" s="392"/>
      <c r="I1769" s="392"/>
      <c r="J1769" s="392"/>
      <c r="K1769" s="392"/>
      <c r="L1769" s="392"/>
      <c r="M1769" s="392"/>
      <c r="N1769" s="392"/>
      <c r="O1769" s="392"/>
      <c r="P1769" s="392"/>
      <c r="Q1769" s="392"/>
      <c r="R1769" s="392"/>
      <c r="S1769" s="392"/>
      <c r="T1769" s="392"/>
    </row>
    <row r="1770" spans="8:20" ht="14.25" customHeight="1">
      <c r="H1770" s="392"/>
      <c r="I1770" s="392"/>
      <c r="J1770" s="392"/>
      <c r="K1770" s="392"/>
      <c r="L1770" s="392"/>
      <c r="M1770" s="392"/>
      <c r="N1770" s="392"/>
      <c r="O1770" s="392"/>
      <c r="P1770" s="392"/>
      <c r="Q1770" s="392"/>
      <c r="R1770" s="392"/>
      <c r="S1770" s="392"/>
      <c r="T1770" s="392"/>
    </row>
    <row r="1771" spans="8:20" ht="14.25" customHeight="1">
      <c r="H1771" s="392"/>
      <c r="I1771" s="392"/>
      <c r="J1771" s="392"/>
      <c r="K1771" s="392"/>
      <c r="L1771" s="392"/>
      <c r="M1771" s="392"/>
      <c r="N1771" s="392"/>
      <c r="O1771" s="392"/>
      <c r="P1771" s="392"/>
      <c r="Q1771" s="392"/>
      <c r="R1771" s="392"/>
      <c r="S1771" s="392"/>
      <c r="T1771" s="392"/>
    </row>
    <row r="1772" spans="8:20" ht="14.25" customHeight="1">
      <c r="H1772" s="392"/>
      <c r="I1772" s="392"/>
      <c r="J1772" s="392"/>
      <c r="K1772" s="392"/>
      <c r="L1772" s="392"/>
      <c r="M1772" s="392"/>
      <c r="N1772" s="392"/>
      <c r="O1772" s="392"/>
      <c r="P1772" s="392"/>
      <c r="Q1772" s="392"/>
      <c r="R1772" s="392"/>
      <c r="S1772" s="392"/>
      <c r="T1772" s="392"/>
    </row>
    <row r="1773" spans="8:20" ht="14.25" customHeight="1">
      <c r="H1773" s="392"/>
      <c r="I1773" s="392"/>
      <c r="J1773" s="392"/>
      <c r="K1773" s="392"/>
      <c r="L1773" s="392"/>
      <c r="M1773" s="392"/>
      <c r="N1773" s="392"/>
      <c r="O1773" s="392"/>
      <c r="P1773" s="392"/>
      <c r="Q1773" s="392"/>
      <c r="R1773" s="392"/>
      <c r="S1773" s="392"/>
      <c r="T1773" s="392"/>
    </row>
    <row r="1774" spans="8:20" ht="14.25" customHeight="1">
      <c r="H1774" s="392"/>
      <c r="I1774" s="392"/>
      <c r="J1774" s="392"/>
      <c r="K1774" s="392"/>
      <c r="L1774" s="392"/>
      <c r="M1774" s="392"/>
      <c r="N1774" s="392"/>
      <c r="O1774" s="392"/>
      <c r="P1774" s="392"/>
      <c r="Q1774" s="392"/>
      <c r="R1774" s="392"/>
      <c r="S1774" s="392"/>
      <c r="T1774" s="392"/>
    </row>
    <row r="1775" spans="8:20" ht="14.25" customHeight="1">
      <c r="H1775" s="392"/>
      <c r="I1775" s="392"/>
      <c r="J1775" s="392"/>
      <c r="K1775" s="392"/>
      <c r="L1775" s="392"/>
      <c r="M1775" s="392"/>
      <c r="N1775" s="392"/>
      <c r="O1775" s="392"/>
      <c r="P1775" s="392"/>
      <c r="Q1775" s="392"/>
      <c r="R1775" s="392"/>
      <c r="S1775" s="392"/>
      <c r="T1775" s="392"/>
    </row>
    <row r="1776" spans="8:20" ht="14.25" customHeight="1">
      <c r="H1776" s="392"/>
      <c r="I1776" s="392"/>
      <c r="J1776" s="392"/>
      <c r="K1776" s="392"/>
      <c r="L1776" s="392"/>
      <c r="M1776" s="392"/>
      <c r="N1776" s="392"/>
      <c r="O1776" s="392"/>
      <c r="P1776" s="392"/>
      <c r="Q1776" s="392"/>
      <c r="R1776" s="392"/>
      <c r="S1776" s="392"/>
      <c r="T1776" s="392"/>
    </row>
    <row r="1777" spans="8:20" ht="14.25" customHeight="1">
      <c r="H1777" s="392"/>
      <c r="I1777" s="392"/>
      <c r="J1777" s="392"/>
      <c r="K1777" s="392"/>
      <c r="L1777" s="392"/>
      <c r="M1777" s="392"/>
      <c r="N1777" s="392"/>
      <c r="O1777" s="392"/>
      <c r="P1777" s="392"/>
      <c r="Q1777" s="392"/>
      <c r="R1777" s="392"/>
      <c r="S1777" s="392"/>
      <c r="T1777" s="392"/>
    </row>
    <row r="1778" spans="8:20" ht="14.25" customHeight="1">
      <c r="H1778" s="392"/>
      <c r="I1778" s="392"/>
      <c r="J1778" s="392"/>
      <c r="K1778" s="392"/>
      <c r="L1778" s="392"/>
      <c r="M1778" s="392"/>
      <c r="N1778" s="392"/>
      <c r="O1778" s="392"/>
      <c r="P1778" s="392"/>
      <c r="Q1778" s="392"/>
      <c r="R1778" s="392"/>
      <c r="S1778" s="392"/>
      <c r="T1778" s="392"/>
    </row>
    <row r="1779" spans="8:20" ht="14.25" customHeight="1">
      <c r="H1779" s="392"/>
      <c r="I1779" s="392"/>
      <c r="J1779" s="392"/>
      <c r="K1779" s="392"/>
      <c r="L1779" s="392"/>
      <c r="M1779" s="392"/>
      <c r="N1779" s="392"/>
      <c r="O1779" s="392"/>
      <c r="P1779" s="392"/>
      <c r="Q1779" s="392"/>
      <c r="R1779" s="392"/>
      <c r="S1779" s="392"/>
      <c r="T1779" s="392"/>
    </row>
    <row r="1780" spans="8:20" ht="14.25" customHeight="1">
      <c r="H1780" s="392"/>
      <c r="I1780" s="392"/>
      <c r="J1780" s="392"/>
      <c r="K1780" s="392"/>
      <c r="L1780" s="392"/>
      <c r="M1780" s="392"/>
      <c r="N1780" s="392"/>
      <c r="O1780" s="392"/>
      <c r="P1780" s="392"/>
      <c r="Q1780" s="392"/>
      <c r="R1780" s="392"/>
      <c r="S1780" s="392"/>
      <c r="T1780" s="392"/>
    </row>
    <row r="1781" spans="8:20" ht="14.25" customHeight="1">
      <c r="H1781" s="392"/>
      <c r="I1781" s="392"/>
      <c r="J1781" s="392"/>
      <c r="K1781" s="392"/>
      <c r="L1781" s="392"/>
      <c r="M1781" s="392"/>
      <c r="N1781" s="392"/>
      <c r="O1781" s="392"/>
      <c r="P1781" s="392"/>
      <c r="Q1781" s="392"/>
      <c r="R1781" s="392"/>
      <c r="S1781" s="392"/>
      <c r="T1781" s="392"/>
    </row>
    <row r="1782" spans="8:20" ht="14.25" customHeight="1">
      <c r="H1782" s="392"/>
      <c r="I1782" s="392"/>
      <c r="J1782" s="392"/>
      <c r="K1782" s="392"/>
      <c r="L1782" s="392"/>
      <c r="M1782" s="392"/>
      <c r="N1782" s="392"/>
      <c r="O1782" s="392"/>
      <c r="P1782" s="392"/>
      <c r="Q1782" s="392"/>
      <c r="R1782" s="392"/>
      <c r="S1782" s="392"/>
      <c r="T1782" s="392"/>
    </row>
    <row r="1783" spans="8:20" ht="14.25" customHeight="1">
      <c r="H1783" s="392"/>
      <c r="I1783" s="392"/>
      <c r="J1783" s="392"/>
      <c r="K1783" s="392"/>
      <c r="L1783" s="392"/>
      <c r="M1783" s="392"/>
      <c r="N1783" s="392"/>
      <c r="O1783" s="392"/>
      <c r="P1783" s="392"/>
      <c r="Q1783" s="392"/>
      <c r="R1783" s="392"/>
      <c r="S1783" s="392"/>
      <c r="T1783" s="392"/>
    </row>
    <row r="1784" spans="8:20" ht="14.25" customHeight="1">
      <c r="H1784" s="392"/>
      <c r="I1784" s="392"/>
      <c r="J1784" s="392"/>
      <c r="K1784" s="392"/>
      <c r="L1784" s="392"/>
      <c r="M1784" s="392"/>
      <c r="N1784" s="392"/>
      <c r="O1784" s="392"/>
      <c r="P1784" s="392"/>
      <c r="Q1784" s="392"/>
      <c r="R1784" s="392"/>
      <c r="S1784" s="392"/>
      <c r="T1784" s="392"/>
    </row>
    <row r="1785" spans="8:20" ht="14.25" customHeight="1">
      <c r="H1785" s="392"/>
      <c r="I1785" s="392"/>
      <c r="J1785" s="392"/>
      <c r="K1785" s="392"/>
      <c r="L1785" s="392"/>
      <c r="M1785" s="392"/>
      <c r="N1785" s="392"/>
      <c r="O1785" s="392"/>
      <c r="P1785" s="392"/>
      <c r="Q1785" s="392"/>
      <c r="R1785" s="392"/>
      <c r="S1785" s="392"/>
      <c r="T1785" s="392"/>
    </row>
    <row r="1786" spans="8:20" ht="14.25" customHeight="1">
      <c r="H1786" s="392"/>
      <c r="I1786" s="392"/>
      <c r="J1786" s="392"/>
      <c r="K1786" s="392"/>
      <c r="L1786" s="392"/>
      <c r="M1786" s="392"/>
      <c r="N1786" s="392"/>
      <c r="O1786" s="392"/>
      <c r="P1786" s="392"/>
      <c r="Q1786" s="392"/>
      <c r="R1786" s="392"/>
      <c r="S1786" s="392"/>
      <c r="T1786" s="392"/>
    </row>
    <row r="1787" spans="8:20" ht="14.25" customHeight="1">
      <c r="H1787" s="392"/>
      <c r="I1787" s="392"/>
      <c r="J1787" s="392"/>
      <c r="K1787" s="392"/>
      <c r="L1787" s="392"/>
      <c r="M1787" s="392"/>
      <c r="N1787" s="392"/>
      <c r="O1787" s="392"/>
      <c r="P1787" s="392"/>
      <c r="Q1787" s="392"/>
      <c r="R1787" s="392"/>
      <c r="S1787" s="392"/>
      <c r="T1787" s="392"/>
    </row>
    <row r="1788" spans="8:20" ht="14.25" customHeight="1">
      <c r="H1788" s="392"/>
      <c r="I1788" s="392"/>
      <c r="J1788" s="392"/>
      <c r="K1788" s="392"/>
      <c r="L1788" s="392"/>
      <c r="M1788" s="392"/>
      <c r="N1788" s="392"/>
      <c r="O1788" s="392"/>
      <c r="P1788" s="392"/>
      <c r="Q1788" s="392"/>
      <c r="R1788" s="392"/>
      <c r="S1788" s="392"/>
      <c r="T1788" s="392"/>
    </row>
    <row r="1789" spans="8:20" ht="14.25" customHeight="1">
      <c r="H1789" s="392"/>
      <c r="I1789" s="392"/>
      <c r="J1789" s="392"/>
      <c r="K1789" s="392"/>
      <c r="L1789" s="392"/>
      <c r="M1789" s="392"/>
      <c r="N1789" s="392"/>
      <c r="O1789" s="392"/>
      <c r="P1789" s="392"/>
      <c r="Q1789" s="392"/>
      <c r="R1789" s="392"/>
      <c r="S1789" s="392"/>
      <c r="T1789" s="392"/>
    </row>
    <row r="1790" spans="8:20" ht="14.25" customHeight="1">
      <c r="H1790" s="392"/>
      <c r="I1790" s="392"/>
      <c r="J1790" s="392"/>
      <c r="K1790" s="392"/>
      <c r="L1790" s="392"/>
      <c r="M1790" s="392"/>
      <c r="N1790" s="392"/>
      <c r="O1790" s="392"/>
      <c r="P1790" s="392"/>
      <c r="Q1790" s="392"/>
      <c r="R1790" s="392"/>
      <c r="S1790" s="392"/>
      <c r="T1790" s="392"/>
    </row>
    <row r="1791" spans="8:20" ht="14.25" customHeight="1">
      <c r="H1791" s="392"/>
      <c r="I1791" s="392"/>
      <c r="J1791" s="392"/>
      <c r="K1791" s="392"/>
      <c r="L1791" s="392"/>
      <c r="M1791" s="392"/>
      <c r="N1791" s="392"/>
      <c r="O1791" s="392"/>
      <c r="P1791" s="392"/>
      <c r="Q1791" s="392"/>
      <c r="R1791" s="392"/>
      <c r="S1791" s="392"/>
      <c r="T1791" s="392"/>
    </row>
    <row r="1792" spans="8:20" ht="14.25" customHeight="1">
      <c r="H1792" s="392"/>
      <c r="I1792" s="392"/>
      <c r="J1792" s="392"/>
      <c r="K1792" s="392"/>
      <c r="L1792" s="392"/>
      <c r="M1792" s="392"/>
      <c r="N1792" s="392"/>
      <c r="O1792" s="392"/>
      <c r="P1792" s="392"/>
      <c r="Q1792" s="392"/>
      <c r="R1792" s="392"/>
      <c r="S1792" s="392"/>
      <c r="T1792" s="392"/>
    </row>
    <row r="1793" spans="8:20" ht="14.25" customHeight="1">
      <c r="H1793" s="392"/>
      <c r="I1793" s="392"/>
      <c r="J1793" s="392"/>
      <c r="K1793" s="392"/>
      <c r="L1793" s="392"/>
      <c r="M1793" s="392"/>
      <c r="N1793" s="392"/>
      <c r="O1793" s="392"/>
      <c r="P1793" s="392"/>
      <c r="Q1793" s="392"/>
      <c r="R1793" s="392"/>
      <c r="S1793" s="392"/>
      <c r="T1793" s="392"/>
    </row>
    <row r="1794" spans="8:20" ht="14.25" customHeight="1">
      <c r="H1794" s="392"/>
      <c r="I1794" s="392"/>
      <c r="J1794" s="392"/>
      <c r="K1794" s="392"/>
      <c r="L1794" s="392"/>
      <c r="M1794" s="392"/>
      <c r="N1794" s="392"/>
      <c r="O1794" s="392"/>
      <c r="P1794" s="392"/>
      <c r="Q1794" s="392"/>
      <c r="R1794" s="392"/>
      <c r="S1794" s="392"/>
      <c r="T1794" s="392"/>
    </row>
    <row r="1795" spans="8:20" ht="14.25" customHeight="1">
      <c r="H1795" s="392"/>
      <c r="I1795" s="392"/>
      <c r="J1795" s="392"/>
      <c r="K1795" s="392"/>
      <c r="L1795" s="392"/>
      <c r="M1795" s="392"/>
      <c r="N1795" s="392"/>
      <c r="O1795" s="392"/>
      <c r="P1795" s="392"/>
      <c r="Q1795" s="392"/>
      <c r="R1795" s="392"/>
      <c r="S1795" s="392"/>
      <c r="T1795" s="392"/>
    </row>
    <row r="1796" spans="8:20" ht="14.25" customHeight="1">
      <c r="H1796" s="392"/>
      <c r="I1796" s="392"/>
      <c r="J1796" s="392"/>
      <c r="K1796" s="392"/>
      <c r="L1796" s="392"/>
      <c r="M1796" s="392"/>
      <c r="N1796" s="392"/>
      <c r="O1796" s="392"/>
      <c r="P1796" s="392"/>
      <c r="Q1796" s="392"/>
      <c r="R1796" s="392"/>
      <c r="S1796" s="392"/>
      <c r="T1796" s="392"/>
    </row>
    <row r="1797" spans="8:20" ht="14.25" customHeight="1">
      <c r="H1797" s="392"/>
      <c r="I1797" s="392"/>
      <c r="J1797" s="392"/>
      <c r="K1797" s="392"/>
      <c r="L1797" s="392"/>
      <c r="M1797" s="392"/>
      <c r="N1797" s="392"/>
      <c r="O1797" s="392"/>
      <c r="P1797" s="392"/>
      <c r="Q1797" s="392"/>
      <c r="R1797" s="392"/>
      <c r="S1797" s="392"/>
      <c r="T1797" s="392"/>
    </row>
    <row r="1798" spans="8:20" ht="14.25" customHeight="1">
      <c r="H1798" s="392"/>
      <c r="I1798" s="392"/>
      <c r="J1798" s="392"/>
      <c r="K1798" s="392"/>
      <c r="L1798" s="392"/>
      <c r="M1798" s="392"/>
      <c r="N1798" s="392"/>
      <c r="O1798" s="392"/>
      <c r="P1798" s="392"/>
      <c r="Q1798" s="392"/>
      <c r="R1798" s="392"/>
      <c r="S1798" s="392"/>
      <c r="T1798" s="392"/>
    </row>
    <row r="1799" spans="8:20" ht="14.25" customHeight="1">
      <c r="H1799" s="392"/>
      <c r="I1799" s="392"/>
      <c r="J1799" s="392"/>
      <c r="K1799" s="392"/>
      <c r="L1799" s="392"/>
      <c r="M1799" s="392"/>
      <c r="N1799" s="392"/>
      <c r="O1799" s="392"/>
      <c r="P1799" s="392"/>
      <c r="Q1799" s="392"/>
      <c r="R1799" s="392"/>
      <c r="S1799" s="392"/>
      <c r="T1799" s="392"/>
    </row>
    <row r="1800" spans="8:20" ht="14.25" customHeight="1">
      <c r="H1800" s="392"/>
      <c r="I1800" s="392"/>
      <c r="J1800" s="392"/>
      <c r="K1800" s="392"/>
      <c r="L1800" s="392"/>
      <c r="M1800" s="392"/>
      <c r="N1800" s="392"/>
      <c r="O1800" s="392"/>
      <c r="P1800" s="392"/>
      <c r="Q1800" s="392"/>
      <c r="R1800" s="392"/>
      <c r="S1800" s="392"/>
      <c r="T1800" s="392"/>
    </row>
    <row r="1801" spans="8:20" ht="14.25" customHeight="1">
      <c r="H1801" s="392"/>
      <c r="I1801" s="392"/>
      <c r="J1801" s="392"/>
      <c r="K1801" s="392"/>
      <c r="L1801" s="392"/>
      <c r="M1801" s="392"/>
      <c r="N1801" s="392"/>
      <c r="O1801" s="392"/>
      <c r="P1801" s="392"/>
      <c r="Q1801" s="392"/>
      <c r="R1801" s="392"/>
      <c r="S1801" s="392"/>
      <c r="T1801" s="392"/>
    </row>
    <row r="1802" spans="8:20" ht="14.25" customHeight="1">
      <c r="H1802" s="392"/>
      <c r="I1802" s="392"/>
      <c r="J1802" s="392"/>
      <c r="K1802" s="392"/>
      <c r="L1802" s="392"/>
      <c r="M1802" s="392"/>
      <c r="N1802" s="392"/>
      <c r="O1802" s="392"/>
      <c r="P1802" s="392"/>
      <c r="Q1802" s="392"/>
      <c r="R1802" s="392"/>
      <c r="S1802" s="392"/>
      <c r="T1802" s="392"/>
    </row>
    <row r="1803" spans="8:20" ht="14.25" customHeight="1">
      <c r="H1803" s="392"/>
      <c r="I1803" s="392"/>
      <c r="J1803" s="392"/>
      <c r="K1803" s="392"/>
      <c r="L1803" s="392"/>
      <c r="M1803" s="392"/>
      <c r="N1803" s="392"/>
      <c r="O1803" s="392"/>
      <c r="P1803" s="392"/>
      <c r="Q1803" s="392"/>
      <c r="R1803" s="392"/>
      <c r="S1803" s="392"/>
      <c r="T1803" s="392"/>
    </row>
    <row r="1804" spans="8:20" ht="14.25" customHeight="1">
      <c r="H1804" s="392"/>
      <c r="I1804" s="392"/>
      <c r="J1804" s="392"/>
      <c r="K1804" s="392"/>
      <c r="L1804" s="392"/>
      <c r="M1804" s="392"/>
      <c r="N1804" s="392"/>
      <c r="O1804" s="392"/>
      <c r="P1804" s="392"/>
      <c r="Q1804" s="392"/>
      <c r="R1804" s="392"/>
      <c r="S1804" s="392"/>
      <c r="T1804" s="392"/>
    </row>
    <row r="1805" spans="8:20" ht="14.25" customHeight="1">
      <c r="H1805" s="392"/>
      <c r="I1805" s="392"/>
      <c r="J1805" s="392"/>
      <c r="K1805" s="392"/>
      <c r="L1805" s="392"/>
      <c r="M1805" s="392"/>
      <c r="N1805" s="392"/>
      <c r="O1805" s="392"/>
      <c r="P1805" s="392"/>
      <c r="Q1805" s="392"/>
      <c r="R1805" s="392"/>
      <c r="S1805" s="392"/>
      <c r="T1805" s="392"/>
    </row>
    <row r="1806" spans="8:20" ht="14.25" customHeight="1">
      <c r="H1806" s="392"/>
      <c r="I1806" s="392"/>
      <c r="J1806" s="392"/>
      <c r="K1806" s="392"/>
      <c r="L1806" s="392"/>
      <c r="M1806" s="392"/>
      <c r="N1806" s="392"/>
      <c r="O1806" s="392"/>
      <c r="P1806" s="392"/>
      <c r="Q1806" s="392"/>
      <c r="R1806" s="392"/>
      <c r="S1806" s="392"/>
      <c r="T1806" s="392"/>
    </row>
    <row r="1807" spans="8:20" ht="14.25" customHeight="1">
      <c r="H1807" s="392"/>
      <c r="I1807" s="392"/>
      <c r="J1807" s="392"/>
      <c r="K1807" s="392"/>
      <c r="L1807" s="392"/>
      <c r="M1807" s="392"/>
      <c r="N1807" s="392"/>
      <c r="O1807" s="392"/>
      <c r="P1807" s="392"/>
      <c r="Q1807" s="392"/>
      <c r="R1807" s="392"/>
      <c r="S1807" s="392"/>
      <c r="T1807" s="392"/>
    </row>
    <row r="1808" spans="8:20" ht="14.25" customHeight="1">
      <c r="H1808" s="392"/>
      <c r="I1808" s="392"/>
      <c r="J1808" s="392"/>
      <c r="K1808" s="392"/>
      <c r="L1808" s="392"/>
      <c r="M1808" s="392"/>
      <c r="N1808" s="392"/>
      <c r="O1808" s="392"/>
      <c r="P1808" s="392"/>
      <c r="Q1808" s="392"/>
      <c r="R1808" s="392"/>
      <c r="S1808" s="392"/>
      <c r="T1808" s="392"/>
    </row>
    <row r="1809" spans="8:20" ht="14.25" customHeight="1">
      <c r="H1809" s="392"/>
      <c r="I1809" s="392"/>
      <c r="J1809" s="392"/>
      <c r="K1809" s="392"/>
      <c r="L1809" s="392"/>
      <c r="M1809" s="392"/>
      <c r="N1809" s="392"/>
      <c r="O1809" s="392"/>
      <c r="P1809" s="392"/>
      <c r="Q1809" s="392"/>
      <c r="R1809" s="392"/>
      <c r="S1809" s="392"/>
      <c r="T1809" s="392"/>
    </row>
    <row r="1810" spans="8:20" ht="14.25" customHeight="1">
      <c r="H1810" s="392"/>
      <c r="I1810" s="392"/>
      <c r="J1810" s="392"/>
      <c r="K1810" s="392"/>
      <c r="L1810" s="392"/>
      <c r="M1810" s="392"/>
      <c r="N1810" s="392"/>
      <c r="O1810" s="392"/>
      <c r="P1810" s="392"/>
      <c r="Q1810" s="392"/>
      <c r="R1810" s="392"/>
      <c r="S1810" s="392"/>
      <c r="T1810" s="392"/>
    </row>
    <row r="1811" spans="8:20" ht="14.25" customHeight="1">
      <c r="H1811" s="392"/>
      <c r="I1811" s="392"/>
      <c r="J1811" s="392"/>
      <c r="K1811" s="392"/>
      <c r="L1811" s="392"/>
      <c r="M1811" s="392"/>
      <c r="N1811" s="392"/>
      <c r="O1811" s="392"/>
      <c r="P1811" s="392"/>
      <c r="Q1811" s="392"/>
      <c r="R1811" s="392"/>
      <c r="S1811" s="392"/>
      <c r="T1811" s="392"/>
    </row>
    <row r="1812" spans="8:20" ht="14.25" customHeight="1">
      <c r="H1812" s="392"/>
      <c r="I1812" s="392"/>
      <c r="J1812" s="392"/>
      <c r="K1812" s="392"/>
      <c r="L1812" s="392"/>
      <c r="M1812" s="392"/>
      <c r="N1812" s="392"/>
      <c r="O1812" s="392"/>
      <c r="P1812" s="392"/>
      <c r="Q1812" s="392"/>
      <c r="R1812" s="392"/>
      <c r="S1812" s="392"/>
      <c r="T1812" s="392"/>
    </row>
    <row r="1813" spans="8:20" ht="14.25" customHeight="1">
      <c r="H1813" s="392"/>
      <c r="I1813" s="392"/>
      <c r="J1813" s="392"/>
      <c r="K1813" s="392"/>
      <c r="L1813" s="392"/>
      <c r="M1813" s="392"/>
      <c r="N1813" s="392"/>
      <c r="O1813" s="392"/>
      <c r="P1813" s="392"/>
      <c r="Q1813" s="392"/>
      <c r="R1813" s="392"/>
      <c r="S1813" s="392"/>
      <c r="T1813" s="392"/>
    </row>
    <row r="1814" spans="8:20" ht="14.25" customHeight="1">
      <c r="H1814" s="392"/>
      <c r="I1814" s="392"/>
      <c r="J1814" s="392"/>
      <c r="K1814" s="392"/>
      <c r="L1814" s="392"/>
      <c r="M1814" s="392"/>
      <c r="N1814" s="392"/>
      <c r="O1814" s="392"/>
      <c r="P1814" s="392"/>
      <c r="Q1814" s="392"/>
      <c r="R1814" s="392"/>
      <c r="S1814" s="392"/>
      <c r="T1814" s="392"/>
    </row>
    <row r="1815" spans="8:20" ht="14.25" customHeight="1">
      <c r="H1815" s="392"/>
      <c r="I1815" s="392"/>
      <c r="J1815" s="392"/>
      <c r="K1815" s="392"/>
      <c r="L1815" s="392"/>
      <c r="M1815" s="392"/>
      <c r="N1815" s="392"/>
      <c r="O1815" s="392"/>
      <c r="P1815" s="392"/>
      <c r="Q1815" s="392"/>
      <c r="R1815" s="392"/>
      <c r="S1815" s="392"/>
      <c r="T1815" s="392"/>
    </row>
    <row r="1816" spans="8:20" ht="14.25" customHeight="1">
      <c r="H1816" s="392"/>
      <c r="I1816" s="392"/>
      <c r="J1816" s="392"/>
      <c r="K1816" s="392"/>
      <c r="L1816" s="392"/>
      <c r="M1816" s="392"/>
      <c r="N1816" s="392"/>
      <c r="O1816" s="392"/>
      <c r="P1816" s="392"/>
      <c r="Q1816" s="392"/>
      <c r="R1816" s="392"/>
      <c r="S1816" s="392"/>
      <c r="T1816" s="392"/>
    </row>
    <row r="1817" spans="8:20" ht="14.25" customHeight="1">
      <c r="H1817" s="392"/>
      <c r="I1817" s="392"/>
      <c r="J1817" s="392"/>
      <c r="K1817" s="392"/>
      <c r="L1817" s="392"/>
      <c r="M1817" s="392"/>
      <c r="N1817" s="392"/>
      <c r="O1817" s="392"/>
      <c r="P1817" s="392"/>
      <c r="Q1817" s="392"/>
      <c r="R1817" s="392"/>
      <c r="S1817" s="392"/>
      <c r="T1817" s="392"/>
    </row>
    <row r="1818" spans="8:20" ht="14.25" customHeight="1">
      <c r="H1818" s="392"/>
      <c r="I1818" s="392"/>
      <c r="J1818" s="392"/>
      <c r="K1818" s="392"/>
      <c r="L1818" s="392"/>
      <c r="M1818" s="392"/>
      <c r="N1818" s="392"/>
      <c r="O1818" s="392"/>
      <c r="P1818" s="392"/>
      <c r="Q1818" s="392"/>
      <c r="R1818" s="392"/>
      <c r="S1818" s="392"/>
      <c r="T1818" s="392"/>
    </row>
    <row r="1819" spans="8:20" ht="14.25" customHeight="1">
      <c r="H1819" s="392"/>
      <c r="I1819" s="392"/>
      <c r="J1819" s="392"/>
      <c r="K1819" s="392"/>
      <c r="L1819" s="392"/>
      <c r="M1819" s="392"/>
      <c r="N1819" s="392"/>
      <c r="O1819" s="392"/>
      <c r="P1819" s="392"/>
      <c r="Q1819" s="392"/>
      <c r="R1819" s="392"/>
      <c r="S1819" s="392"/>
      <c r="T1819" s="392"/>
    </row>
    <row r="1820" spans="8:20" ht="14.25" customHeight="1">
      <c r="H1820" s="392"/>
      <c r="I1820" s="392"/>
      <c r="J1820" s="392"/>
      <c r="K1820" s="392"/>
      <c r="L1820" s="392"/>
      <c r="M1820" s="392"/>
      <c r="N1820" s="392"/>
      <c r="O1820" s="392"/>
      <c r="P1820" s="392"/>
      <c r="Q1820" s="392"/>
      <c r="R1820" s="392"/>
      <c r="S1820" s="392"/>
      <c r="T1820" s="392"/>
    </row>
    <row r="1821" spans="8:20" ht="14.25" customHeight="1">
      <c r="H1821" s="392"/>
      <c r="I1821" s="392"/>
      <c r="J1821" s="392"/>
      <c r="K1821" s="392"/>
      <c r="L1821" s="392"/>
      <c r="M1821" s="392"/>
      <c r="N1821" s="392"/>
      <c r="O1821" s="392"/>
      <c r="P1821" s="392"/>
      <c r="Q1821" s="392"/>
      <c r="R1821" s="392"/>
      <c r="S1821" s="392"/>
      <c r="T1821" s="392"/>
    </row>
    <row r="1822" spans="8:20" ht="14.25" customHeight="1">
      <c r="H1822" s="392"/>
      <c r="I1822" s="392"/>
      <c r="J1822" s="392"/>
      <c r="K1822" s="392"/>
      <c r="L1822" s="392"/>
      <c r="M1822" s="392"/>
      <c r="N1822" s="392"/>
      <c r="O1822" s="392"/>
      <c r="P1822" s="392"/>
      <c r="Q1822" s="392"/>
      <c r="R1822" s="392"/>
      <c r="S1822" s="392"/>
      <c r="T1822" s="392"/>
    </row>
    <row r="1823" spans="8:20" ht="14.25" customHeight="1">
      <c r="H1823" s="392"/>
      <c r="I1823" s="392"/>
      <c r="J1823" s="392"/>
      <c r="K1823" s="392"/>
      <c r="L1823" s="392"/>
      <c r="M1823" s="392"/>
      <c r="N1823" s="392"/>
      <c r="O1823" s="392"/>
      <c r="P1823" s="392"/>
      <c r="Q1823" s="392"/>
      <c r="R1823" s="392"/>
      <c r="S1823" s="392"/>
      <c r="T1823" s="392"/>
    </row>
    <row r="1824" spans="8:20" ht="14.25" customHeight="1">
      <c r="H1824" s="392"/>
      <c r="I1824" s="392"/>
      <c r="J1824" s="392"/>
      <c r="K1824" s="392"/>
      <c r="L1824" s="392"/>
      <c r="M1824" s="392"/>
      <c r="N1824" s="392"/>
      <c r="O1824" s="392"/>
      <c r="P1824" s="392"/>
      <c r="Q1824" s="392"/>
      <c r="R1824" s="392"/>
      <c r="S1824" s="392"/>
      <c r="T1824" s="392"/>
    </row>
    <row r="1825" spans="8:20" ht="14.25" customHeight="1">
      <c r="H1825" s="392"/>
      <c r="I1825" s="392"/>
      <c r="J1825" s="392"/>
      <c r="K1825" s="392"/>
      <c r="L1825" s="392"/>
      <c r="M1825" s="392"/>
      <c r="N1825" s="392"/>
      <c r="O1825" s="392"/>
      <c r="P1825" s="392"/>
      <c r="Q1825" s="392"/>
      <c r="R1825" s="392"/>
      <c r="S1825" s="392"/>
      <c r="T1825" s="392"/>
    </row>
    <row r="1826" spans="8:20" ht="14.25" customHeight="1">
      <c r="H1826" s="392"/>
      <c r="I1826" s="392"/>
      <c r="J1826" s="392"/>
      <c r="K1826" s="392"/>
      <c r="L1826" s="392"/>
      <c r="M1826" s="392"/>
      <c r="N1826" s="392"/>
      <c r="O1826" s="392"/>
      <c r="P1826" s="392"/>
      <c r="Q1826" s="392"/>
      <c r="R1826" s="392"/>
      <c r="S1826" s="392"/>
      <c r="T1826" s="392"/>
    </row>
    <row r="1827" spans="8:20" ht="14.25" customHeight="1">
      <c r="H1827" s="392"/>
      <c r="I1827" s="392"/>
      <c r="J1827" s="392"/>
      <c r="K1827" s="392"/>
      <c r="L1827" s="392"/>
      <c r="M1827" s="392"/>
      <c r="N1827" s="392"/>
      <c r="O1827" s="392"/>
      <c r="P1827" s="392"/>
      <c r="Q1827" s="392"/>
      <c r="R1827" s="392"/>
      <c r="S1827" s="392"/>
      <c r="T1827" s="392"/>
    </row>
    <row r="1828" spans="8:20" ht="14.25" customHeight="1">
      <c r="H1828" s="392"/>
      <c r="I1828" s="392"/>
      <c r="J1828" s="392"/>
      <c r="K1828" s="392"/>
      <c r="L1828" s="392"/>
      <c r="M1828" s="392"/>
      <c r="N1828" s="392"/>
      <c r="O1828" s="392"/>
      <c r="P1828" s="392"/>
      <c r="Q1828" s="392"/>
      <c r="R1828" s="392"/>
      <c r="S1828" s="392"/>
      <c r="T1828" s="392"/>
    </row>
    <row r="1829" spans="8:20" ht="14.25" customHeight="1">
      <c r="H1829" s="392"/>
      <c r="I1829" s="392"/>
      <c r="J1829" s="392"/>
      <c r="K1829" s="392"/>
      <c r="L1829" s="392"/>
      <c r="M1829" s="392"/>
      <c r="N1829" s="392"/>
      <c r="O1829" s="392"/>
      <c r="P1829" s="392"/>
      <c r="Q1829" s="392"/>
      <c r="R1829" s="392"/>
      <c r="S1829" s="392"/>
      <c r="T1829" s="392"/>
    </row>
    <row r="1830" spans="8:20" ht="14.25" customHeight="1">
      <c r="H1830" s="392"/>
      <c r="I1830" s="392"/>
      <c r="J1830" s="392"/>
      <c r="K1830" s="392"/>
      <c r="L1830" s="392"/>
      <c r="M1830" s="392"/>
      <c r="N1830" s="392"/>
      <c r="O1830" s="392"/>
      <c r="P1830" s="392"/>
      <c r="Q1830" s="392"/>
      <c r="R1830" s="392"/>
      <c r="S1830" s="392"/>
      <c r="T1830" s="392"/>
    </row>
    <row r="1831" spans="8:20" ht="14.25" customHeight="1">
      <c r="H1831" s="392"/>
      <c r="I1831" s="392"/>
      <c r="J1831" s="392"/>
      <c r="K1831" s="392"/>
      <c r="L1831" s="392"/>
      <c r="M1831" s="392"/>
      <c r="N1831" s="392"/>
      <c r="O1831" s="392"/>
      <c r="P1831" s="392"/>
      <c r="Q1831" s="392"/>
      <c r="R1831" s="392"/>
      <c r="S1831" s="392"/>
      <c r="T1831" s="392"/>
    </row>
    <row r="1832" spans="8:20" ht="14.25" customHeight="1">
      <c r="H1832" s="392"/>
      <c r="I1832" s="392"/>
      <c r="J1832" s="392"/>
      <c r="K1832" s="392"/>
      <c r="L1832" s="392"/>
      <c r="M1832" s="392"/>
      <c r="N1832" s="392"/>
      <c r="O1832" s="392"/>
      <c r="P1832" s="392"/>
      <c r="Q1832" s="392"/>
      <c r="R1832" s="392"/>
      <c r="S1832" s="392"/>
      <c r="T1832" s="392"/>
    </row>
    <row r="1833" spans="8:20" ht="14.25" customHeight="1">
      <c r="H1833" s="392"/>
      <c r="I1833" s="392"/>
      <c r="J1833" s="392"/>
      <c r="K1833" s="392"/>
      <c r="L1833" s="392"/>
      <c r="M1833" s="392"/>
      <c r="N1833" s="392"/>
      <c r="O1833" s="392"/>
      <c r="P1833" s="392"/>
      <c r="Q1833" s="392"/>
      <c r="R1833" s="392"/>
      <c r="S1833" s="392"/>
      <c r="T1833" s="392"/>
    </row>
    <row r="1834" spans="8:20" ht="14.25" customHeight="1">
      <c r="H1834" s="392"/>
      <c r="I1834" s="392"/>
      <c r="J1834" s="392"/>
      <c r="K1834" s="392"/>
      <c r="L1834" s="392"/>
      <c r="M1834" s="392"/>
      <c r="N1834" s="392"/>
      <c r="O1834" s="392"/>
      <c r="P1834" s="392"/>
      <c r="Q1834" s="392"/>
      <c r="R1834" s="392"/>
      <c r="S1834" s="392"/>
      <c r="T1834" s="392"/>
    </row>
    <row r="1835" spans="8:20" ht="14.25" customHeight="1">
      <c r="H1835" s="392"/>
      <c r="I1835" s="392"/>
      <c r="J1835" s="392"/>
      <c r="K1835" s="392"/>
      <c r="L1835" s="392"/>
      <c r="M1835" s="392"/>
      <c r="N1835" s="392"/>
      <c r="O1835" s="392"/>
      <c r="P1835" s="392"/>
      <c r="Q1835" s="392"/>
      <c r="R1835" s="392"/>
      <c r="S1835" s="392"/>
      <c r="T1835" s="392"/>
    </row>
    <row r="1836" spans="8:20" ht="14.25" customHeight="1">
      <c r="H1836" s="392"/>
      <c r="I1836" s="392"/>
      <c r="J1836" s="392"/>
      <c r="K1836" s="392"/>
      <c r="L1836" s="392"/>
      <c r="M1836" s="392"/>
      <c r="N1836" s="392"/>
      <c r="O1836" s="392"/>
      <c r="P1836" s="392"/>
      <c r="Q1836" s="392"/>
      <c r="R1836" s="392"/>
      <c r="S1836" s="392"/>
      <c r="T1836" s="392"/>
    </row>
    <row r="1837" spans="8:20" ht="14.25" customHeight="1">
      <c r="H1837" s="392"/>
      <c r="I1837" s="392"/>
      <c r="J1837" s="392"/>
      <c r="K1837" s="392"/>
      <c r="L1837" s="392"/>
      <c r="M1837" s="392"/>
      <c r="N1837" s="392"/>
      <c r="O1837" s="392"/>
      <c r="P1837" s="392"/>
      <c r="Q1837" s="392"/>
      <c r="R1837" s="392"/>
      <c r="S1837" s="392"/>
      <c r="T1837" s="392"/>
    </row>
    <row r="1838" spans="8:20" ht="14.25" customHeight="1">
      <c r="H1838" s="392"/>
      <c r="I1838" s="392"/>
      <c r="J1838" s="392"/>
      <c r="K1838" s="392"/>
      <c r="L1838" s="392"/>
      <c r="M1838" s="392"/>
      <c r="N1838" s="392"/>
      <c r="O1838" s="392"/>
      <c r="P1838" s="392"/>
      <c r="Q1838" s="392"/>
      <c r="R1838" s="392"/>
      <c r="S1838" s="392"/>
      <c r="T1838" s="392"/>
    </row>
    <row r="1839" spans="8:20" ht="14.25" customHeight="1">
      <c r="H1839" s="392"/>
      <c r="I1839" s="392"/>
      <c r="J1839" s="392"/>
      <c r="K1839" s="392"/>
      <c r="L1839" s="392"/>
      <c r="M1839" s="392"/>
      <c r="N1839" s="392"/>
      <c r="O1839" s="392"/>
      <c r="P1839" s="392"/>
      <c r="Q1839" s="392"/>
      <c r="R1839" s="392"/>
      <c r="S1839" s="392"/>
      <c r="T1839" s="392"/>
    </row>
    <row r="1840" spans="8:20" ht="14.25" customHeight="1">
      <c r="H1840" s="392"/>
      <c r="I1840" s="392"/>
      <c r="J1840" s="392"/>
      <c r="K1840" s="392"/>
      <c r="L1840" s="392"/>
      <c r="M1840" s="392"/>
      <c r="N1840" s="392"/>
      <c r="O1840" s="392"/>
      <c r="P1840" s="392"/>
      <c r="Q1840" s="392"/>
      <c r="R1840" s="392"/>
      <c r="S1840" s="392"/>
      <c r="T1840" s="392"/>
    </row>
    <row r="1841" spans="8:20" ht="14.25" customHeight="1">
      <c r="H1841" s="392"/>
      <c r="I1841" s="392"/>
      <c r="J1841" s="392"/>
      <c r="K1841" s="392"/>
      <c r="L1841" s="392"/>
      <c r="M1841" s="392"/>
      <c r="N1841" s="392"/>
      <c r="O1841" s="392"/>
      <c r="P1841" s="392"/>
      <c r="Q1841" s="392"/>
      <c r="R1841" s="392"/>
      <c r="S1841" s="392"/>
      <c r="T1841" s="392"/>
    </row>
    <row r="1842" spans="8:20" ht="14.25" customHeight="1">
      <c r="H1842" s="392"/>
      <c r="I1842" s="392"/>
      <c r="J1842" s="392"/>
      <c r="K1842" s="392"/>
      <c r="L1842" s="392"/>
      <c r="M1842" s="392"/>
      <c r="N1842" s="392"/>
      <c r="O1842" s="392"/>
      <c r="P1842" s="392"/>
      <c r="Q1842" s="392"/>
      <c r="R1842" s="392"/>
      <c r="S1842" s="392"/>
      <c r="T1842" s="392"/>
    </row>
    <row r="1843" spans="8:20" ht="14.25" customHeight="1">
      <c r="H1843" s="392"/>
      <c r="I1843" s="392"/>
      <c r="J1843" s="392"/>
      <c r="K1843" s="392"/>
      <c r="L1843" s="392"/>
      <c r="M1843" s="392"/>
      <c r="N1843" s="392"/>
      <c r="O1843" s="392"/>
      <c r="P1843" s="392"/>
      <c r="Q1843" s="392"/>
      <c r="R1843" s="392"/>
      <c r="S1843" s="392"/>
      <c r="T1843" s="392"/>
    </row>
    <row r="1844" spans="8:20" ht="14.25" customHeight="1">
      <c r="H1844" s="392"/>
      <c r="I1844" s="392"/>
      <c r="J1844" s="392"/>
      <c r="K1844" s="392"/>
      <c r="L1844" s="392"/>
      <c r="M1844" s="392"/>
      <c r="N1844" s="392"/>
      <c r="O1844" s="392"/>
      <c r="P1844" s="392"/>
      <c r="Q1844" s="392"/>
      <c r="R1844" s="392"/>
      <c r="S1844" s="392"/>
      <c r="T1844" s="392"/>
    </row>
    <row r="1845" spans="8:20" ht="14.25" customHeight="1">
      <c r="H1845" s="392"/>
      <c r="I1845" s="392"/>
      <c r="J1845" s="392"/>
      <c r="K1845" s="392"/>
      <c r="L1845" s="392"/>
      <c r="M1845" s="392"/>
      <c r="N1845" s="392"/>
      <c r="O1845" s="392"/>
      <c r="P1845" s="392"/>
      <c r="Q1845" s="392"/>
      <c r="R1845" s="392"/>
      <c r="S1845" s="392"/>
      <c r="T1845" s="392"/>
    </row>
    <row r="1846" spans="8:20" ht="14.25" customHeight="1">
      <c r="H1846" s="392"/>
      <c r="I1846" s="392"/>
      <c r="J1846" s="392"/>
      <c r="K1846" s="392"/>
      <c r="L1846" s="392"/>
      <c r="M1846" s="392"/>
      <c r="N1846" s="392"/>
      <c r="O1846" s="392"/>
      <c r="P1846" s="392"/>
      <c r="Q1846" s="392"/>
      <c r="R1846" s="392"/>
      <c r="S1846" s="392"/>
      <c r="T1846" s="392"/>
    </row>
    <row r="1847" spans="8:20" ht="14.25" customHeight="1">
      <c r="H1847" s="392"/>
      <c r="I1847" s="392"/>
      <c r="J1847" s="392"/>
      <c r="K1847" s="392"/>
      <c r="L1847" s="392"/>
      <c r="M1847" s="392"/>
      <c r="N1847" s="392"/>
      <c r="O1847" s="392"/>
      <c r="P1847" s="392"/>
      <c r="Q1847" s="392"/>
      <c r="R1847" s="392"/>
      <c r="S1847" s="392"/>
      <c r="T1847" s="392"/>
    </row>
    <row r="1848" spans="8:20" ht="14.25" customHeight="1">
      <c r="H1848" s="392"/>
      <c r="I1848" s="392"/>
      <c r="J1848" s="392"/>
      <c r="K1848" s="392"/>
      <c r="L1848" s="392"/>
      <c r="M1848" s="392"/>
      <c r="N1848" s="392"/>
      <c r="O1848" s="392"/>
      <c r="P1848" s="392"/>
      <c r="Q1848" s="392"/>
      <c r="R1848" s="392"/>
      <c r="S1848" s="392"/>
      <c r="T1848" s="392"/>
    </row>
    <row r="1849" spans="8:20" ht="14.25" customHeight="1">
      <c r="H1849" s="392"/>
      <c r="I1849" s="392"/>
      <c r="J1849" s="392"/>
      <c r="K1849" s="392"/>
      <c r="L1849" s="392"/>
      <c r="M1849" s="392"/>
      <c r="N1849" s="392"/>
      <c r="O1849" s="392"/>
      <c r="P1849" s="392"/>
      <c r="Q1849" s="392"/>
      <c r="R1849" s="392"/>
      <c r="S1849" s="392"/>
      <c r="T1849" s="392"/>
    </row>
    <row r="1850" spans="8:20" ht="14.25" customHeight="1">
      <c r="H1850" s="392"/>
      <c r="I1850" s="392"/>
      <c r="J1850" s="392"/>
      <c r="K1850" s="392"/>
      <c r="L1850" s="392"/>
      <c r="M1850" s="392"/>
      <c r="N1850" s="392"/>
      <c r="O1850" s="392"/>
      <c r="P1850" s="392"/>
      <c r="Q1850" s="392"/>
      <c r="R1850" s="392"/>
      <c r="S1850" s="392"/>
      <c r="T1850" s="392"/>
    </row>
    <row r="1851" spans="8:20" ht="14.25" customHeight="1">
      <c r="H1851" s="392"/>
      <c r="I1851" s="392"/>
      <c r="J1851" s="392"/>
      <c r="K1851" s="392"/>
      <c r="L1851" s="392"/>
      <c r="M1851" s="392"/>
      <c r="N1851" s="392"/>
      <c r="O1851" s="392"/>
      <c r="P1851" s="392"/>
      <c r="Q1851" s="392"/>
      <c r="R1851" s="392"/>
      <c r="S1851" s="392"/>
      <c r="T1851" s="392"/>
    </row>
    <row r="1852" spans="8:20" ht="14.25" customHeight="1">
      <c r="H1852" s="392"/>
      <c r="I1852" s="392"/>
      <c r="J1852" s="392"/>
      <c r="K1852" s="392"/>
      <c r="L1852" s="392"/>
      <c r="M1852" s="392"/>
      <c r="N1852" s="392"/>
      <c r="O1852" s="392"/>
      <c r="P1852" s="392"/>
      <c r="Q1852" s="392"/>
      <c r="R1852" s="392"/>
      <c r="S1852" s="392"/>
      <c r="T1852" s="392"/>
    </row>
    <row r="1853" spans="8:20" ht="14.25" customHeight="1">
      <c r="H1853" s="392"/>
      <c r="I1853" s="392"/>
      <c r="J1853" s="392"/>
      <c r="K1853" s="392"/>
      <c r="L1853" s="392"/>
      <c r="M1853" s="392"/>
      <c r="N1853" s="392"/>
      <c r="O1853" s="392"/>
      <c r="P1853" s="392"/>
      <c r="Q1853" s="392"/>
      <c r="R1853" s="392"/>
      <c r="S1853" s="392"/>
      <c r="T1853" s="392"/>
    </row>
    <row r="1854" spans="8:20" ht="14.25" customHeight="1">
      <c r="H1854" s="392"/>
      <c r="I1854" s="392"/>
      <c r="J1854" s="392"/>
      <c r="K1854" s="392"/>
      <c r="L1854" s="392"/>
      <c r="M1854" s="392"/>
      <c r="N1854" s="392"/>
      <c r="O1854" s="392"/>
      <c r="P1854" s="392"/>
      <c r="Q1854" s="392"/>
      <c r="R1854" s="392"/>
      <c r="S1854" s="392"/>
      <c r="T1854" s="392"/>
    </row>
    <row r="1855" spans="8:20" ht="14.25" customHeight="1">
      <c r="H1855" s="392"/>
      <c r="I1855" s="392"/>
      <c r="J1855" s="392"/>
      <c r="K1855" s="392"/>
      <c r="L1855" s="392"/>
      <c r="M1855" s="392"/>
      <c r="N1855" s="392"/>
      <c r="O1855" s="392"/>
      <c r="P1855" s="392"/>
      <c r="Q1855" s="392"/>
      <c r="R1855" s="392"/>
      <c r="S1855" s="392"/>
      <c r="T1855" s="392"/>
    </row>
    <row r="1856" spans="8:20" ht="14.25" customHeight="1">
      <c r="H1856" s="392"/>
      <c r="I1856" s="392"/>
      <c r="J1856" s="392"/>
      <c r="K1856" s="392"/>
      <c r="L1856" s="392"/>
      <c r="M1856" s="392"/>
      <c r="N1856" s="392"/>
      <c r="O1856" s="392"/>
      <c r="P1856" s="392"/>
      <c r="Q1856" s="392"/>
      <c r="R1856" s="392"/>
      <c r="S1856" s="392"/>
      <c r="T1856" s="392"/>
    </row>
    <row r="1857" spans="8:20" ht="14.25" customHeight="1">
      <c r="H1857" s="392"/>
      <c r="I1857" s="392"/>
      <c r="J1857" s="392"/>
      <c r="K1857" s="392"/>
      <c r="L1857" s="392"/>
      <c r="M1857" s="392"/>
      <c r="N1857" s="392"/>
      <c r="O1857" s="392"/>
      <c r="P1857" s="392"/>
      <c r="Q1857" s="392"/>
      <c r="R1857" s="392"/>
      <c r="S1857" s="392"/>
      <c r="T1857" s="392"/>
    </row>
    <row r="1858" spans="8:20" ht="14.25" customHeight="1">
      <c r="H1858" s="392"/>
      <c r="I1858" s="392"/>
      <c r="J1858" s="392"/>
      <c r="K1858" s="392"/>
      <c r="L1858" s="392"/>
      <c r="M1858" s="392"/>
      <c r="N1858" s="392"/>
      <c r="O1858" s="392"/>
      <c r="P1858" s="392"/>
      <c r="Q1858" s="392"/>
      <c r="R1858" s="392"/>
      <c r="S1858" s="392"/>
      <c r="T1858" s="392"/>
    </row>
    <row r="1859" spans="8:20" ht="14.25" customHeight="1">
      <c r="H1859" s="392"/>
      <c r="I1859" s="392"/>
      <c r="J1859" s="392"/>
      <c r="K1859" s="392"/>
      <c r="L1859" s="392"/>
      <c r="M1859" s="392"/>
      <c r="N1859" s="392"/>
      <c r="O1859" s="392"/>
      <c r="P1859" s="392"/>
      <c r="Q1859" s="392"/>
      <c r="R1859" s="392"/>
      <c r="S1859" s="392"/>
      <c r="T1859" s="392"/>
    </row>
    <row r="1860" spans="8:20" ht="14.25" customHeight="1">
      <c r="H1860" s="392"/>
      <c r="I1860" s="392"/>
      <c r="J1860" s="392"/>
      <c r="K1860" s="392"/>
      <c r="L1860" s="392"/>
      <c r="M1860" s="392"/>
      <c r="N1860" s="392"/>
      <c r="O1860" s="392"/>
      <c r="P1860" s="392"/>
      <c r="Q1860" s="392"/>
      <c r="R1860" s="392"/>
      <c r="S1860" s="392"/>
      <c r="T1860" s="392"/>
    </row>
    <row r="1861" spans="8:20" ht="14.25" customHeight="1">
      <c r="H1861" s="392"/>
      <c r="I1861" s="392"/>
      <c r="J1861" s="392"/>
      <c r="K1861" s="392"/>
      <c r="L1861" s="392"/>
      <c r="M1861" s="392"/>
      <c r="N1861" s="392"/>
      <c r="O1861" s="392"/>
      <c r="P1861" s="392"/>
      <c r="Q1861" s="392"/>
      <c r="R1861" s="392"/>
      <c r="S1861" s="392"/>
      <c r="T1861" s="392"/>
    </row>
    <row r="1862" spans="8:20" ht="14.25" customHeight="1">
      <c r="H1862" s="392"/>
      <c r="I1862" s="392"/>
      <c r="J1862" s="392"/>
      <c r="K1862" s="392"/>
      <c r="L1862" s="392"/>
      <c r="M1862" s="392"/>
      <c r="N1862" s="392"/>
      <c r="O1862" s="392"/>
      <c r="P1862" s="392"/>
      <c r="Q1862" s="392"/>
      <c r="R1862" s="392"/>
      <c r="S1862" s="392"/>
      <c r="T1862" s="392"/>
    </row>
    <row r="1863" spans="8:20" ht="14.25" customHeight="1">
      <c r="H1863" s="383"/>
      <c r="I1863" s="383"/>
      <c r="J1863" s="383"/>
      <c r="K1863" s="383"/>
      <c r="L1863" s="383"/>
      <c r="M1863" s="392"/>
      <c r="N1863" s="392"/>
      <c r="O1863" s="392"/>
      <c r="P1863" s="392"/>
      <c r="Q1863" s="392"/>
      <c r="R1863" s="392"/>
      <c r="S1863" s="392"/>
      <c r="T1863" s="392"/>
    </row>
    <row r="1864" spans="8:20" ht="14.25" customHeight="1">
      <c r="H1864" s="383"/>
      <c r="I1864" s="383"/>
      <c r="J1864" s="383"/>
      <c r="K1864" s="383"/>
      <c r="L1864" s="383"/>
      <c r="M1864" s="392"/>
      <c r="N1864" s="392"/>
      <c r="O1864" s="392"/>
      <c r="P1864" s="392"/>
      <c r="Q1864" s="392"/>
      <c r="R1864" s="392"/>
      <c r="S1864" s="392"/>
      <c r="T1864" s="392"/>
    </row>
    <row r="1865" spans="8:20" ht="14.25" customHeight="1">
      <c r="H1865" s="383"/>
      <c r="I1865" s="383"/>
      <c r="J1865" s="383"/>
      <c r="K1865" s="383"/>
      <c r="L1865" s="383"/>
      <c r="M1865" s="392"/>
      <c r="N1865" s="392"/>
      <c r="O1865" s="392"/>
      <c r="P1865" s="392"/>
      <c r="Q1865" s="392"/>
      <c r="R1865" s="392"/>
      <c r="S1865" s="392"/>
      <c r="T1865" s="392"/>
    </row>
    <row r="1866" spans="8:20" ht="14.25" customHeight="1">
      <c r="H1866" s="383"/>
      <c r="I1866" s="383"/>
      <c r="J1866" s="383"/>
      <c r="K1866" s="383"/>
      <c r="L1866" s="383"/>
      <c r="M1866" s="392"/>
      <c r="N1866" s="392"/>
      <c r="O1866" s="392"/>
      <c r="P1866" s="392"/>
      <c r="Q1866" s="392"/>
      <c r="R1866" s="392"/>
      <c r="S1866" s="392"/>
      <c r="T1866" s="392"/>
    </row>
    <row r="1867" spans="8:20" ht="14.25" customHeight="1">
      <c r="H1867" s="383"/>
      <c r="I1867" s="383"/>
      <c r="J1867" s="383"/>
      <c r="K1867" s="383"/>
      <c r="L1867" s="383"/>
      <c r="M1867" s="383"/>
      <c r="N1867" s="383"/>
      <c r="O1867" s="392"/>
      <c r="P1867" s="392"/>
      <c r="Q1867" s="392"/>
      <c r="R1867" s="392"/>
      <c r="S1867" s="392"/>
      <c r="T1867" s="392"/>
    </row>
    <row r="1868" spans="8:20" ht="14.25" customHeight="1">
      <c r="H1868" s="383"/>
      <c r="I1868" s="383"/>
      <c r="J1868" s="383"/>
      <c r="K1868" s="383"/>
      <c r="L1868" s="383"/>
      <c r="M1868" s="383"/>
      <c r="N1868" s="383"/>
      <c r="O1868" s="392"/>
      <c r="P1868" s="392"/>
      <c r="Q1868" s="392"/>
      <c r="R1868" s="392"/>
      <c r="S1868" s="392"/>
      <c r="T1868" s="392"/>
    </row>
    <row r="1869" spans="8:20" ht="14.25" customHeight="1">
      <c r="H1869" s="383"/>
      <c r="I1869" s="383"/>
      <c r="J1869" s="383"/>
      <c r="K1869" s="383"/>
      <c r="L1869" s="383"/>
      <c r="M1869" s="383"/>
      <c r="N1869" s="383"/>
      <c r="O1869" s="392"/>
      <c r="P1869" s="392"/>
      <c r="Q1869" s="392"/>
      <c r="R1869" s="392"/>
      <c r="S1869" s="392"/>
      <c r="T1869" s="392"/>
    </row>
    <row r="1870" spans="8:20" ht="14.25" customHeight="1">
      <c r="H1870" s="383"/>
      <c r="I1870" s="383"/>
      <c r="J1870" s="383"/>
      <c r="K1870" s="383"/>
      <c r="L1870" s="383"/>
      <c r="M1870" s="383"/>
      <c r="N1870" s="383"/>
      <c r="O1870" s="392"/>
      <c r="P1870" s="392"/>
      <c r="Q1870" s="392"/>
      <c r="R1870" s="392"/>
      <c r="S1870" s="392"/>
      <c r="T1870" s="392"/>
    </row>
    <row r="1871" spans="8:20" ht="14.25" customHeight="1">
      <c r="H1871" s="383"/>
      <c r="I1871" s="383"/>
      <c r="J1871" s="383"/>
      <c r="K1871" s="383"/>
      <c r="L1871" s="383"/>
      <c r="M1871" s="383"/>
      <c r="N1871" s="383"/>
      <c r="P1871" s="392"/>
      <c r="Q1871" s="392"/>
      <c r="R1871" s="392"/>
      <c r="S1871" s="392"/>
      <c r="T1871" s="392"/>
    </row>
    <row r="1872" spans="8:20" ht="14.25" customHeight="1">
      <c r="H1872" s="383"/>
      <c r="I1872" s="383"/>
      <c r="J1872" s="383"/>
      <c r="K1872" s="383"/>
      <c r="L1872" s="383"/>
      <c r="M1872" s="383"/>
      <c r="N1872" s="383"/>
      <c r="P1872" s="392"/>
      <c r="Q1872" s="392"/>
      <c r="R1872" s="392"/>
      <c r="S1872" s="392"/>
      <c r="T1872" s="392"/>
    </row>
    <row r="1873" spans="8:20" ht="14.25" customHeight="1">
      <c r="H1873" s="383"/>
      <c r="I1873" s="383"/>
      <c r="J1873" s="383"/>
      <c r="K1873" s="383"/>
      <c r="L1873" s="383"/>
      <c r="M1873" s="383"/>
      <c r="N1873" s="383"/>
      <c r="P1873" s="392"/>
      <c r="Q1873" s="392"/>
      <c r="R1873" s="392"/>
      <c r="S1873" s="392"/>
      <c r="T1873" s="392"/>
    </row>
    <row r="1874" spans="8:20" ht="14.25" customHeight="1">
      <c r="H1874" s="383"/>
      <c r="I1874" s="383"/>
      <c r="J1874" s="383"/>
      <c r="K1874" s="383"/>
      <c r="L1874" s="383"/>
      <c r="M1874" s="383"/>
      <c r="N1874" s="383"/>
      <c r="P1874" s="392"/>
      <c r="Q1874" s="392"/>
      <c r="R1874" s="392"/>
      <c r="S1874" s="392"/>
      <c r="T1874" s="392"/>
    </row>
    <row r="1875" spans="8:20" ht="14.25" customHeight="1">
      <c r="H1875" s="383"/>
      <c r="I1875" s="383"/>
      <c r="J1875" s="383"/>
      <c r="K1875" s="383"/>
      <c r="L1875" s="383"/>
      <c r="M1875" s="383"/>
      <c r="N1875" s="383"/>
      <c r="Q1875" s="392"/>
      <c r="R1875" s="392"/>
      <c r="S1875" s="392"/>
      <c r="T1875" s="392"/>
    </row>
    <row r="1876" spans="8:20" ht="14.25" customHeight="1">
      <c r="H1876" s="383"/>
      <c r="I1876" s="383"/>
      <c r="J1876" s="383"/>
      <c r="K1876" s="383"/>
      <c r="L1876" s="383"/>
      <c r="M1876" s="383"/>
      <c r="N1876" s="383"/>
      <c r="Q1876" s="392"/>
      <c r="R1876" s="392"/>
      <c r="S1876" s="392"/>
      <c r="T1876" s="392"/>
    </row>
    <row r="1877" spans="8:20" ht="14.25" customHeight="1">
      <c r="H1877" s="383"/>
      <c r="I1877" s="383"/>
      <c r="J1877" s="383"/>
      <c r="K1877" s="383"/>
      <c r="L1877" s="383"/>
      <c r="M1877" s="383"/>
      <c r="N1877" s="383"/>
      <c r="Q1877" s="392"/>
      <c r="R1877" s="392"/>
      <c r="S1877" s="392"/>
      <c r="T1877" s="392"/>
    </row>
    <row r="1878" spans="8:20" ht="14.25" customHeight="1">
      <c r="H1878" s="383"/>
      <c r="I1878" s="383"/>
      <c r="J1878" s="383"/>
      <c r="K1878" s="383"/>
      <c r="L1878" s="383"/>
      <c r="M1878" s="383"/>
      <c r="N1878" s="383"/>
      <c r="Q1878" s="392"/>
      <c r="R1878" s="392"/>
      <c r="S1878" s="392"/>
      <c r="T1878" s="392"/>
    </row>
    <row r="1879" spans="8:20" ht="14.25" customHeight="1">
      <c r="H1879" s="383"/>
      <c r="I1879" s="383"/>
      <c r="J1879" s="383"/>
      <c r="K1879" s="383"/>
      <c r="L1879" s="383"/>
      <c r="M1879" s="383"/>
      <c r="N1879" s="383"/>
      <c r="Q1879" s="392"/>
      <c r="R1879" s="392"/>
      <c r="S1879" s="392"/>
      <c r="T1879" s="392"/>
    </row>
    <row r="1880" spans="8:20" ht="14.25" customHeight="1">
      <c r="H1880" s="383"/>
      <c r="I1880" s="383"/>
      <c r="J1880" s="383"/>
      <c r="K1880" s="383"/>
      <c r="L1880" s="383"/>
      <c r="M1880" s="383"/>
      <c r="N1880" s="383"/>
      <c r="Q1880" s="392"/>
      <c r="R1880" s="392"/>
      <c r="S1880" s="392"/>
      <c r="T1880" s="392"/>
    </row>
    <row r="1881" spans="8:20" ht="14.25" customHeight="1">
      <c r="H1881" s="383"/>
      <c r="I1881" s="383"/>
      <c r="J1881" s="383"/>
      <c r="K1881" s="383"/>
      <c r="L1881" s="383"/>
      <c r="M1881" s="383"/>
      <c r="N1881" s="383"/>
      <c r="Q1881" s="392"/>
      <c r="R1881" s="392"/>
      <c r="S1881" s="392"/>
      <c r="T1881" s="392"/>
    </row>
    <row r="1882" spans="8:20" ht="14.25" customHeight="1">
      <c r="H1882" s="383"/>
      <c r="I1882" s="383"/>
      <c r="J1882" s="383"/>
      <c r="K1882" s="383"/>
      <c r="L1882" s="383"/>
      <c r="M1882" s="383"/>
      <c r="N1882" s="383"/>
      <c r="Q1882" s="392"/>
      <c r="R1882" s="392"/>
      <c r="S1882" s="392"/>
      <c r="T1882" s="392"/>
    </row>
    <row r="1883" spans="8:20" ht="14.25" customHeight="1">
      <c r="H1883" s="383"/>
      <c r="I1883" s="383"/>
      <c r="J1883" s="383"/>
      <c r="K1883" s="383"/>
      <c r="L1883" s="383"/>
      <c r="M1883" s="383"/>
      <c r="N1883" s="383"/>
      <c r="Q1883" s="392"/>
      <c r="R1883" s="392"/>
      <c r="S1883" s="392"/>
      <c r="T1883" s="392"/>
    </row>
    <row r="1884" spans="8:20" ht="14.25" customHeight="1">
      <c r="H1884" s="383"/>
      <c r="I1884" s="383"/>
      <c r="J1884" s="383"/>
      <c r="K1884" s="383"/>
      <c r="L1884" s="383"/>
      <c r="M1884" s="383"/>
      <c r="N1884" s="383"/>
      <c r="Q1884" s="392"/>
      <c r="R1884" s="392"/>
      <c r="S1884" s="392"/>
      <c r="T1884" s="392"/>
    </row>
    <row r="1885" spans="8:20" ht="14.25" customHeight="1">
      <c r="H1885" s="383"/>
      <c r="I1885" s="383"/>
      <c r="J1885" s="383"/>
      <c r="K1885" s="383"/>
      <c r="L1885" s="383"/>
      <c r="M1885" s="383"/>
      <c r="N1885" s="383"/>
      <c r="Q1885" s="392"/>
      <c r="R1885" s="392"/>
      <c r="S1885" s="392"/>
      <c r="T1885" s="392"/>
    </row>
    <row r="1886" spans="8:20" ht="14.25" customHeight="1">
      <c r="H1886" s="383"/>
      <c r="I1886" s="383"/>
      <c r="J1886" s="383"/>
      <c r="K1886" s="383"/>
      <c r="L1886" s="383"/>
      <c r="M1886" s="383"/>
      <c r="N1886" s="383"/>
      <c r="Q1886" s="392"/>
      <c r="R1886" s="392"/>
      <c r="S1886" s="392"/>
      <c r="T1886" s="392"/>
    </row>
    <row r="1887" spans="8:20" ht="14.25" customHeight="1">
      <c r="H1887" s="383"/>
      <c r="I1887" s="383"/>
      <c r="J1887" s="383"/>
      <c r="K1887" s="383"/>
      <c r="L1887" s="383"/>
      <c r="M1887" s="383"/>
      <c r="N1887" s="383"/>
      <c r="Q1887" s="392"/>
      <c r="R1887" s="392"/>
      <c r="S1887" s="392"/>
      <c r="T1887" s="392"/>
    </row>
    <row r="1888" spans="8:20" ht="14.25" customHeight="1">
      <c r="H1888" s="383"/>
      <c r="I1888" s="383"/>
      <c r="J1888" s="383"/>
      <c r="K1888" s="383"/>
      <c r="L1888" s="383"/>
      <c r="M1888" s="383"/>
      <c r="N1888" s="383"/>
      <c r="Q1888" s="392"/>
      <c r="R1888" s="392"/>
      <c r="S1888" s="392"/>
      <c r="T1888" s="392"/>
    </row>
    <row r="1889" spans="8:20" ht="14.25" customHeight="1">
      <c r="H1889" s="383"/>
      <c r="I1889" s="383"/>
      <c r="J1889" s="383"/>
      <c r="K1889" s="383"/>
      <c r="L1889" s="383"/>
      <c r="M1889" s="383"/>
      <c r="N1889" s="383"/>
      <c r="Q1889" s="392"/>
      <c r="R1889" s="392"/>
      <c r="S1889" s="392"/>
      <c r="T1889" s="392"/>
    </row>
    <row r="1890" spans="8:20" ht="14.25" customHeight="1">
      <c r="H1890" s="383"/>
      <c r="I1890" s="383"/>
      <c r="J1890" s="383"/>
      <c r="K1890" s="383"/>
      <c r="L1890" s="383"/>
      <c r="M1890" s="383"/>
      <c r="N1890" s="383"/>
      <c r="Q1890" s="392"/>
      <c r="R1890" s="392"/>
      <c r="S1890" s="392"/>
      <c r="T1890" s="392"/>
    </row>
    <row r="1891" spans="8:20" ht="14.25" customHeight="1">
      <c r="H1891" s="383"/>
      <c r="I1891" s="383"/>
      <c r="J1891" s="383"/>
      <c r="K1891" s="383"/>
      <c r="L1891" s="383"/>
      <c r="M1891" s="383"/>
      <c r="N1891" s="383"/>
      <c r="Q1891" s="392"/>
      <c r="R1891" s="392"/>
      <c r="S1891" s="392"/>
      <c r="T1891" s="392"/>
    </row>
    <row r="1892" spans="8:20" ht="14.25" customHeight="1">
      <c r="H1892" s="383"/>
      <c r="I1892" s="383"/>
      <c r="J1892" s="383"/>
      <c r="K1892" s="383"/>
      <c r="L1892" s="383"/>
      <c r="M1892" s="383"/>
      <c r="N1892" s="383"/>
      <c r="Q1892" s="392"/>
      <c r="R1892" s="392"/>
      <c r="S1892" s="392"/>
      <c r="T1892" s="392"/>
    </row>
    <row r="1893" spans="8:20" ht="14.25" customHeight="1">
      <c r="H1893" s="383"/>
      <c r="I1893" s="383"/>
      <c r="J1893" s="383"/>
      <c r="K1893" s="383"/>
      <c r="L1893" s="383"/>
      <c r="M1893" s="383"/>
      <c r="N1893" s="383"/>
      <c r="Q1893" s="392"/>
      <c r="R1893" s="392"/>
      <c r="S1893" s="392"/>
      <c r="T1893" s="392"/>
    </row>
    <row r="1894" spans="8:20" ht="14.25" customHeight="1">
      <c r="H1894" s="383"/>
      <c r="I1894" s="383"/>
      <c r="J1894" s="383"/>
      <c r="K1894" s="383"/>
      <c r="L1894" s="383"/>
      <c r="M1894" s="383"/>
      <c r="N1894" s="383"/>
      <c r="Q1894" s="392"/>
      <c r="R1894" s="392"/>
      <c r="S1894" s="392"/>
      <c r="T1894" s="392"/>
    </row>
    <row r="1895" spans="8:20" ht="14.25" customHeight="1">
      <c r="H1895" s="383"/>
      <c r="I1895" s="383"/>
      <c r="J1895" s="383"/>
      <c r="K1895" s="383"/>
      <c r="L1895" s="383"/>
      <c r="M1895" s="383"/>
      <c r="N1895" s="383"/>
      <c r="Q1895" s="392"/>
      <c r="R1895" s="392"/>
      <c r="S1895" s="392"/>
      <c r="T1895" s="392"/>
    </row>
    <row r="1896" spans="8:20" ht="14.25" customHeight="1">
      <c r="H1896" s="383"/>
      <c r="I1896" s="383"/>
      <c r="J1896" s="383"/>
      <c r="K1896" s="383"/>
      <c r="L1896" s="383"/>
      <c r="M1896" s="383"/>
      <c r="N1896" s="383"/>
      <c r="Q1896" s="392"/>
      <c r="R1896" s="392"/>
      <c r="S1896" s="392"/>
      <c r="T1896" s="392"/>
    </row>
    <row r="1897" spans="8:20" ht="14.25" customHeight="1">
      <c r="H1897" s="383"/>
      <c r="I1897" s="383"/>
      <c r="J1897" s="383"/>
      <c r="K1897" s="383"/>
      <c r="L1897" s="383"/>
      <c r="M1897" s="383"/>
      <c r="N1897" s="383"/>
      <c r="Q1897" s="392"/>
      <c r="R1897" s="392"/>
      <c r="S1897" s="392"/>
      <c r="T1897" s="392"/>
    </row>
    <row r="1898" spans="8:20" ht="14.25" customHeight="1">
      <c r="H1898" s="383"/>
      <c r="I1898" s="383"/>
      <c r="J1898" s="383"/>
      <c r="K1898" s="383"/>
      <c r="L1898" s="383"/>
      <c r="M1898" s="383"/>
      <c r="N1898" s="383"/>
      <c r="Q1898" s="392"/>
      <c r="R1898" s="392"/>
      <c r="S1898" s="392"/>
      <c r="T1898" s="392"/>
    </row>
    <row r="1899" spans="8:20" ht="14.25" customHeight="1">
      <c r="H1899" s="383"/>
      <c r="I1899" s="383"/>
      <c r="J1899" s="383"/>
      <c r="K1899" s="383"/>
      <c r="L1899" s="383"/>
      <c r="M1899" s="383"/>
      <c r="N1899" s="383"/>
      <c r="Q1899" s="392"/>
      <c r="R1899" s="392"/>
      <c r="S1899" s="392"/>
      <c r="T1899" s="392"/>
    </row>
    <row r="1900" spans="8:20" ht="14.25" customHeight="1">
      <c r="H1900" s="383"/>
      <c r="I1900" s="383"/>
      <c r="J1900" s="383"/>
      <c r="K1900" s="383"/>
      <c r="L1900" s="383"/>
      <c r="M1900" s="383"/>
      <c r="N1900" s="383"/>
      <c r="Q1900" s="392"/>
      <c r="R1900" s="392"/>
      <c r="S1900" s="392"/>
      <c r="T1900" s="392"/>
    </row>
    <row r="1901" spans="8:20" ht="14.25" customHeight="1">
      <c r="H1901" s="383"/>
      <c r="I1901" s="383"/>
      <c r="J1901" s="383"/>
      <c r="K1901" s="383"/>
      <c r="L1901" s="383"/>
      <c r="M1901" s="383"/>
      <c r="N1901" s="383"/>
      <c r="Q1901" s="392"/>
      <c r="R1901" s="392"/>
      <c r="S1901" s="392"/>
      <c r="T1901" s="392"/>
    </row>
    <row r="1902" spans="8:20" ht="14.25" customHeight="1">
      <c r="H1902" s="383"/>
      <c r="I1902" s="383"/>
      <c r="J1902" s="383"/>
      <c r="K1902" s="383"/>
      <c r="L1902" s="383"/>
      <c r="M1902" s="383"/>
      <c r="N1902" s="383"/>
      <c r="Q1902" s="392"/>
      <c r="R1902" s="392"/>
      <c r="S1902" s="392"/>
      <c r="T1902" s="392"/>
    </row>
    <row r="1903" spans="8:20" ht="14.25" customHeight="1">
      <c r="H1903" s="383"/>
      <c r="I1903" s="383"/>
      <c r="J1903" s="383"/>
      <c r="K1903" s="383"/>
      <c r="L1903" s="383"/>
      <c r="M1903" s="383"/>
      <c r="N1903" s="383"/>
      <c r="Q1903" s="392"/>
      <c r="R1903" s="392"/>
      <c r="S1903" s="392"/>
      <c r="T1903" s="392"/>
    </row>
    <row r="1904" spans="8:20" ht="14.25" customHeight="1">
      <c r="H1904" s="383"/>
      <c r="I1904" s="383"/>
      <c r="J1904" s="383"/>
      <c r="K1904" s="383"/>
      <c r="L1904" s="383"/>
      <c r="M1904" s="383"/>
      <c r="N1904" s="383"/>
      <c r="Q1904" s="392"/>
      <c r="R1904" s="392"/>
      <c r="S1904" s="392"/>
      <c r="T1904" s="392"/>
    </row>
    <row r="1905" spans="8:20" ht="14.25" customHeight="1">
      <c r="H1905" s="383"/>
      <c r="I1905" s="383"/>
      <c r="J1905" s="383"/>
      <c r="K1905" s="383"/>
      <c r="L1905" s="383"/>
      <c r="M1905" s="383"/>
      <c r="N1905" s="383"/>
      <c r="Q1905" s="392"/>
      <c r="R1905" s="392"/>
      <c r="S1905" s="392"/>
      <c r="T1905" s="392"/>
    </row>
    <row r="1906" spans="8:20" ht="14.25" customHeight="1">
      <c r="H1906" s="383"/>
      <c r="I1906" s="383"/>
      <c r="J1906" s="383"/>
      <c r="K1906" s="383"/>
      <c r="L1906" s="383"/>
      <c r="M1906" s="383"/>
      <c r="N1906" s="383"/>
      <c r="Q1906" s="392"/>
      <c r="R1906" s="392"/>
      <c r="S1906" s="392"/>
      <c r="T1906" s="392"/>
    </row>
    <row r="1907" spans="8:20" ht="14.25" customHeight="1">
      <c r="H1907" s="383"/>
      <c r="I1907" s="383"/>
      <c r="J1907" s="383"/>
      <c r="K1907" s="383"/>
      <c r="L1907" s="383"/>
      <c r="M1907" s="383"/>
      <c r="N1907" s="383"/>
      <c r="Q1907" s="392"/>
      <c r="R1907" s="392"/>
      <c r="S1907" s="392"/>
      <c r="T1907" s="392"/>
    </row>
    <row r="1908" spans="8:20" ht="14.25" customHeight="1">
      <c r="H1908" s="383"/>
      <c r="I1908" s="383"/>
      <c r="J1908" s="383"/>
      <c r="K1908" s="383"/>
      <c r="L1908" s="383"/>
      <c r="M1908" s="383"/>
      <c r="N1908" s="383"/>
      <c r="Q1908" s="392"/>
      <c r="R1908" s="392"/>
      <c r="S1908" s="392"/>
      <c r="T1908" s="392"/>
    </row>
    <row r="1909" spans="8:20" ht="14.25" customHeight="1">
      <c r="H1909" s="383"/>
      <c r="I1909" s="383"/>
      <c r="J1909" s="383"/>
      <c r="K1909" s="383"/>
      <c r="L1909" s="383"/>
      <c r="M1909" s="383"/>
      <c r="N1909" s="383"/>
      <c r="Q1909" s="392"/>
      <c r="R1909" s="392"/>
      <c r="S1909" s="392"/>
      <c r="T1909" s="392"/>
    </row>
    <row r="1910" spans="8:20" ht="14.25" customHeight="1">
      <c r="H1910" s="383"/>
      <c r="I1910" s="383"/>
      <c r="J1910" s="383"/>
      <c r="K1910" s="383"/>
      <c r="L1910" s="383"/>
      <c r="M1910" s="383"/>
      <c r="N1910" s="383"/>
      <c r="Q1910" s="392"/>
      <c r="R1910" s="392"/>
      <c r="S1910" s="392"/>
      <c r="T1910" s="392"/>
    </row>
    <row r="1911" spans="8:20" ht="14.25" customHeight="1">
      <c r="H1911" s="383"/>
      <c r="I1911" s="383"/>
      <c r="J1911" s="383"/>
      <c r="K1911" s="383"/>
      <c r="L1911" s="383"/>
      <c r="M1911" s="383"/>
      <c r="N1911" s="383"/>
      <c r="Q1911" s="392"/>
      <c r="R1911" s="392"/>
      <c r="S1911" s="392"/>
      <c r="T1911" s="392"/>
    </row>
    <row r="1912" spans="8:20" ht="14.25" customHeight="1">
      <c r="H1912" s="383"/>
      <c r="I1912" s="383"/>
      <c r="J1912" s="383"/>
      <c r="K1912" s="383"/>
      <c r="L1912" s="383"/>
      <c r="M1912" s="383"/>
      <c r="N1912" s="383"/>
      <c r="Q1912" s="392"/>
      <c r="R1912" s="392"/>
      <c r="S1912" s="392"/>
      <c r="T1912" s="392"/>
    </row>
    <row r="1913" spans="8:20" ht="14.25" customHeight="1">
      <c r="H1913" s="383"/>
      <c r="I1913" s="383"/>
      <c r="J1913" s="383"/>
      <c r="K1913" s="383"/>
      <c r="L1913" s="383"/>
      <c r="M1913" s="383"/>
      <c r="N1913" s="383"/>
      <c r="Q1913" s="392"/>
      <c r="R1913" s="392"/>
      <c r="S1913" s="392"/>
      <c r="T1913" s="392"/>
    </row>
    <row r="1914" spans="8:20" ht="14.25" customHeight="1">
      <c r="H1914" s="383"/>
      <c r="I1914" s="383"/>
      <c r="J1914" s="383"/>
      <c r="K1914" s="383"/>
      <c r="L1914" s="383"/>
      <c r="M1914" s="383"/>
      <c r="N1914" s="383"/>
      <c r="Q1914" s="392"/>
      <c r="R1914" s="392"/>
      <c r="S1914" s="392"/>
      <c r="T1914" s="392"/>
    </row>
    <row r="1915" spans="8:20" ht="14.25" customHeight="1">
      <c r="H1915" s="383"/>
      <c r="I1915" s="383"/>
      <c r="J1915" s="383"/>
      <c r="K1915" s="383"/>
      <c r="L1915" s="383"/>
      <c r="M1915" s="383"/>
      <c r="N1915" s="383"/>
      <c r="Q1915" s="392"/>
      <c r="R1915" s="392"/>
      <c r="S1915" s="392"/>
      <c r="T1915" s="392"/>
    </row>
    <row r="1916" spans="8:20" ht="14.25" customHeight="1">
      <c r="H1916" s="393"/>
      <c r="I1916" s="383"/>
      <c r="J1916" s="383"/>
      <c r="K1916" s="383"/>
      <c r="L1916" s="383"/>
      <c r="M1916" s="383"/>
      <c r="N1916" s="383"/>
      <c r="Q1916" s="392"/>
      <c r="R1916" s="392"/>
      <c r="S1916" s="392"/>
      <c r="T1916" s="392"/>
    </row>
    <row r="1917" spans="8:20" ht="14.25" customHeight="1">
      <c r="H1917" s="393"/>
      <c r="I1917" s="383"/>
      <c r="J1917" s="383"/>
      <c r="K1917" s="383"/>
      <c r="L1917" s="383"/>
      <c r="M1917" s="383"/>
      <c r="N1917" s="383"/>
      <c r="Q1917" s="392"/>
      <c r="R1917" s="392"/>
      <c r="S1917" s="392"/>
      <c r="T1917" s="392"/>
    </row>
    <row r="1918" spans="8:20" ht="14.25" customHeight="1">
      <c r="H1918" s="393"/>
      <c r="I1918" s="383"/>
      <c r="J1918" s="383"/>
      <c r="K1918" s="383"/>
      <c r="L1918" s="383"/>
      <c r="M1918" s="383"/>
      <c r="N1918" s="383"/>
      <c r="Q1918" s="392"/>
      <c r="R1918" s="392"/>
      <c r="S1918" s="392"/>
      <c r="T1918" s="392"/>
    </row>
    <row r="1919" spans="8:20" ht="14.25" customHeight="1">
      <c r="H1919" s="393"/>
      <c r="I1919" s="383"/>
      <c r="J1919" s="383"/>
      <c r="K1919" s="383"/>
      <c r="L1919" s="383"/>
      <c r="M1919" s="383"/>
      <c r="N1919" s="383"/>
      <c r="R1919" s="392"/>
      <c r="S1919" s="392"/>
      <c r="T1919" s="392"/>
    </row>
    <row r="1920" spans="8:20" ht="14.25" customHeight="1">
      <c r="H1920" s="393"/>
      <c r="I1920" s="383"/>
      <c r="J1920" s="383"/>
      <c r="K1920" s="383"/>
      <c r="L1920" s="383"/>
      <c r="M1920" s="383"/>
      <c r="N1920" s="383"/>
      <c r="R1920" s="392"/>
      <c r="S1920" s="392"/>
      <c r="T1920" s="392"/>
    </row>
    <row r="1921" spans="8:20" ht="14.25" customHeight="1">
      <c r="H1921" s="393"/>
      <c r="I1921" s="383"/>
      <c r="J1921" s="383"/>
      <c r="K1921" s="383"/>
      <c r="L1921" s="383"/>
      <c r="M1921" s="383"/>
      <c r="N1921" s="383"/>
      <c r="R1921" s="392"/>
      <c r="S1921" s="392"/>
      <c r="T1921" s="392"/>
    </row>
    <row r="1922" spans="8:20" ht="14.25" customHeight="1">
      <c r="H1922" s="393"/>
      <c r="I1922" s="383"/>
      <c r="J1922" s="383"/>
      <c r="K1922" s="383"/>
      <c r="L1922" s="383"/>
      <c r="M1922" s="383"/>
      <c r="N1922" s="383"/>
      <c r="R1922" s="392"/>
      <c r="S1922" s="392"/>
      <c r="T1922" s="392"/>
    </row>
    <row r="1923" spans="8:20" ht="14.25" customHeight="1">
      <c r="H1923" s="393"/>
      <c r="I1923" s="383"/>
      <c r="J1923" s="383"/>
      <c r="K1923" s="383"/>
      <c r="L1923" s="383"/>
      <c r="M1923" s="383"/>
      <c r="N1923" s="383"/>
      <c r="R1923" s="392"/>
      <c r="S1923" s="392"/>
      <c r="T1923" s="392"/>
    </row>
    <row r="1924" spans="8:20" ht="14.25" customHeight="1">
      <c r="H1924" s="393"/>
      <c r="I1924" s="383"/>
      <c r="J1924" s="383"/>
      <c r="K1924" s="383"/>
      <c r="L1924" s="383"/>
      <c r="M1924" s="383"/>
      <c r="N1924" s="383"/>
      <c r="R1924" s="392"/>
      <c r="S1924" s="392"/>
      <c r="T1924" s="392"/>
    </row>
    <row r="1925" spans="8:20" ht="14.25" customHeight="1">
      <c r="H1925" s="393"/>
      <c r="I1925" s="383"/>
      <c r="J1925" s="383"/>
      <c r="K1925" s="383"/>
      <c r="L1925" s="383"/>
      <c r="M1925" s="383"/>
      <c r="N1925" s="383"/>
      <c r="R1925" s="392"/>
      <c r="S1925" s="392"/>
      <c r="T1925" s="392"/>
    </row>
    <row r="1926" spans="8:20" ht="14.25" customHeight="1">
      <c r="H1926" s="393"/>
      <c r="I1926" s="383"/>
      <c r="J1926" s="383"/>
      <c r="K1926" s="383"/>
      <c r="L1926" s="383"/>
      <c r="M1926" s="383"/>
      <c r="N1926" s="383"/>
      <c r="R1926" s="392"/>
      <c r="S1926" s="392"/>
      <c r="T1926" s="392"/>
    </row>
    <row r="1927" spans="8:20" ht="14.25" customHeight="1">
      <c r="H1927" s="393"/>
      <c r="I1927" s="383"/>
      <c r="J1927" s="383"/>
      <c r="K1927" s="383"/>
      <c r="L1927" s="383"/>
      <c r="M1927" s="383"/>
      <c r="N1927" s="383"/>
      <c r="R1927" s="392"/>
      <c r="S1927" s="392"/>
      <c r="T1927" s="392"/>
    </row>
    <row r="1928" spans="8:20" ht="14.25" customHeight="1">
      <c r="H1928" s="393"/>
      <c r="I1928" s="383"/>
      <c r="J1928" s="383"/>
      <c r="K1928" s="383"/>
      <c r="L1928" s="383"/>
      <c r="M1928" s="383"/>
      <c r="N1928" s="383"/>
      <c r="R1928" s="392"/>
      <c r="S1928" s="392"/>
      <c r="T1928" s="392"/>
    </row>
    <row r="1929" spans="8:20" ht="14.25" customHeight="1">
      <c r="H1929" s="393"/>
      <c r="I1929" s="383"/>
      <c r="J1929" s="383"/>
      <c r="K1929" s="383"/>
      <c r="L1929" s="383"/>
      <c r="M1929" s="383"/>
      <c r="N1929" s="383"/>
      <c r="R1929" s="392"/>
      <c r="S1929" s="392"/>
      <c r="T1929" s="392"/>
    </row>
    <row r="1930" spans="8:20" ht="14.25" customHeight="1">
      <c r="H1930" s="393"/>
      <c r="I1930" s="383"/>
      <c r="J1930" s="383"/>
      <c r="K1930" s="383"/>
      <c r="L1930" s="383"/>
      <c r="M1930" s="383"/>
      <c r="N1930" s="383"/>
      <c r="R1930" s="392"/>
      <c r="S1930" s="392"/>
      <c r="T1930" s="392"/>
    </row>
    <row r="1931" spans="8:20" ht="14.25" customHeight="1">
      <c r="H1931" s="393"/>
      <c r="I1931" s="383"/>
      <c r="J1931" s="383"/>
      <c r="K1931" s="383"/>
      <c r="L1931" s="383"/>
      <c r="M1931" s="383"/>
      <c r="N1931" s="383"/>
      <c r="R1931" s="392"/>
      <c r="S1931" s="392"/>
      <c r="T1931" s="392"/>
    </row>
    <row r="1932" spans="8:20" ht="14.25" customHeight="1">
      <c r="H1932" s="393"/>
      <c r="I1932" s="383"/>
      <c r="J1932" s="383"/>
      <c r="K1932" s="383"/>
      <c r="L1932" s="383"/>
      <c r="M1932" s="383"/>
      <c r="N1932" s="383"/>
      <c r="R1932" s="392"/>
      <c r="S1932" s="392"/>
      <c r="T1932" s="392"/>
    </row>
    <row r="1933" spans="8:20" ht="14.25" customHeight="1">
      <c r="H1933" s="393"/>
      <c r="I1933" s="383"/>
      <c r="J1933" s="383"/>
      <c r="K1933" s="383"/>
      <c r="L1933" s="383"/>
      <c r="M1933" s="383"/>
      <c r="N1933" s="383"/>
      <c r="R1933" s="392"/>
      <c r="S1933" s="392"/>
      <c r="T1933" s="392"/>
    </row>
    <row r="1934" spans="8:20" ht="14.25" customHeight="1">
      <c r="H1934" s="393"/>
      <c r="I1934" s="383"/>
      <c r="J1934" s="383"/>
      <c r="K1934" s="383"/>
      <c r="L1934" s="383"/>
      <c r="M1934" s="383"/>
      <c r="N1934" s="383"/>
      <c r="R1934" s="392"/>
      <c r="S1934" s="392"/>
      <c r="T1934" s="392"/>
    </row>
    <row r="1935" spans="8:20" ht="14.25" customHeight="1">
      <c r="H1935" s="393"/>
      <c r="I1935" s="383"/>
      <c r="J1935" s="383"/>
      <c r="K1935" s="383"/>
      <c r="L1935" s="383"/>
      <c r="M1935" s="383"/>
      <c r="N1935" s="383"/>
      <c r="S1935" s="392"/>
      <c r="T1935" s="392"/>
    </row>
    <row r="1936" spans="8:20" ht="14.25" customHeight="1">
      <c r="H1936" s="393"/>
      <c r="I1936" s="383"/>
      <c r="J1936" s="383"/>
      <c r="K1936" s="383"/>
      <c r="L1936" s="383"/>
      <c r="M1936" s="383"/>
      <c r="N1936" s="383"/>
      <c r="S1936" s="392"/>
      <c r="T1936" s="392"/>
    </row>
    <row r="1937" spans="8:20" ht="14.25" customHeight="1">
      <c r="H1937" s="393"/>
      <c r="I1937" s="383"/>
      <c r="J1937" s="383"/>
      <c r="K1937" s="383"/>
      <c r="L1937" s="383"/>
      <c r="M1937" s="383"/>
      <c r="N1937" s="383"/>
      <c r="S1937" s="392"/>
      <c r="T1937" s="392"/>
    </row>
    <row r="1938" spans="8:20" ht="14.25" customHeight="1">
      <c r="H1938" s="389"/>
      <c r="I1938" s="383"/>
      <c r="J1938" s="383"/>
      <c r="K1938" s="383"/>
      <c r="L1938" s="383"/>
      <c r="M1938" s="383"/>
      <c r="N1938" s="383"/>
      <c r="S1938" s="392"/>
      <c r="T1938" s="392"/>
    </row>
    <row r="1939" spans="8:20" ht="14.25" customHeight="1">
      <c r="H1939" s="389"/>
      <c r="I1939" s="383"/>
      <c r="J1939" s="383"/>
      <c r="K1939" s="383"/>
      <c r="L1939" s="383"/>
      <c r="M1939" s="383"/>
      <c r="N1939" s="383"/>
      <c r="S1939" s="392"/>
      <c r="T1939" s="392"/>
    </row>
    <row r="1940" spans="8:20" ht="14.25" customHeight="1">
      <c r="H1940" s="389"/>
      <c r="I1940" s="383"/>
      <c r="J1940" s="383"/>
      <c r="K1940" s="383"/>
      <c r="L1940" s="383"/>
      <c r="M1940" s="383"/>
      <c r="N1940" s="383"/>
      <c r="S1940" s="392"/>
      <c r="T1940" s="392"/>
    </row>
    <row r="1941" spans="8:20" ht="14.25" customHeight="1">
      <c r="H1941" s="389"/>
      <c r="I1941" s="383"/>
      <c r="J1941" s="383"/>
      <c r="K1941" s="383"/>
      <c r="L1941" s="383"/>
      <c r="M1941" s="383"/>
      <c r="N1941" s="383"/>
      <c r="S1941" s="392"/>
      <c r="T1941" s="392"/>
    </row>
    <row r="1942" spans="8:20" ht="14.25" customHeight="1">
      <c r="H1942" s="389"/>
      <c r="I1942" s="383"/>
      <c r="J1942" s="383"/>
      <c r="K1942" s="383"/>
      <c r="L1942" s="383"/>
      <c r="M1942" s="383"/>
      <c r="N1942" s="383"/>
      <c r="S1942" s="392"/>
      <c r="T1942" s="392"/>
    </row>
    <row r="1943" spans="8:20" ht="14.25" customHeight="1">
      <c r="H1943" s="389"/>
      <c r="I1943" s="383"/>
      <c r="J1943" s="383"/>
      <c r="K1943" s="383"/>
      <c r="L1943" s="383"/>
      <c r="M1943" s="383"/>
      <c r="N1943" s="383"/>
      <c r="S1943" s="392"/>
      <c r="T1943" s="392"/>
    </row>
    <row r="1944" spans="8:20" ht="14.25" customHeight="1">
      <c r="H1944" s="389"/>
      <c r="I1944" s="383"/>
      <c r="J1944" s="383"/>
      <c r="K1944" s="383"/>
      <c r="L1944" s="383"/>
      <c r="M1944" s="383"/>
      <c r="N1944" s="383"/>
      <c r="S1944" s="392"/>
      <c r="T1944" s="392"/>
    </row>
    <row r="1945" spans="8:20" ht="14.25" customHeight="1">
      <c r="H1945" s="389"/>
      <c r="I1945" s="383"/>
      <c r="J1945" s="383"/>
      <c r="K1945" s="383"/>
      <c r="L1945" s="383"/>
      <c r="M1945" s="383"/>
      <c r="N1945" s="383"/>
      <c r="S1945" s="392"/>
      <c r="T1945" s="392"/>
    </row>
    <row r="1946" spans="8:20" ht="14.25" customHeight="1">
      <c r="H1946" s="389"/>
      <c r="I1946" s="383"/>
      <c r="J1946" s="383"/>
      <c r="K1946" s="383"/>
      <c r="L1946" s="383"/>
      <c r="M1946" s="383"/>
      <c r="N1946" s="383"/>
      <c r="S1946" s="392"/>
      <c r="T1946" s="392"/>
    </row>
    <row r="1947" spans="8:20" ht="14.25" customHeight="1">
      <c r="H1947" s="389"/>
      <c r="I1947" s="383"/>
      <c r="J1947" s="383"/>
      <c r="K1947" s="383"/>
      <c r="L1947" s="383"/>
      <c r="M1947" s="383"/>
      <c r="N1947" s="383"/>
      <c r="S1947" s="392"/>
      <c r="T1947" s="392"/>
    </row>
    <row r="1948" spans="8:20" ht="14.25" customHeight="1">
      <c r="H1948" s="389"/>
      <c r="I1948" s="383"/>
      <c r="J1948" s="383"/>
      <c r="K1948" s="383"/>
      <c r="L1948" s="383"/>
      <c r="M1948" s="383"/>
      <c r="N1948" s="383"/>
      <c r="S1948" s="392"/>
      <c r="T1948" s="392"/>
    </row>
    <row r="1949" spans="8:20" ht="14.25" customHeight="1">
      <c r="H1949" s="389"/>
      <c r="I1949" s="383"/>
      <c r="J1949" s="383"/>
      <c r="K1949" s="383"/>
      <c r="L1949" s="383"/>
      <c r="M1949" s="383"/>
      <c r="N1949" s="383"/>
      <c r="S1949" s="392"/>
      <c r="T1949" s="392"/>
    </row>
    <row r="1950" spans="8:20" ht="14.25" customHeight="1">
      <c r="H1950" s="389"/>
      <c r="I1950" s="383"/>
      <c r="J1950" s="383"/>
      <c r="K1950" s="383"/>
      <c r="L1950" s="383"/>
      <c r="M1950" s="383"/>
      <c r="N1950" s="383"/>
      <c r="S1950" s="392"/>
    </row>
    <row r="1951" spans="8:20" ht="14.25" customHeight="1">
      <c r="H1951" s="389"/>
      <c r="I1951" s="383"/>
      <c r="J1951" s="383"/>
      <c r="K1951" s="383"/>
      <c r="L1951" s="383"/>
      <c r="M1951" s="383"/>
      <c r="N1951" s="383"/>
    </row>
    <row r="1952" spans="8:20" ht="14.25" customHeight="1">
      <c r="H1952" s="389"/>
      <c r="I1952" s="383"/>
      <c r="J1952" s="383"/>
      <c r="K1952" s="383"/>
      <c r="L1952" s="383"/>
      <c r="M1952" s="383"/>
      <c r="N1952" s="383"/>
    </row>
    <row r="1953" spans="8:14" ht="14.25" customHeight="1">
      <c r="H1953" s="389"/>
      <c r="I1953" s="383"/>
      <c r="J1953" s="383"/>
      <c r="K1953" s="383"/>
      <c r="L1953" s="383"/>
      <c r="M1953" s="383"/>
      <c r="N1953" s="383"/>
    </row>
    <row r="1954" spans="8:14" ht="14.25" customHeight="1">
      <c r="H1954" s="389"/>
      <c r="I1954" s="383"/>
      <c r="J1954" s="383"/>
      <c r="K1954" s="383"/>
      <c r="L1954" s="383"/>
      <c r="M1954" s="383"/>
      <c r="N1954" s="383"/>
    </row>
    <row r="1955" spans="8:14" ht="14.25" customHeight="1">
      <c r="H1955" s="389"/>
      <c r="I1955" s="383"/>
      <c r="J1955" s="383"/>
      <c r="K1955" s="383"/>
      <c r="L1955" s="383"/>
      <c r="M1955" s="383"/>
      <c r="N1955" s="383"/>
    </row>
    <row r="1956" spans="8:14" ht="14.25" customHeight="1">
      <c r="H1956" s="389"/>
      <c r="I1956" s="383"/>
      <c r="J1956" s="383"/>
      <c r="K1956" s="383"/>
      <c r="L1956" s="383"/>
      <c r="M1956" s="383"/>
      <c r="N1956" s="383"/>
    </row>
    <row r="1957" spans="8:14" ht="14.25" customHeight="1">
      <c r="H1957" s="389"/>
      <c r="I1957" s="383"/>
      <c r="J1957" s="383"/>
      <c r="K1957" s="383"/>
      <c r="L1957" s="383"/>
      <c r="M1957" s="383"/>
      <c r="N1957" s="383"/>
    </row>
    <row r="1958" spans="8:14" ht="14.25" customHeight="1">
      <c r="H1958" s="389"/>
      <c r="I1958" s="383"/>
      <c r="J1958" s="383"/>
      <c r="K1958" s="383"/>
      <c r="L1958" s="383"/>
      <c r="M1958" s="383"/>
      <c r="N1958" s="383"/>
    </row>
    <row r="1959" spans="8:14" ht="14.25" customHeight="1">
      <c r="H1959" s="389"/>
      <c r="I1959" s="383"/>
      <c r="J1959" s="383"/>
      <c r="K1959" s="383"/>
      <c r="L1959" s="383"/>
      <c r="M1959" s="383"/>
      <c r="N1959" s="383"/>
    </row>
    <row r="1960" spans="8:14" ht="14.25" customHeight="1">
      <c r="H1960" s="389"/>
      <c r="I1960" s="389"/>
      <c r="M1960" s="383"/>
      <c r="N1960" s="383"/>
    </row>
    <row r="1961" spans="8:14" ht="14.25" customHeight="1">
      <c r="H1961" s="389"/>
      <c r="I1961" s="389"/>
      <c r="M1961" s="383"/>
      <c r="N1961" s="383"/>
    </row>
    <row r="1962" spans="8:14" ht="14.25" customHeight="1">
      <c r="H1962" s="389"/>
      <c r="I1962" s="389"/>
      <c r="M1962" s="383"/>
      <c r="N1962" s="383"/>
    </row>
    <row r="1963" spans="8:14" ht="14.25" customHeight="1">
      <c r="H1963" s="389"/>
      <c r="I1963" s="389"/>
      <c r="M1963" s="383"/>
      <c r="N1963" s="383"/>
    </row>
    <row r="1964" spans="8:14" ht="14.25" customHeight="1">
      <c r="H1964" s="389"/>
      <c r="I1964" s="389"/>
      <c r="M1964" s="383"/>
      <c r="N1964" s="383"/>
    </row>
    <row r="1965" spans="8:14" ht="14.25" customHeight="1">
      <c r="H1965" s="389"/>
      <c r="I1965" s="389"/>
      <c r="M1965" s="383"/>
      <c r="N1965" s="383"/>
    </row>
    <row r="1966" spans="8:14" ht="14.25" customHeight="1">
      <c r="H1966" s="389"/>
      <c r="I1966" s="389"/>
      <c r="M1966" s="383"/>
      <c r="N1966" s="383"/>
    </row>
    <row r="1967" spans="8:14" ht="14.25" customHeight="1">
      <c r="H1967" s="389"/>
      <c r="I1967" s="389"/>
      <c r="M1967" s="383"/>
      <c r="N1967" s="383"/>
    </row>
    <row r="1968" spans="8:14" ht="14.25" customHeight="1">
      <c r="H1968" s="389"/>
      <c r="I1968" s="389"/>
      <c r="M1968" s="383"/>
      <c r="N1968" s="383"/>
    </row>
    <row r="1969" spans="8:14" ht="14.25" customHeight="1">
      <c r="H1969" s="389"/>
      <c r="I1969" s="389"/>
      <c r="M1969" s="383"/>
      <c r="N1969" s="383"/>
    </row>
    <row r="1970" spans="8:14" ht="14.25" customHeight="1">
      <c r="H1970" s="389"/>
      <c r="I1970" s="389"/>
      <c r="M1970" s="383"/>
      <c r="N1970" s="383"/>
    </row>
    <row r="1971" spans="8:14" ht="14.25" customHeight="1">
      <c r="H1971" s="389"/>
      <c r="I1971" s="389"/>
      <c r="M1971" s="383"/>
      <c r="N1971" s="383"/>
    </row>
    <row r="1972" spans="8:14" ht="14.25" customHeight="1">
      <c r="H1972" s="389"/>
      <c r="I1972" s="389"/>
      <c r="M1972" s="383"/>
      <c r="N1972" s="383"/>
    </row>
    <row r="1973" spans="8:14" ht="14.25" customHeight="1">
      <c r="H1973" s="389"/>
      <c r="I1973" s="389"/>
      <c r="M1973" s="383"/>
      <c r="N1973" s="383"/>
    </row>
    <row r="1974" spans="8:14" ht="14.25" customHeight="1">
      <c r="H1974" s="389"/>
      <c r="I1974" s="389"/>
      <c r="M1974" s="383"/>
      <c r="N1974" s="383"/>
    </row>
    <row r="1975" spans="8:14" ht="14.25" customHeight="1">
      <c r="H1975" s="389"/>
      <c r="I1975" s="389"/>
      <c r="M1975" s="383"/>
      <c r="N1975" s="383"/>
    </row>
    <row r="1976" spans="8:14" ht="14.25" customHeight="1">
      <c r="H1976" s="389"/>
      <c r="I1976" s="389"/>
      <c r="M1976" s="383"/>
      <c r="N1976" s="383"/>
    </row>
    <row r="1977" spans="8:14" ht="14.25" customHeight="1">
      <c r="H1977" s="389"/>
      <c r="I1977" s="389"/>
      <c r="M1977" s="383"/>
      <c r="N1977" s="383"/>
    </row>
    <row r="1978" spans="8:14" ht="14.25" customHeight="1">
      <c r="H1978" s="389"/>
      <c r="I1978" s="389"/>
      <c r="M1978" s="383"/>
      <c r="N1978" s="383"/>
    </row>
    <row r="1979" spans="8:14" ht="14.25" customHeight="1">
      <c r="H1979" s="389"/>
      <c r="I1979" s="389"/>
      <c r="M1979" s="383"/>
      <c r="N1979" s="383"/>
    </row>
    <row r="1980" spans="8:14" ht="14.25" customHeight="1">
      <c r="H1980" s="389"/>
      <c r="I1980" s="389"/>
      <c r="M1980" s="383"/>
      <c r="N1980" s="383"/>
    </row>
    <row r="1981" spans="8:14" ht="14.25" customHeight="1">
      <c r="H1981" s="389"/>
      <c r="I1981" s="389"/>
      <c r="M1981" s="383"/>
      <c r="N1981" s="383"/>
    </row>
    <row r="1982" spans="8:14" ht="14.25" customHeight="1">
      <c r="H1982" s="389"/>
      <c r="I1982" s="389"/>
      <c r="M1982" s="383"/>
      <c r="N1982" s="383"/>
    </row>
    <row r="1983" spans="8:14" ht="14.25" customHeight="1">
      <c r="H1983" s="389"/>
      <c r="I1983" s="389"/>
      <c r="M1983" s="383"/>
      <c r="N1983" s="383"/>
    </row>
    <row r="1984" spans="8:14" ht="14.25" customHeight="1">
      <c r="H1984" s="389"/>
      <c r="I1984" s="389"/>
      <c r="M1984" s="383"/>
      <c r="N1984" s="383"/>
    </row>
    <row r="1985" spans="8:14" ht="14.25" customHeight="1">
      <c r="H1985" s="389"/>
      <c r="I1985" s="389"/>
      <c r="M1985" s="383"/>
      <c r="N1985" s="383"/>
    </row>
    <row r="1986" spans="8:14" ht="14.25" customHeight="1">
      <c r="H1986" s="389"/>
      <c r="I1986" s="389"/>
      <c r="M1986" s="383"/>
      <c r="N1986" s="383"/>
    </row>
    <row r="1987" spans="8:14" ht="14.25" customHeight="1">
      <c r="H1987" s="389"/>
      <c r="I1987" s="389"/>
      <c r="M1987" s="383"/>
      <c r="N1987" s="383"/>
    </row>
    <row r="1988" spans="8:14" ht="14.25" customHeight="1">
      <c r="H1988" s="389"/>
      <c r="I1988" s="389"/>
      <c r="M1988" s="383"/>
      <c r="N1988" s="383"/>
    </row>
    <row r="1989" spans="8:14" ht="14.25" customHeight="1">
      <c r="H1989" s="389"/>
      <c r="I1989" s="389"/>
      <c r="M1989" s="383"/>
      <c r="N1989" s="383"/>
    </row>
    <row r="1990" spans="8:14" ht="14.25" customHeight="1">
      <c r="H1990" s="389"/>
      <c r="I1990" s="389"/>
      <c r="M1990" s="383"/>
      <c r="N1990" s="383"/>
    </row>
    <row r="1991" spans="8:14" ht="14.25" customHeight="1">
      <c r="H1991" s="389"/>
      <c r="I1991" s="389"/>
      <c r="M1991" s="383"/>
      <c r="N1991" s="383"/>
    </row>
    <row r="1992" spans="8:14" ht="14.25" customHeight="1">
      <c r="H1992" s="389"/>
      <c r="I1992" s="389"/>
      <c r="M1992" s="383"/>
      <c r="N1992" s="383"/>
    </row>
    <row r="1993" spans="8:14" ht="14.25" customHeight="1">
      <c r="H1993" s="389"/>
      <c r="I1993" s="389"/>
      <c r="M1993" s="383"/>
      <c r="N1993" s="383"/>
    </row>
    <row r="1994" spans="8:14" ht="14.25" customHeight="1">
      <c r="H1994" s="389"/>
      <c r="I1994" s="389"/>
      <c r="M1994" s="383"/>
      <c r="N1994" s="383"/>
    </row>
    <row r="1995" spans="8:14" ht="14.25" customHeight="1">
      <c r="H1995" s="389"/>
      <c r="I1995" s="389"/>
      <c r="M1995" s="383"/>
      <c r="N1995" s="383"/>
    </row>
    <row r="1996" spans="8:14" ht="14.25" customHeight="1">
      <c r="H1996" s="389"/>
      <c r="I1996" s="389"/>
      <c r="M1996" s="383"/>
      <c r="N1996" s="383"/>
    </row>
    <row r="1997" spans="8:14" ht="14.25" customHeight="1">
      <c r="H1997" s="389"/>
      <c r="I1997" s="389"/>
      <c r="M1997" s="383"/>
      <c r="N1997" s="383"/>
    </row>
    <row r="1998" spans="8:14" ht="14.25" customHeight="1">
      <c r="H1998" s="389"/>
      <c r="I1998" s="389"/>
      <c r="M1998" s="383"/>
      <c r="N1998" s="383"/>
    </row>
    <row r="1999" spans="8:14" ht="14.25" customHeight="1">
      <c r="H1999" s="389"/>
      <c r="I1999" s="389"/>
      <c r="M1999" s="383"/>
      <c r="N1999" s="383"/>
    </row>
    <row r="2000" spans="8:14" ht="14.25" customHeight="1">
      <c r="H2000" s="389"/>
      <c r="I2000" s="389"/>
      <c r="M2000" s="383"/>
      <c r="N2000" s="383"/>
    </row>
    <row r="2001" spans="8:14" ht="14.25" customHeight="1">
      <c r="H2001" s="389"/>
      <c r="I2001" s="389"/>
      <c r="M2001" s="383"/>
      <c r="N2001" s="383"/>
    </row>
    <row r="2002" spans="8:14" ht="14.25" customHeight="1">
      <c r="H2002" s="389"/>
      <c r="I2002" s="389"/>
      <c r="M2002" s="383"/>
      <c r="N2002" s="383"/>
    </row>
    <row r="2003" spans="8:14" ht="14.25" customHeight="1">
      <c r="H2003" s="389"/>
      <c r="I2003" s="389"/>
      <c r="M2003" s="383"/>
      <c r="N2003" s="383"/>
    </row>
    <row r="2004" spans="8:14" ht="14.25" customHeight="1">
      <c r="H2004" s="389"/>
      <c r="I2004" s="389"/>
      <c r="M2004" s="383"/>
      <c r="N2004" s="383"/>
    </row>
    <row r="2005" spans="8:14" ht="14.25" customHeight="1">
      <c r="H2005" s="389"/>
      <c r="I2005" s="389"/>
      <c r="M2005" s="383"/>
      <c r="N2005" s="383"/>
    </row>
    <row r="2006" spans="8:14" ht="14.25" customHeight="1">
      <c r="H2006" s="389"/>
      <c r="I2006" s="389"/>
      <c r="M2006" s="383"/>
      <c r="N2006" s="383"/>
    </row>
    <row r="2007" spans="8:14" ht="14.25" customHeight="1">
      <c r="H2007" s="389"/>
      <c r="I2007" s="389"/>
      <c r="M2007" s="383"/>
      <c r="N2007" s="383"/>
    </row>
    <row r="2008" spans="8:14" ht="14.25" customHeight="1">
      <c r="H2008" s="389"/>
      <c r="I2008" s="389"/>
      <c r="M2008" s="383"/>
      <c r="N2008" s="383"/>
    </row>
    <row r="2009" spans="8:14" ht="14.25" customHeight="1">
      <c r="H2009" s="389"/>
      <c r="I2009" s="389"/>
      <c r="M2009" s="383"/>
      <c r="N2009" s="383"/>
    </row>
    <row r="2010" spans="8:14" ht="14.25" customHeight="1">
      <c r="H2010" s="389"/>
      <c r="I2010" s="389"/>
      <c r="M2010" s="383"/>
      <c r="N2010" s="383"/>
    </row>
    <row r="2011" spans="8:14" ht="14.25" customHeight="1">
      <c r="H2011" s="389"/>
      <c r="I2011" s="389"/>
      <c r="M2011" s="383"/>
      <c r="N2011" s="383"/>
    </row>
    <row r="2012" spans="8:14" ht="14.25" customHeight="1">
      <c r="H2012" s="389"/>
      <c r="I2012" s="389"/>
      <c r="M2012" s="383"/>
      <c r="N2012" s="383"/>
    </row>
    <row r="2013" spans="8:14" ht="14.25" customHeight="1">
      <c r="H2013" s="389"/>
      <c r="I2013" s="389"/>
      <c r="M2013" s="383"/>
      <c r="N2013" s="383"/>
    </row>
    <row r="2014" spans="8:14" ht="14.25" customHeight="1">
      <c r="H2014" s="389"/>
      <c r="I2014" s="389"/>
      <c r="M2014" s="383"/>
      <c r="N2014" s="383"/>
    </row>
    <row r="2015" spans="8:14" ht="14.25" customHeight="1">
      <c r="H2015" s="389"/>
      <c r="I2015" s="389"/>
      <c r="M2015" s="383"/>
      <c r="N2015" s="383"/>
    </row>
    <row r="2016" spans="8:14" ht="14.25" customHeight="1">
      <c r="H2016" s="389"/>
      <c r="I2016" s="389"/>
      <c r="M2016" s="383"/>
      <c r="N2016" s="383"/>
    </row>
    <row r="2017" spans="8:14" ht="14.25" customHeight="1">
      <c r="H2017" s="389"/>
      <c r="I2017" s="389"/>
      <c r="M2017" s="383"/>
      <c r="N2017" s="383"/>
    </row>
    <row r="2018" spans="8:14" ht="14.25" customHeight="1">
      <c r="H2018" s="389"/>
      <c r="I2018" s="389"/>
      <c r="M2018" s="383"/>
      <c r="N2018" s="383"/>
    </row>
    <row r="2019" spans="8:14" ht="14.25" customHeight="1">
      <c r="H2019" s="388"/>
      <c r="I2019" s="389"/>
      <c r="M2019" s="383"/>
      <c r="N2019" s="383"/>
    </row>
    <row r="2020" spans="8:14" ht="14.25" customHeight="1">
      <c r="H2020" s="388"/>
      <c r="I2020" s="389"/>
      <c r="M2020" s="383"/>
      <c r="N2020" s="383"/>
    </row>
    <row r="2021" spans="8:14" ht="14.25" customHeight="1">
      <c r="H2021" s="388"/>
      <c r="I2021" s="389"/>
      <c r="M2021" s="383"/>
      <c r="N2021" s="383"/>
    </row>
    <row r="2022" spans="8:14" ht="14.25" customHeight="1">
      <c r="H2022" s="388"/>
      <c r="I2022" s="389"/>
      <c r="M2022" s="383"/>
      <c r="N2022" s="383"/>
    </row>
    <row r="2023" spans="8:14" ht="14.25" customHeight="1">
      <c r="H2023" s="388"/>
      <c r="I2023" s="389"/>
      <c r="M2023" s="383"/>
      <c r="N2023" s="383"/>
    </row>
    <row r="2024" spans="8:14" ht="14.25" customHeight="1">
      <c r="H2024" s="388"/>
      <c r="I2024" s="389"/>
      <c r="M2024" s="383"/>
      <c r="N2024" s="383"/>
    </row>
    <row r="2025" spans="8:14" ht="14.25" customHeight="1">
      <c r="H2025" s="388"/>
      <c r="I2025" s="389"/>
      <c r="M2025" s="383"/>
      <c r="N2025" s="383"/>
    </row>
    <row r="2026" spans="8:14" ht="14.25" customHeight="1">
      <c r="H2026" s="388"/>
      <c r="I2026" s="389"/>
      <c r="M2026" s="383"/>
      <c r="N2026" s="383"/>
    </row>
    <row r="2027" spans="8:14" ht="14.25" customHeight="1">
      <c r="H2027" s="388"/>
      <c r="I2027" s="389"/>
      <c r="M2027" s="383"/>
      <c r="N2027" s="383"/>
    </row>
    <row r="2028" spans="8:14" ht="14.25" customHeight="1">
      <c r="H2028" s="388"/>
      <c r="I2028" s="389"/>
      <c r="M2028" s="383"/>
      <c r="N2028" s="383"/>
    </row>
    <row r="2029" spans="8:14" ht="14.25" customHeight="1">
      <c r="H2029" s="388"/>
      <c r="I2029" s="389"/>
      <c r="M2029" s="383"/>
      <c r="N2029" s="383"/>
    </row>
    <row r="2030" spans="8:14" ht="14.25" customHeight="1">
      <c r="H2030" s="388"/>
      <c r="I2030" s="389"/>
      <c r="M2030" s="383"/>
      <c r="N2030" s="383"/>
    </row>
    <row r="2031" spans="8:14" ht="14.25" customHeight="1">
      <c r="H2031" s="388"/>
      <c r="I2031" s="389"/>
      <c r="M2031" s="383"/>
      <c r="N2031" s="383"/>
    </row>
    <row r="2032" spans="8:14" ht="14.25" customHeight="1">
      <c r="H2032" s="388"/>
      <c r="I2032" s="389"/>
      <c r="M2032" s="383"/>
      <c r="N2032" s="383"/>
    </row>
    <row r="2033" spans="8:14" ht="14.25" customHeight="1">
      <c r="H2033" s="388"/>
      <c r="I2033" s="389"/>
      <c r="M2033" s="383"/>
      <c r="N2033" s="383"/>
    </row>
    <row r="2034" spans="8:14" ht="14.25" customHeight="1">
      <c r="H2034" s="388"/>
      <c r="I2034" s="389"/>
      <c r="M2034" s="383"/>
      <c r="N2034" s="383"/>
    </row>
    <row r="2035" spans="8:14" ht="14.25" customHeight="1">
      <c r="H2035" s="388"/>
      <c r="I2035" s="389"/>
      <c r="M2035" s="383"/>
      <c r="N2035" s="383"/>
    </row>
    <row r="2036" spans="8:14" ht="14.25" customHeight="1">
      <c r="H2036" s="388"/>
      <c r="I2036" s="389"/>
      <c r="M2036" s="383"/>
      <c r="N2036" s="383"/>
    </row>
    <row r="2037" spans="8:14" ht="14.25" customHeight="1">
      <c r="H2037" s="388"/>
      <c r="I2037" s="389"/>
      <c r="M2037" s="383"/>
      <c r="N2037" s="383"/>
    </row>
    <row r="2038" spans="8:14" ht="14.25" customHeight="1">
      <c r="H2038" s="388"/>
      <c r="I2038" s="389"/>
      <c r="M2038" s="383"/>
      <c r="N2038" s="383"/>
    </row>
    <row r="2039" spans="8:14" ht="14.25" customHeight="1">
      <c r="H2039" s="388"/>
      <c r="I2039" s="389"/>
      <c r="M2039" s="383"/>
      <c r="N2039" s="383"/>
    </row>
    <row r="2040" spans="8:14" ht="14.25" customHeight="1">
      <c r="H2040" s="388"/>
      <c r="I2040" s="389"/>
      <c r="M2040" s="383"/>
      <c r="N2040" s="383"/>
    </row>
    <row r="2041" spans="8:14" ht="14.25" customHeight="1">
      <c r="H2041" s="388"/>
      <c r="I2041" s="389"/>
      <c r="M2041" s="383"/>
      <c r="N2041" s="383"/>
    </row>
    <row r="2042" spans="8:14" ht="14.25" customHeight="1">
      <c r="H2042" s="388"/>
      <c r="I2042" s="389"/>
      <c r="M2042" s="383"/>
      <c r="N2042" s="383"/>
    </row>
    <row r="2043" spans="8:14" ht="14.25" customHeight="1">
      <c r="H2043" s="388"/>
      <c r="I2043" s="389"/>
      <c r="M2043" s="383"/>
      <c r="N2043" s="383"/>
    </row>
    <row r="2044" spans="8:14" ht="14.25" customHeight="1">
      <c r="H2044" s="388"/>
      <c r="I2044" s="389"/>
      <c r="M2044" s="383"/>
      <c r="N2044" s="383"/>
    </row>
    <row r="2045" spans="8:14" ht="14.25" customHeight="1">
      <c r="H2045" s="388"/>
      <c r="I2045" s="389"/>
      <c r="M2045" s="383"/>
      <c r="N2045" s="383"/>
    </row>
    <row r="2046" spans="8:14" ht="14.25" customHeight="1">
      <c r="H2046" s="388"/>
      <c r="I2046" s="389"/>
      <c r="M2046" s="383"/>
      <c r="N2046" s="383"/>
    </row>
    <row r="2047" spans="8:14" ht="14.25" customHeight="1">
      <c r="H2047" s="388"/>
      <c r="I2047" s="389"/>
      <c r="M2047" s="383"/>
      <c r="N2047" s="383"/>
    </row>
    <row r="2048" spans="8:14" ht="14.25" customHeight="1">
      <c r="H2048" s="388"/>
      <c r="I2048" s="389"/>
      <c r="M2048" s="383"/>
      <c r="N2048" s="383"/>
    </row>
    <row r="2049" spans="8:14" ht="14.25" customHeight="1">
      <c r="H2049" s="388"/>
      <c r="I2049" s="389"/>
      <c r="M2049" s="383"/>
      <c r="N2049" s="383"/>
    </row>
    <row r="2050" spans="8:14" ht="14.25" customHeight="1">
      <c r="H2050" s="388"/>
      <c r="I2050" s="389"/>
      <c r="M2050" s="383"/>
      <c r="N2050" s="383"/>
    </row>
    <row r="2051" spans="8:14" ht="14.25" customHeight="1">
      <c r="H2051" s="388"/>
      <c r="I2051" s="389"/>
      <c r="M2051" s="383"/>
      <c r="N2051" s="383"/>
    </row>
    <row r="2052" spans="8:14" ht="14.25" customHeight="1">
      <c r="H2052" s="388"/>
      <c r="I2052" s="389"/>
      <c r="M2052" s="383"/>
      <c r="N2052" s="383"/>
    </row>
    <row r="2053" spans="8:14" ht="14.25" customHeight="1">
      <c r="H2053" s="388"/>
      <c r="I2053" s="389"/>
      <c r="M2053" s="383"/>
      <c r="N2053" s="383"/>
    </row>
    <row r="2054" spans="8:14" ht="14.25" customHeight="1">
      <c r="H2054" s="388"/>
      <c r="I2054" s="389"/>
      <c r="M2054" s="383"/>
      <c r="N2054" s="383"/>
    </row>
    <row r="2055" spans="8:14" ht="14.25" customHeight="1">
      <c r="H2055" s="388"/>
      <c r="I2055" s="389"/>
      <c r="M2055" s="383"/>
      <c r="N2055" s="383"/>
    </row>
    <row r="2056" spans="8:14" ht="14.25" customHeight="1">
      <c r="H2056" s="388"/>
      <c r="I2056" s="389"/>
      <c r="M2056" s="383"/>
      <c r="N2056" s="383"/>
    </row>
    <row r="2057" spans="8:14" ht="14.25" customHeight="1">
      <c r="H2057" s="388"/>
      <c r="I2057" s="389"/>
      <c r="M2057" s="383"/>
      <c r="N2057" s="383"/>
    </row>
    <row r="2058" spans="8:14" ht="14.25" customHeight="1">
      <c r="H2058" s="388"/>
      <c r="I2058" s="389"/>
      <c r="M2058" s="383"/>
      <c r="N2058" s="383"/>
    </row>
    <row r="2059" spans="8:14" ht="14.25" customHeight="1">
      <c r="H2059" s="388"/>
      <c r="I2059" s="389"/>
      <c r="M2059" s="383"/>
      <c r="N2059" s="383"/>
    </row>
    <row r="2060" spans="8:14" ht="14.25" customHeight="1">
      <c r="H2060" s="388"/>
      <c r="I2060" s="389"/>
      <c r="M2060" s="383"/>
      <c r="N2060" s="383"/>
    </row>
    <row r="2061" spans="8:14" ht="14.25" customHeight="1">
      <c r="H2061" s="388"/>
      <c r="I2061" s="389"/>
      <c r="M2061" s="383"/>
      <c r="N2061" s="383"/>
    </row>
    <row r="2062" spans="8:14" ht="14.25" customHeight="1">
      <c r="H2062" s="388"/>
      <c r="I2062" s="389"/>
      <c r="M2062" s="383"/>
      <c r="N2062" s="383"/>
    </row>
    <row r="2063" spans="8:14" ht="14.25" customHeight="1">
      <c r="H2063" s="388"/>
      <c r="I2063" s="389"/>
      <c r="M2063" s="383"/>
      <c r="N2063" s="383"/>
    </row>
    <row r="2064" spans="8:14" ht="14.25" customHeight="1">
      <c r="H2064" s="388"/>
      <c r="I2064" s="389"/>
      <c r="M2064" s="383"/>
      <c r="N2064" s="383"/>
    </row>
    <row r="2065" spans="8:14" ht="14.25" customHeight="1">
      <c r="H2065" s="388"/>
      <c r="I2065" s="389"/>
      <c r="M2065" s="383"/>
      <c r="N2065" s="383"/>
    </row>
    <row r="2066" spans="8:14" ht="14.25" customHeight="1">
      <c r="H2066" s="388"/>
      <c r="I2066" s="389"/>
      <c r="M2066" s="383"/>
      <c r="N2066" s="383"/>
    </row>
    <row r="2067" spans="8:14" ht="14.25" customHeight="1">
      <c r="H2067" s="388"/>
      <c r="I2067" s="389"/>
      <c r="N2067" s="383"/>
    </row>
    <row r="2068" spans="8:14" ht="14.25" customHeight="1">
      <c r="H2068" s="388"/>
      <c r="I2068" s="389"/>
      <c r="N2068" s="383"/>
    </row>
    <row r="2069" spans="8:14" ht="14.25" customHeight="1">
      <c r="H2069" s="388"/>
      <c r="I2069" s="389"/>
      <c r="N2069" s="383"/>
    </row>
    <row r="2070" spans="8:14" ht="14.25" customHeight="1">
      <c r="H2070" s="388"/>
      <c r="I2070" s="389"/>
      <c r="N2070" s="383"/>
    </row>
    <row r="2071" spans="8:14" ht="14.25" customHeight="1">
      <c r="H2071" s="388"/>
      <c r="I2071" s="389"/>
      <c r="N2071" s="383"/>
    </row>
    <row r="2072" spans="8:14" ht="14.25" customHeight="1">
      <c r="H2072" s="388"/>
      <c r="I2072" s="389"/>
      <c r="N2072" s="383"/>
    </row>
    <row r="2073" spans="8:14" ht="14.25" customHeight="1">
      <c r="H2073" s="388"/>
      <c r="I2073" s="389"/>
      <c r="N2073" s="383"/>
    </row>
    <row r="2074" spans="8:14">
      <c r="H2074" s="388"/>
      <c r="I2074" s="389"/>
      <c r="N2074" s="383"/>
    </row>
    <row r="2075" spans="8:14">
      <c r="H2075" s="388"/>
      <c r="I2075" s="389"/>
      <c r="N2075" s="383"/>
    </row>
    <row r="2076" spans="8:14">
      <c r="H2076" s="388"/>
      <c r="I2076" s="389"/>
      <c r="N2076" s="383"/>
    </row>
    <row r="2077" spans="8:14">
      <c r="H2077" s="388"/>
      <c r="I2077" s="389"/>
      <c r="N2077" s="383"/>
    </row>
    <row r="2078" spans="8:14">
      <c r="H2078" s="388"/>
      <c r="I2078" s="389"/>
      <c r="N2078" s="383"/>
    </row>
    <row r="2079" spans="8:14">
      <c r="H2079" s="388"/>
      <c r="I2079" s="389"/>
      <c r="N2079" s="383"/>
    </row>
    <row r="2080" spans="8:14">
      <c r="H2080" s="388"/>
      <c r="I2080" s="389"/>
      <c r="N2080" s="383"/>
    </row>
    <row r="2081" spans="8:14">
      <c r="H2081" s="388"/>
      <c r="I2081" s="389"/>
      <c r="N2081" s="383"/>
    </row>
    <row r="2082" spans="8:14">
      <c r="H2082" s="388"/>
      <c r="I2082" s="389"/>
      <c r="N2082" s="383"/>
    </row>
    <row r="2083" spans="8:14">
      <c r="H2083" s="388"/>
      <c r="I2083" s="389"/>
      <c r="N2083" s="383"/>
    </row>
    <row r="2084" spans="8:14">
      <c r="H2084" s="388"/>
      <c r="I2084" s="389"/>
      <c r="N2084" s="383"/>
    </row>
    <row r="2085" spans="8:14">
      <c r="H2085" s="388"/>
      <c r="I2085" s="389"/>
      <c r="N2085" s="383"/>
    </row>
    <row r="2086" spans="8:14">
      <c r="H2086" s="388"/>
      <c r="I2086" s="389"/>
      <c r="N2086" s="383"/>
    </row>
    <row r="2087" spans="8:14">
      <c r="H2087" s="388"/>
      <c r="I2087" s="389"/>
      <c r="N2087" s="383"/>
    </row>
    <row r="2088" spans="8:14">
      <c r="H2088" s="388"/>
      <c r="I2088" s="389"/>
      <c r="N2088" s="383"/>
    </row>
    <row r="2089" spans="8:14">
      <c r="H2089" s="388"/>
      <c r="I2089" s="389"/>
      <c r="N2089" s="383"/>
    </row>
    <row r="2090" spans="8:14">
      <c r="H2090" s="388"/>
      <c r="I2090" s="389"/>
      <c r="N2090" s="383"/>
    </row>
    <row r="2091" spans="8:14">
      <c r="H2091" s="388"/>
      <c r="I2091" s="389"/>
      <c r="N2091" s="383"/>
    </row>
    <row r="2092" spans="8:14">
      <c r="H2092" s="388"/>
      <c r="I2092" s="389"/>
      <c r="N2092" s="383"/>
    </row>
    <row r="2093" spans="8:14">
      <c r="H2093" s="388"/>
      <c r="I2093" s="389"/>
      <c r="N2093" s="383"/>
    </row>
    <row r="2094" spans="8:14">
      <c r="H2094" s="388"/>
      <c r="I2094" s="389"/>
      <c r="N2094" s="383"/>
    </row>
    <row r="2095" spans="8:14">
      <c r="H2095" s="388"/>
      <c r="I2095" s="389"/>
      <c r="N2095" s="383"/>
    </row>
    <row r="2096" spans="8:14">
      <c r="H2096" s="388"/>
      <c r="I2096" s="389"/>
      <c r="N2096" s="383"/>
    </row>
    <row r="2097" spans="8:14">
      <c r="H2097" s="388"/>
      <c r="I2097" s="389"/>
      <c r="N2097" s="383"/>
    </row>
    <row r="2098" spans="8:14">
      <c r="H2098" s="388"/>
      <c r="I2098" s="389"/>
      <c r="N2098" s="383"/>
    </row>
    <row r="2099" spans="8:14">
      <c r="H2099" s="388"/>
      <c r="I2099" s="389"/>
      <c r="N2099" s="383"/>
    </row>
    <row r="2100" spans="8:14">
      <c r="H2100" s="388"/>
      <c r="I2100" s="389"/>
      <c r="N2100" s="383"/>
    </row>
    <row r="2101" spans="8:14">
      <c r="H2101" s="388"/>
      <c r="I2101" s="389"/>
      <c r="N2101" s="383"/>
    </row>
    <row r="2102" spans="8:14">
      <c r="H2102" s="388"/>
      <c r="I2102" s="389"/>
      <c r="N2102" s="383"/>
    </row>
    <row r="2103" spans="8:14">
      <c r="H2103" s="388"/>
      <c r="I2103" s="389"/>
      <c r="N2103" s="383"/>
    </row>
    <row r="2104" spans="8:14">
      <c r="H2104" s="388"/>
      <c r="I2104" s="389"/>
      <c r="N2104" s="383"/>
    </row>
    <row r="2105" spans="8:14">
      <c r="H2105" s="388"/>
      <c r="I2105" s="389"/>
      <c r="N2105" s="383"/>
    </row>
    <row r="2106" spans="8:14">
      <c r="H2106" s="388"/>
      <c r="I2106" s="389"/>
      <c r="N2106" s="383"/>
    </row>
    <row r="2107" spans="8:14">
      <c r="H2107" s="388"/>
      <c r="I2107" s="389"/>
      <c r="N2107" s="383"/>
    </row>
    <row r="2108" spans="8:14">
      <c r="H2108" s="388"/>
      <c r="I2108" s="389"/>
      <c r="N2108" s="383"/>
    </row>
    <row r="2109" spans="8:14">
      <c r="H2109" s="388"/>
      <c r="I2109" s="389"/>
      <c r="N2109" s="383"/>
    </row>
    <row r="2110" spans="8:14">
      <c r="H2110" s="388"/>
      <c r="I2110" s="389"/>
      <c r="N2110" s="383"/>
    </row>
    <row r="2111" spans="8:14">
      <c r="H2111" s="388"/>
      <c r="I2111" s="389"/>
      <c r="N2111" s="383"/>
    </row>
    <row r="2112" spans="8:14">
      <c r="H2112" s="388"/>
      <c r="I2112" s="389"/>
      <c r="N2112" s="383"/>
    </row>
    <row r="2113" spans="8:14">
      <c r="H2113" s="388"/>
      <c r="I2113" s="389"/>
      <c r="N2113" s="383"/>
    </row>
    <row r="2114" spans="8:14">
      <c r="H2114" s="388"/>
      <c r="I2114" s="389"/>
      <c r="N2114" s="383"/>
    </row>
    <row r="2115" spans="8:14">
      <c r="H2115" s="388"/>
      <c r="I2115" s="389"/>
      <c r="N2115" s="383"/>
    </row>
    <row r="2116" spans="8:14">
      <c r="H2116" s="388"/>
      <c r="I2116" s="389"/>
      <c r="N2116" s="383"/>
    </row>
    <row r="2117" spans="8:14">
      <c r="H2117" s="388"/>
      <c r="I2117" s="389"/>
      <c r="N2117" s="383"/>
    </row>
    <row r="2118" spans="8:14">
      <c r="H2118" s="388"/>
      <c r="I2118" s="389"/>
      <c r="N2118" s="383"/>
    </row>
    <row r="2119" spans="8:14">
      <c r="H2119" s="388"/>
      <c r="I2119" s="389"/>
      <c r="N2119" s="383"/>
    </row>
    <row r="2120" spans="8:14">
      <c r="H2120" s="388"/>
      <c r="I2120" s="389"/>
      <c r="N2120" s="383"/>
    </row>
    <row r="2121" spans="8:14">
      <c r="H2121" s="388"/>
      <c r="I2121" s="389"/>
      <c r="N2121" s="383"/>
    </row>
    <row r="2122" spans="8:14">
      <c r="H2122" s="388"/>
      <c r="I2122" s="389"/>
      <c r="N2122" s="383"/>
    </row>
    <row r="2123" spans="8:14">
      <c r="H2123" s="388"/>
      <c r="I2123" s="389"/>
      <c r="N2123" s="383"/>
    </row>
    <row r="2124" spans="8:14">
      <c r="H2124" s="388"/>
      <c r="I2124" s="389"/>
      <c r="N2124" s="383"/>
    </row>
    <row r="2125" spans="8:14">
      <c r="H2125" s="388"/>
      <c r="I2125" s="389"/>
      <c r="N2125" s="383"/>
    </row>
    <row r="2126" spans="8:14">
      <c r="H2126" s="388"/>
      <c r="I2126" s="389"/>
      <c r="N2126" s="383"/>
    </row>
    <row r="2127" spans="8:14">
      <c r="H2127" s="388"/>
      <c r="I2127" s="389"/>
      <c r="N2127" s="383"/>
    </row>
    <row r="2128" spans="8:14">
      <c r="H2128" s="388"/>
      <c r="I2128" s="389"/>
      <c r="N2128" s="383"/>
    </row>
    <row r="2129" spans="8:14">
      <c r="H2129" s="388"/>
      <c r="I2129" s="389"/>
      <c r="N2129" s="383"/>
    </row>
    <row r="2130" spans="8:14">
      <c r="H2130" s="388"/>
      <c r="I2130" s="389"/>
      <c r="N2130" s="383"/>
    </row>
    <row r="2131" spans="8:14">
      <c r="H2131" s="388"/>
      <c r="I2131" s="389"/>
      <c r="N2131" s="383"/>
    </row>
    <row r="2132" spans="8:14">
      <c r="H2132" s="388"/>
      <c r="I2132" s="389"/>
      <c r="N2132" s="383"/>
    </row>
    <row r="2133" spans="8:14">
      <c r="H2133" s="388"/>
      <c r="I2133" s="389"/>
      <c r="N2133" s="383"/>
    </row>
    <row r="2134" spans="8:14">
      <c r="H2134" s="388"/>
      <c r="I2134" s="389"/>
      <c r="N2134" s="383"/>
    </row>
    <row r="2135" spans="8:14">
      <c r="H2135" s="388"/>
      <c r="I2135" s="389"/>
      <c r="N2135" s="383"/>
    </row>
    <row r="2136" spans="8:14">
      <c r="H2136" s="388"/>
      <c r="I2136" s="389"/>
      <c r="N2136" s="383"/>
    </row>
    <row r="2137" spans="8:14">
      <c r="H2137" s="388"/>
      <c r="I2137" s="389"/>
      <c r="N2137" s="383"/>
    </row>
    <row r="2138" spans="8:14">
      <c r="H2138" s="388"/>
      <c r="I2138" s="389"/>
      <c r="N2138" s="383"/>
    </row>
    <row r="2139" spans="8:14">
      <c r="I2139" s="389"/>
      <c r="N2139" s="383"/>
    </row>
    <row r="2140" spans="8:14">
      <c r="I2140" s="389"/>
      <c r="N2140" s="383"/>
    </row>
    <row r="2141" spans="8:14">
      <c r="I2141" s="389"/>
      <c r="N2141" s="383"/>
    </row>
    <row r="2142" spans="8:14">
      <c r="I2142" s="389"/>
      <c r="N2142" s="383"/>
    </row>
    <row r="2143" spans="8:14">
      <c r="I2143" s="389"/>
      <c r="N2143" s="383"/>
    </row>
    <row r="2144" spans="8:14">
      <c r="I2144" s="389"/>
      <c r="N2144" s="383"/>
    </row>
    <row r="2145" spans="9:14">
      <c r="I2145" s="389"/>
      <c r="N2145" s="383"/>
    </row>
    <row r="2146" spans="9:14">
      <c r="I2146" s="389"/>
      <c r="N2146" s="383"/>
    </row>
    <row r="2147" spans="9:14">
      <c r="I2147" s="389"/>
      <c r="N2147" s="383"/>
    </row>
    <row r="2148" spans="9:14">
      <c r="I2148" s="389"/>
      <c r="N2148" s="383"/>
    </row>
    <row r="2149" spans="9:14">
      <c r="I2149" s="389"/>
      <c r="N2149" s="383"/>
    </row>
    <row r="2150" spans="9:14">
      <c r="I2150" s="389"/>
      <c r="N2150" s="383"/>
    </row>
    <row r="2151" spans="9:14">
      <c r="I2151" s="389"/>
      <c r="N2151" s="383"/>
    </row>
    <row r="2152" spans="9:14">
      <c r="I2152" s="389"/>
      <c r="N2152" s="383"/>
    </row>
    <row r="2153" spans="9:14">
      <c r="I2153" s="389"/>
      <c r="N2153" s="383"/>
    </row>
    <row r="2154" spans="9:14">
      <c r="I2154" s="389"/>
      <c r="N2154" s="383"/>
    </row>
    <row r="2155" spans="9:14">
      <c r="I2155" s="389"/>
      <c r="N2155" s="383"/>
    </row>
    <row r="2156" spans="9:14">
      <c r="I2156" s="389"/>
      <c r="N2156" s="383"/>
    </row>
    <row r="2157" spans="9:14">
      <c r="I2157" s="389"/>
      <c r="N2157" s="383"/>
    </row>
    <row r="2158" spans="9:14">
      <c r="I2158" s="389"/>
      <c r="N2158" s="383"/>
    </row>
    <row r="2159" spans="9:14">
      <c r="I2159" s="389"/>
      <c r="N2159" s="383"/>
    </row>
    <row r="2160" spans="9:14">
      <c r="I2160" s="389"/>
      <c r="N2160" s="383"/>
    </row>
    <row r="2161" spans="9:14">
      <c r="I2161" s="389"/>
      <c r="N2161" s="383"/>
    </row>
    <row r="2162" spans="9:14">
      <c r="I2162" s="389"/>
      <c r="N2162" s="383"/>
    </row>
    <row r="2163" spans="9:14">
      <c r="I2163" s="389"/>
      <c r="N2163" s="383"/>
    </row>
    <row r="2164" spans="9:14">
      <c r="I2164" s="389"/>
      <c r="N2164" s="383"/>
    </row>
    <row r="2165" spans="9:14">
      <c r="I2165" s="389"/>
      <c r="N2165" s="383"/>
    </row>
    <row r="2166" spans="9:14">
      <c r="I2166" s="389"/>
      <c r="N2166" s="383"/>
    </row>
    <row r="2167" spans="9:14">
      <c r="I2167" s="389"/>
      <c r="N2167" s="383"/>
    </row>
    <row r="2168" spans="9:14">
      <c r="I2168" s="389"/>
      <c r="N2168" s="383"/>
    </row>
    <row r="2169" spans="9:14">
      <c r="I2169" s="389"/>
      <c r="N2169" s="383"/>
    </row>
    <row r="2170" spans="9:14">
      <c r="I2170" s="389"/>
      <c r="N2170" s="383"/>
    </row>
    <row r="2171" spans="9:14">
      <c r="I2171" s="389"/>
      <c r="N2171" s="383"/>
    </row>
    <row r="2172" spans="9:14">
      <c r="I2172" s="389"/>
      <c r="N2172" s="383"/>
    </row>
    <row r="2173" spans="9:14">
      <c r="I2173" s="389"/>
      <c r="N2173" s="383"/>
    </row>
    <row r="2174" spans="9:14">
      <c r="I2174" s="389"/>
      <c r="N2174" s="383"/>
    </row>
    <row r="2175" spans="9:14">
      <c r="I2175" s="389"/>
      <c r="N2175" s="383"/>
    </row>
    <row r="2176" spans="9:14">
      <c r="I2176" s="389"/>
      <c r="N2176" s="383"/>
    </row>
    <row r="2177" spans="9:14">
      <c r="I2177" s="389"/>
      <c r="N2177" s="383"/>
    </row>
    <row r="2178" spans="9:14">
      <c r="I2178" s="389"/>
      <c r="N2178" s="383"/>
    </row>
    <row r="2179" spans="9:14">
      <c r="I2179" s="389"/>
      <c r="N2179" s="383"/>
    </row>
    <row r="2180" spans="9:14">
      <c r="I2180" s="389"/>
      <c r="N2180" s="383"/>
    </row>
    <row r="2181" spans="9:14">
      <c r="I2181" s="389"/>
      <c r="N2181" s="383"/>
    </row>
    <row r="2182" spans="9:14">
      <c r="I2182" s="389"/>
      <c r="N2182" s="383"/>
    </row>
    <row r="2183" spans="9:14">
      <c r="I2183" s="389"/>
      <c r="N2183" s="383"/>
    </row>
    <row r="2184" spans="9:14">
      <c r="I2184" s="389"/>
      <c r="N2184" s="383"/>
    </row>
    <row r="2185" spans="9:14">
      <c r="I2185" s="389"/>
      <c r="N2185" s="383"/>
    </row>
    <row r="2186" spans="9:14">
      <c r="I2186" s="389"/>
      <c r="N2186" s="383"/>
    </row>
    <row r="2187" spans="9:14">
      <c r="I2187" s="389"/>
      <c r="N2187" s="383"/>
    </row>
    <row r="2188" spans="9:14">
      <c r="I2188" s="389"/>
      <c r="N2188" s="383"/>
    </row>
    <row r="2189" spans="9:14">
      <c r="I2189" s="389"/>
      <c r="N2189" s="383"/>
    </row>
    <row r="2190" spans="9:14">
      <c r="I2190" s="389"/>
      <c r="N2190" s="383"/>
    </row>
    <row r="2191" spans="9:14">
      <c r="N2191" s="383"/>
    </row>
    <row r="2192" spans="9:14">
      <c r="N2192" s="383"/>
    </row>
    <row r="2193" spans="14:14">
      <c r="N2193" s="383"/>
    </row>
    <row r="2194" spans="14:14">
      <c r="N2194" s="383"/>
    </row>
  </sheetData>
  <mergeCells count="10">
    <mergeCell ref="C118:G120"/>
    <mergeCell ref="A24:T24"/>
    <mergeCell ref="A32:T32"/>
    <mergeCell ref="A40:T40"/>
    <mergeCell ref="A48:T48"/>
    <mergeCell ref="A56:T56"/>
    <mergeCell ref="A64:T64"/>
    <mergeCell ref="A72:T72"/>
    <mergeCell ref="A80:T80"/>
    <mergeCell ref="A88:T88"/>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F23E2-71A8-4799-BD32-79BAB4D9D73B}">
  <sheetPr>
    <tabColor theme="1"/>
  </sheetPr>
  <dimension ref="A1:AJ36"/>
  <sheetViews>
    <sheetView topLeftCell="E1" zoomScale="90" zoomScaleNormal="90" zoomScaleSheetLayoutView="84" workbookViewId="0">
      <selection activeCell="X13" sqref="X13"/>
    </sheetView>
  </sheetViews>
  <sheetFormatPr defaultRowHeight="12.75"/>
  <cols>
    <col min="1" max="1" width="26.28515625" customWidth="1"/>
    <col min="2" max="3" width="7.42578125" customWidth="1"/>
    <col min="4" max="4" width="8.5703125" customWidth="1"/>
    <col min="5" max="17" width="7.42578125" customWidth="1"/>
    <col min="18" max="18" width="9.42578125" customWidth="1"/>
    <col min="19" max="20" width="7.42578125" customWidth="1"/>
    <col min="21" max="21" width="9.140625" customWidth="1"/>
    <col min="22" max="22" width="8" customWidth="1"/>
    <col min="23" max="23" width="8.5703125" customWidth="1"/>
    <col min="24" max="24" width="8.28515625" customWidth="1"/>
  </cols>
  <sheetData>
    <row r="1" spans="1:36" ht="15" thickBot="1">
      <c r="A1" s="91" t="s">
        <v>377</v>
      </c>
      <c r="B1" s="292" t="s">
        <v>117</v>
      </c>
      <c r="C1" s="293" t="s">
        <v>118</v>
      </c>
      <c r="D1" s="293" t="s">
        <v>119</v>
      </c>
      <c r="E1" s="293" t="s">
        <v>120</v>
      </c>
      <c r="F1" s="293" t="s">
        <v>121</v>
      </c>
      <c r="G1" s="293" t="s">
        <v>122</v>
      </c>
      <c r="H1" s="293" t="s">
        <v>123</v>
      </c>
      <c r="I1" s="293" t="s">
        <v>124</v>
      </c>
      <c r="J1" s="293" t="s">
        <v>125</v>
      </c>
      <c r="K1" s="293" t="s">
        <v>126</v>
      </c>
      <c r="L1" s="293" t="s">
        <v>127</v>
      </c>
      <c r="M1" s="293" t="s">
        <v>128</v>
      </c>
      <c r="N1" s="293" t="s">
        <v>129</v>
      </c>
      <c r="O1" s="293" t="s">
        <v>130</v>
      </c>
      <c r="P1" s="293" t="s">
        <v>131</v>
      </c>
      <c r="Q1" s="293" t="s">
        <v>132</v>
      </c>
      <c r="R1" s="21" t="s">
        <v>134</v>
      </c>
      <c r="S1" s="293"/>
      <c r="T1" s="293" t="s">
        <v>176</v>
      </c>
      <c r="U1" s="293" t="s">
        <v>365</v>
      </c>
      <c r="V1" s="293" t="s">
        <v>133</v>
      </c>
      <c r="W1" s="293" t="s">
        <v>536</v>
      </c>
      <c r="X1" s="293" t="s">
        <v>537</v>
      </c>
      <c r="Y1" s="574"/>
    </row>
    <row r="2" spans="1:36" ht="14.25">
      <c r="A2" s="94" t="s">
        <v>135</v>
      </c>
      <c r="B2" s="95">
        <f>Bulls!C45</f>
        <v>12</v>
      </c>
      <c r="C2" s="95">
        <f>Bulls!D45</f>
        <v>379</v>
      </c>
      <c r="D2" s="95">
        <f>Bulls!E45</f>
        <v>29</v>
      </c>
      <c r="E2" s="95">
        <f>Bulls!F45</f>
        <v>87</v>
      </c>
      <c r="F2" s="95">
        <f>Bulls!G45</f>
        <v>9</v>
      </c>
      <c r="G2" s="95">
        <f>Bulls!H45</f>
        <v>0</v>
      </c>
      <c r="H2" s="95">
        <f>Bulls!I45</f>
        <v>13</v>
      </c>
      <c r="I2" s="95">
        <f>Bulls!J45</f>
        <v>27</v>
      </c>
      <c r="J2" s="95">
        <f>Bulls!K45</f>
        <v>20</v>
      </c>
      <c r="K2" s="95">
        <f>Bulls!L45</f>
        <v>86</v>
      </c>
      <c r="L2" s="95">
        <f>Bulls!M45</f>
        <v>2</v>
      </c>
      <c r="M2" s="95">
        <f>Bulls!N45</f>
        <v>1</v>
      </c>
      <c r="N2" s="95">
        <f>Bulls!O45</f>
        <v>4</v>
      </c>
      <c r="O2" s="95">
        <f>Bulls!P45</f>
        <v>0</v>
      </c>
      <c r="P2" s="95">
        <f>Bulls!Q45</f>
        <v>1</v>
      </c>
      <c r="Q2" s="95">
        <f>Bulls!R45</f>
        <v>10</v>
      </c>
      <c r="R2" s="569">
        <f>Bulls!X45</f>
        <v>0.22955145118733508</v>
      </c>
      <c r="S2" s="740" t="s">
        <v>524</v>
      </c>
      <c r="T2" s="566">
        <f>Bulls!U45</f>
        <v>115</v>
      </c>
      <c r="U2" s="95">
        <f>Bulls!V45</f>
        <v>298</v>
      </c>
      <c r="V2" s="95">
        <f>Bulls!W45</f>
        <v>4</v>
      </c>
      <c r="W2" s="95">
        <f>SUM(T2:U2)</f>
        <v>413</v>
      </c>
      <c r="X2" s="645">
        <f>SUM(U2+T2)/(U2+T2+V2)</f>
        <v>0.99040767386091122</v>
      </c>
      <c r="Y2" s="575" t="s">
        <v>136</v>
      </c>
      <c r="Z2" s="23" t="s">
        <v>137</v>
      </c>
    </row>
    <row r="3" spans="1:36" ht="15" thickBot="1">
      <c r="A3" s="96" t="s">
        <v>138</v>
      </c>
      <c r="B3" s="97">
        <f>Phantoms!C45</f>
        <v>12</v>
      </c>
      <c r="C3" s="97">
        <f>Phantoms!D45</f>
        <v>392</v>
      </c>
      <c r="D3" s="97">
        <f>Phantoms!E45</f>
        <v>36</v>
      </c>
      <c r="E3" s="97">
        <f>Phantoms!F45</f>
        <v>85</v>
      </c>
      <c r="F3" s="97">
        <f>Phantoms!G45</f>
        <v>12</v>
      </c>
      <c r="G3" s="97">
        <f>Phantoms!H45</f>
        <v>0</v>
      </c>
      <c r="H3" s="97">
        <f>Phantoms!I45</f>
        <v>7</v>
      </c>
      <c r="I3" s="97">
        <f>Phantoms!J45</f>
        <v>32</v>
      </c>
      <c r="J3" s="97">
        <f>Phantoms!K45</f>
        <v>27</v>
      </c>
      <c r="K3" s="97">
        <f>Phantoms!L45</f>
        <v>83</v>
      </c>
      <c r="L3" s="97">
        <f>Phantoms!M45</f>
        <v>8</v>
      </c>
      <c r="M3" s="97">
        <f>Phantoms!N45</f>
        <v>1</v>
      </c>
      <c r="N3" s="97">
        <f>Phantoms!O45</f>
        <v>1</v>
      </c>
      <c r="O3" s="97">
        <f>Phantoms!P45</f>
        <v>3</v>
      </c>
      <c r="P3" s="97">
        <f>Phantoms!Q45</f>
        <v>2</v>
      </c>
      <c r="Q3" s="97">
        <f>Phantoms!R45</f>
        <v>6</v>
      </c>
      <c r="R3" s="570">
        <f>Phantoms!X45</f>
        <v>0.21683673469387754</v>
      </c>
      <c r="S3" s="741"/>
      <c r="T3" s="567">
        <f>Phantoms!U45</f>
        <v>96</v>
      </c>
      <c r="U3" s="97">
        <f>Phantoms!V45</f>
        <v>327</v>
      </c>
      <c r="V3" s="97">
        <f>Phantoms!W45</f>
        <v>4</v>
      </c>
      <c r="W3" s="97">
        <f t="shared" ref="W3:W7" si="0">SUM(T3:U3)</f>
        <v>423</v>
      </c>
      <c r="X3" s="646">
        <f t="shared" ref="X3:X7" si="1">SUM(U3+T3)/(U3+T3+V3)</f>
        <v>0.99063231850117095</v>
      </c>
      <c r="Y3" s="576">
        <f>SUM(E8/B8)</f>
        <v>16.882352941176471</v>
      </c>
      <c r="Z3" s="248">
        <f>D8/B8</f>
        <v>6.0882352941176467</v>
      </c>
      <c r="AJ3" t="s">
        <v>142</v>
      </c>
    </row>
    <row r="4" spans="1:36" ht="14.25">
      <c r="A4" s="94" t="s">
        <v>139</v>
      </c>
      <c r="B4" s="95">
        <f>Hornets!C44</f>
        <v>11</v>
      </c>
      <c r="C4" s="95">
        <f>Hornets!D44</f>
        <v>395</v>
      </c>
      <c r="D4" s="95">
        <f>Hornets!E44</f>
        <v>32</v>
      </c>
      <c r="E4" s="95">
        <f>Hornets!F44</f>
        <v>106</v>
      </c>
      <c r="F4" s="95">
        <f>Hornets!G44</f>
        <v>19</v>
      </c>
      <c r="G4" s="95">
        <f>Hornets!H44</f>
        <v>0</v>
      </c>
      <c r="H4" s="95">
        <f>Hornets!I44</f>
        <v>7</v>
      </c>
      <c r="I4" s="95">
        <f>Hornets!J44</f>
        <v>30</v>
      </c>
      <c r="J4" s="95">
        <f>Hornets!K44</f>
        <v>33</v>
      </c>
      <c r="K4" s="95">
        <f>Hornets!L44</f>
        <v>84</v>
      </c>
      <c r="L4" s="95">
        <f>Hornets!M44</f>
        <v>11</v>
      </c>
      <c r="M4" s="95">
        <f>Hornets!N44</f>
        <v>5</v>
      </c>
      <c r="N4" s="95">
        <f>Hornets!O44</f>
        <v>3</v>
      </c>
      <c r="O4" s="95">
        <f>Hornets!P44</f>
        <v>1</v>
      </c>
      <c r="P4" s="95">
        <f>Hornets!Q44</f>
        <v>1</v>
      </c>
      <c r="Q4" s="95">
        <f>Hornets!R44</f>
        <v>6</v>
      </c>
      <c r="R4" s="569">
        <f>Hornets!X44</f>
        <v>0.26835443037974682</v>
      </c>
      <c r="S4" s="741"/>
      <c r="T4" s="568">
        <f>Hornets!U44</f>
        <v>97</v>
      </c>
      <c r="U4" s="95">
        <f>Hornets!V44</f>
        <v>305</v>
      </c>
      <c r="V4" s="95">
        <f>Hornets!W44</f>
        <v>2</v>
      </c>
      <c r="W4" s="95">
        <f t="shared" si="0"/>
        <v>402</v>
      </c>
      <c r="X4" s="645">
        <f t="shared" si="1"/>
        <v>0.99504950495049505</v>
      </c>
      <c r="Y4" s="577" t="s">
        <v>140</v>
      </c>
      <c r="Z4" s="249" t="s">
        <v>141</v>
      </c>
    </row>
    <row r="5" spans="1:36" ht="15" thickBot="1">
      <c r="A5" s="96" t="s">
        <v>143</v>
      </c>
      <c r="B5" s="97">
        <f>Knights!C37</f>
        <v>11</v>
      </c>
      <c r="C5" s="97">
        <f>Knights!D40</f>
        <v>403</v>
      </c>
      <c r="D5" s="97">
        <f>Knights!E40</f>
        <v>38</v>
      </c>
      <c r="E5" s="97">
        <f>Knights!F40</f>
        <v>111</v>
      </c>
      <c r="F5" s="97">
        <f>Knights!G40</f>
        <v>13</v>
      </c>
      <c r="G5" s="97">
        <f>Knights!H40</f>
        <v>0</v>
      </c>
      <c r="H5" s="97">
        <f>Knights!I40</f>
        <v>7</v>
      </c>
      <c r="I5" s="97">
        <f>Knights!J40</f>
        <v>38</v>
      </c>
      <c r="J5" s="97">
        <f>Knights!K40</f>
        <v>28</v>
      </c>
      <c r="K5" s="97">
        <f>Knights!L40</f>
        <v>97</v>
      </c>
      <c r="L5" s="97">
        <f>Knights!M40</f>
        <v>9</v>
      </c>
      <c r="M5" s="97">
        <f>Knights!N40</f>
        <v>3</v>
      </c>
      <c r="N5" s="97">
        <f>Knights!O40</f>
        <v>3</v>
      </c>
      <c r="O5" s="97">
        <f>Knights!P40</f>
        <v>0</v>
      </c>
      <c r="P5" s="97">
        <f>Knights!Q40</f>
        <v>3</v>
      </c>
      <c r="Q5" s="97">
        <f>Knights!R40</f>
        <v>7</v>
      </c>
      <c r="R5" s="570">
        <f>Knights!X40</f>
        <v>0.27543424317617865</v>
      </c>
      <c r="S5" s="741"/>
      <c r="T5" s="567">
        <f>Knights!U40</f>
        <v>112</v>
      </c>
      <c r="U5" s="97">
        <f>Knights!V40</f>
        <v>287</v>
      </c>
      <c r="V5" s="97">
        <f>Knights!W40</f>
        <v>5</v>
      </c>
      <c r="W5" s="97">
        <f t="shared" si="0"/>
        <v>399</v>
      </c>
      <c r="X5" s="646">
        <f t="shared" si="1"/>
        <v>0.98762376237623761</v>
      </c>
      <c r="Y5" s="578">
        <f>F8/B8</f>
        <v>2.5</v>
      </c>
      <c r="Z5" s="288">
        <f>H8/B8</f>
        <v>1.411764705882353</v>
      </c>
    </row>
    <row r="6" spans="1:36" ht="14.25">
      <c r="A6" s="94" t="s">
        <v>144</v>
      </c>
      <c r="B6" s="95">
        <f>Gators!C43</f>
        <v>11</v>
      </c>
      <c r="C6" s="95">
        <f>Gators!D43</f>
        <v>383</v>
      </c>
      <c r="D6" s="95">
        <f>Gators!E43</f>
        <v>34</v>
      </c>
      <c r="E6" s="95">
        <f>Gators!F43</f>
        <v>93</v>
      </c>
      <c r="F6" s="95">
        <f>Gators!G43</f>
        <v>20</v>
      </c>
      <c r="G6" s="95">
        <f>Gators!H43</f>
        <v>0</v>
      </c>
      <c r="H6" s="95">
        <f>Gators!I43</f>
        <v>4</v>
      </c>
      <c r="I6" s="95">
        <f>Gators!J43</f>
        <v>33</v>
      </c>
      <c r="J6" s="95">
        <f>Gators!K43</f>
        <v>31</v>
      </c>
      <c r="K6" s="95">
        <f>Gators!L43</f>
        <v>95</v>
      </c>
      <c r="L6" s="95">
        <f>Gators!M43</f>
        <v>3</v>
      </c>
      <c r="M6" s="95">
        <f>Gators!N43</f>
        <v>0</v>
      </c>
      <c r="N6" s="95">
        <f>Gators!O43</f>
        <v>1</v>
      </c>
      <c r="O6" s="95">
        <f>Gators!P43</f>
        <v>3</v>
      </c>
      <c r="P6" s="95">
        <f>Gators!Q43</f>
        <v>0</v>
      </c>
      <c r="Q6" s="95">
        <f>Gators!R43</f>
        <v>11</v>
      </c>
      <c r="R6" s="569">
        <f>Gators!X43</f>
        <v>0.24281984334203655</v>
      </c>
      <c r="S6" s="741"/>
      <c r="T6" s="568">
        <f>Gators!U43</f>
        <v>86</v>
      </c>
      <c r="U6" s="95">
        <f>Gators!V43</f>
        <v>268</v>
      </c>
      <c r="V6" s="95">
        <f>Gators!W43</f>
        <v>1</v>
      </c>
      <c r="W6" s="95">
        <f t="shared" si="0"/>
        <v>354</v>
      </c>
      <c r="X6" s="645">
        <f t="shared" si="1"/>
        <v>0.9971830985915493</v>
      </c>
      <c r="Y6" s="577" t="s">
        <v>145</v>
      </c>
      <c r="Z6" s="249" t="s">
        <v>146</v>
      </c>
    </row>
    <row r="7" spans="1:36" ht="14.25">
      <c r="A7" s="96" t="s">
        <v>147</v>
      </c>
      <c r="B7" s="97">
        <f>Drillers!C40</f>
        <v>11</v>
      </c>
      <c r="C7" s="97">
        <f>Drillers!D43</f>
        <v>381</v>
      </c>
      <c r="D7" s="97">
        <f>Drillers!E43</f>
        <v>38</v>
      </c>
      <c r="E7" s="97">
        <f>Drillers!F43</f>
        <v>92</v>
      </c>
      <c r="F7" s="97">
        <f>Drillers!G43</f>
        <v>12</v>
      </c>
      <c r="G7" s="97">
        <f>Drillers!H43</f>
        <v>0</v>
      </c>
      <c r="H7" s="97">
        <f>Drillers!I43</f>
        <v>10</v>
      </c>
      <c r="I7" s="97">
        <f>Drillers!J43</f>
        <v>35</v>
      </c>
      <c r="J7" s="97">
        <f>Drillers!K43</f>
        <v>36</v>
      </c>
      <c r="K7" s="97">
        <f>Drillers!L43</f>
        <v>87</v>
      </c>
      <c r="L7" s="97">
        <f>Drillers!M43</f>
        <v>2</v>
      </c>
      <c r="M7" s="97">
        <f>Drillers!N43</f>
        <v>2</v>
      </c>
      <c r="N7" s="97">
        <f>Drillers!O43</f>
        <v>6</v>
      </c>
      <c r="O7" s="97">
        <f>Drillers!P43</f>
        <v>1</v>
      </c>
      <c r="P7" s="97">
        <f>Drillers!Q43</f>
        <v>2</v>
      </c>
      <c r="Q7" s="97">
        <f>Drillers!R43</f>
        <v>8</v>
      </c>
      <c r="R7" s="571">
        <f>Drillers!X43</f>
        <v>0.24146981627296588</v>
      </c>
      <c r="S7" s="741"/>
      <c r="T7" s="567">
        <f>Drillers!U43</f>
        <v>115</v>
      </c>
      <c r="U7" s="97">
        <f>Drillers!V43</f>
        <v>311</v>
      </c>
      <c r="V7" s="97">
        <f>Drillers!W43</f>
        <v>4</v>
      </c>
      <c r="W7" s="97">
        <f t="shared" si="0"/>
        <v>426</v>
      </c>
      <c r="X7" s="646">
        <f t="shared" si="1"/>
        <v>0.99069767441860468</v>
      </c>
      <c r="Y7" s="578">
        <f>L8/B8</f>
        <v>1.0294117647058822</v>
      </c>
      <c r="Z7" s="288">
        <f>K8/B8</f>
        <v>15.647058823529411</v>
      </c>
    </row>
    <row r="8" spans="1:36" ht="14.25">
      <c r="A8" s="92" t="s">
        <v>148</v>
      </c>
      <c r="B8" s="289">
        <f>SUM(B2:B7)/2</f>
        <v>34</v>
      </c>
      <c r="C8" s="93">
        <f t="shared" ref="C8:V8" si="2">SUM(C2:C7)</f>
        <v>2333</v>
      </c>
      <c r="D8" s="93">
        <f t="shared" si="2"/>
        <v>207</v>
      </c>
      <c r="E8" s="93">
        <f t="shared" si="2"/>
        <v>574</v>
      </c>
      <c r="F8" s="93">
        <f t="shared" si="2"/>
        <v>85</v>
      </c>
      <c r="G8" s="93">
        <f t="shared" si="2"/>
        <v>0</v>
      </c>
      <c r="H8" s="93">
        <f t="shared" si="2"/>
        <v>48</v>
      </c>
      <c r="I8" s="93">
        <f t="shared" si="2"/>
        <v>195</v>
      </c>
      <c r="J8" s="93">
        <f t="shared" si="2"/>
        <v>175</v>
      </c>
      <c r="K8" s="93">
        <f t="shared" si="2"/>
        <v>532</v>
      </c>
      <c r="L8" s="93">
        <f t="shared" si="2"/>
        <v>35</v>
      </c>
      <c r="M8" s="93">
        <f t="shared" si="2"/>
        <v>12</v>
      </c>
      <c r="N8" s="93">
        <f t="shared" si="2"/>
        <v>18</v>
      </c>
      <c r="O8" s="93">
        <f t="shared" si="2"/>
        <v>8</v>
      </c>
      <c r="P8" s="93">
        <f t="shared" si="2"/>
        <v>9</v>
      </c>
      <c r="Q8" s="93">
        <f t="shared" si="2"/>
        <v>48</v>
      </c>
      <c r="R8" s="573">
        <f>SUM(E8/C8)</f>
        <v>0.24603514787826833</v>
      </c>
      <c r="S8" s="93"/>
      <c r="T8" s="93">
        <f t="shared" si="2"/>
        <v>621</v>
      </c>
      <c r="U8" s="655">
        <f t="shared" si="2"/>
        <v>1796</v>
      </c>
      <c r="V8" s="93">
        <f t="shared" si="2"/>
        <v>20</v>
      </c>
      <c r="W8" s="644"/>
      <c r="X8" s="46"/>
      <c r="Y8" s="574"/>
      <c r="Z8" s="24"/>
      <c r="AA8" s="1"/>
    </row>
    <row r="9" spans="1:36" ht="14.25">
      <c r="A9" s="62"/>
      <c r="B9" s="63"/>
      <c r="C9" s="63"/>
      <c r="D9" s="63"/>
      <c r="E9" s="63"/>
      <c r="F9" s="63"/>
      <c r="G9" s="63"/>
      <c r="H9" s="63"/>
      <c r="I9" s="63"/>
      <c r="J9" s="63"/>
      <c r="K9" s="63"/>
      <c r="L9" s="63"/>
      <c r="M9" s="63"/>
      <c r="N9" s="63"/>
      <c r="O9" s="63"/>
      <c r="P9" s="63"/>
      <c r="Q9" s="63"/>
      <c r="R9" s="63"/>
      <c r="S9" s="63"/>
      <c r="T9" s="63"/>
      <c r="U9" s="64"/>
    </row>
    <row r="10" spans="1:36" ht="15">
      <c r="A10" s="294" t="s">
        <v>378</v>
      </c>
      <c r="B10" s="295" t="s">
        <v>149</v>
      </c>
      <c r="C10" s="295" t="s">
        <v>150</v>
      </c>
      <c r="D10" s="745" t="s">
        <v>151</v>
      </c>
      <c r="E10" s="745"/>
      <c r="F10" s="296" t="s">
        <v>120</v>
      </c>
      <c r="G10" s="296" t="s">
        <v>119</v>
      </c>
      <c r="H10" s="296" t="s">
        <v>152</v>
      </c>
      <c r="I10" s="296" t="s">
        <v>125</v>
      </c>
      <c r="J10" s="296" t="s">
        <v>153</v>
      </c>
      <c r="K10" s="296" t="s">
        <v>123</v>
      </c>
      <c r="L10" s="296" t="s">
        <v>12</v>
      </c>
      <c r="M10" s="296" t="s">
        <v>13</v>
      </c>
      <c r="N10" s="296" t="s">
        <v>154</v>
      </c>
      <c r="O10" s="296" t="s">
        <v>156</v>
      </c>
      <c r="P10" s="296" t="s">
        <v>155</v>
      </c>
      <c r="Q10" s="296" t="s">
        <v>157</v>
      </c>
      <c r="R10" s="296" t="s">
        <v>158</v>
      </c>
      <c r="S10" s="296" t="s">
        <v>368</v>
      </c>
      <c r="T10" s="26" t="s">
        <v>159</v>
      </c>
      <c r="U10" s="22"/>
      <c r="X10" s="1"/>
    </row>
    <row r="11" spans="1:36" ht="14.25">
      <c r="A11" s="94" t="s">
        <v>135</v>
      </c>
      <c r="B11" s="99">
        <f>Bulls!D68</f>
        <v>12</v>
      </c>
      <c r="C11" s="99">
        <f>Bulls!E68</f>
        <v>0</v>
      </c>
      <c r="D11" s="746">
        <f>Bulls!F68</f>
        <v>106.66666666666667</v>
      </c>
      <c r="E11" s="746"/>
      <c r="F11" s="99">
        <f>Bulls!G68</f>
        <v>102</v>
      </c>
      <c r="G11" s="99">
        <f>Bulls!H68</f>
        <v>41</v>
      </c>
      <c r="H11" s="99">
        <f>Bulls!I68</f>
        <v>37</v>
      </c>
      <c r="I11" s="99">
        <f>Bulls!J68</f>
        <v>38</v>
      </c>
      <c r="J11" s="99">
        <f>Bulls!K68</f>
        <v>77</v>
      </c>
      <c r="K11" s="99">
        <f>Bulls!L68</f>
        <v>8</v>
      </c>
      <c r="L11" s="99">
        <f>Bulls!M68</f>
        <v>4</v>
      </c>
      <c r="M11" s="99">
        <f>Bulls!N68</f>
        <v>8</v>
      </c>
      <c r="N11" s="99">
        <f>Bulls!O68</f>
        <v>2</v>
      </c>
      <c r="O11" s="99">
        <f>Bulls!P68</f>
        <v>1</v>
      </c>
      <c r="P11" s="99">
        <f>Bulls!Q68</f>
        <v>0</v>
      </c>
      <c r="Q11" s="99">
        <f>Bulls!R68</f>
        <v>2</v>
      </c>
      <c r="R11" s="99">
        <f>Bulls!S68</f>
        <v>0</v>
      </c>
      <c r="S11" s="99">
        <f>Bulls!T68</f>
        <v>438</v>
      </c>
      <c r="T11" s="28">
        <f t="shared" ref="T11:T17" si="3">(H11*9)/D11</f>
        <v>3.1218749999999997</v>
      </c>
      <c r="U11" s="26" t="s">
        <v>160</v>
      </c>
      <c r="X11" s="1"/>
    </row>
    <row r="12" spans="1:36" ht="14.25">
      <c r="A12" s="96" t="s">
        <v>138</v>
      </c>
      <c r="B12" s="100">
        <f>Phantoms!D68</f>
        <v>12</v>
      </c>
      <c r="C12" s="100">
        <f>Phantoms!E68</f>
        <v>1</v>
      </c>
      <c r="D12" s="742">
        <f>Phantoms!F68</f>
        <v>108.33333333333333</v>
      </c>
      <c r="E12" s="742"/>
      <c r="F12" s="100">
        <f>Phantoms!G68</f>
        <v>83</v>
      </c>
      <c r="G12" s="100">
        <f>Phantoms!H68</f>
        <v>25</v>
      </c>
      <c r="H12" s="100">
        <f>Phantoms!I68</f>
        <v>24</v>
      </c>
      <c r="I12" s="100">
        <f>Phantoms!J68</f>
        <v>37</v>
      </c>
      <c r="J12" s="100">
        <f>Phantoms!K68</f>
        <v>98</v>
      </c>
      <c r="K12" s="100">
        <f>Phantoms!L68</f>
        <v>1</v>
      </c>
      <c r="L12" s="100">
        <f>Phantoms!M68</f>
        <v>6</v>
      </c>
      <c r="M12" s="100">
        <f>Phantoms!N68</f>
        <v>6</v>
      </c>
      <c r="N12" s="100">
        <f>Phantoms!O68</f>
        <v>2</v>
      </c>
      <c r="O12" s="100">
        <f>Phantoms!P68</f>
        <v>0</v>
      </c>
      <c r="P12" s="100">
        <f>Phantoms!Q68</f>
        <v>1</v>
      </c>
      <c r="Q12" s="100">
        <f>Phantoms!R68</f>
        <v>1</v>
      </c>
      <c r="R12" s="100">
        <f>Phantoms!S68</f>
        <v>0</v>
      </c>
      <c r="S12" s="100">
        <f>Phantoms!T68</f>
        <v>383</v>
      </c>
      <c r="T12" s="28">
        <f t="shared" si="3"/>
        <v>1.9938461538461538</v>
      </c>
      <c r="U12" s="25">
        <f>SUM(J17/B17)</f>
        <v>15.558823529411764</v>
      </c>
      <c r="V12" s="2"/>
      <c r="X12" s="1"/>
    </row>
    <row r="13" spans="1:36" ht="14.25">
      <c r="A13" s="94" t="s">
        <v>139</v>
      </c>
      <c r="B13" s="99">
        <f>Hornets!D66</f>
        <v>11</v>
      </c>
      <c r="C13" s="99">
        <f>Hornets!E66</f>
        <v>0</v>
      </c>
      <c r="D13" s="746">
        <f>Hornets!F66</f>
        <v>102.33333333333333</v>
      </c>
      <c r="E13" s="746"/>
      <c r="F13" s="99">
        <f>Hornets!G66</f>
        <v>92</v>
      </c>
      <c r="G13" s="99">
        <f>Hornets!H66</f>
        <v>36</v>
      </c>
      <c r="H13" s="99">
        <f>Hornets!I66</f>
        <v>34</v>
      </c>
      <c r="I13" s="99">
        <f>Hornets!J66</f>
        <v>29</v>
      </c>
      <c r="J13" s="99">
        <f>Hornets!K66</f>
        <v>94</v>
      </c>
      <c r="K13" s="99">
        <f>Hornets!L66</f>
        <v>7</v>
      </c>
      <c r="L13" s="99">
        <f>Hornets!M66</f>
        <v>7</v>
      </c>
      <c r="M13" s="99">
        <f>Hornets!N66</f>
        <v>4</v>
      </c>
      <c r="N13" s="99">
        <f>Hornets!O66</f>
        <v>2</v>
      </c>
      <c r="O13" s="99">
        <f>Hornets!P66</f>
        <v>2</v>
      </c>
      <c r="P13" s="99">
        <f>Hornets!Q66</f>
        <v>0</v>
      </c>
      <c r="Q13" s="99">
        <f>Hornets!R66</f>
        <v>0</v>
      </c>
      <c r="R13" s="99">
        <f>Hornets!S66</f>
        <v>0</v>
      </c>
      <c r="S13" s="99">
        <f>Hornets!T66</f>
        <v>341</v>
      </c>
      <c r="T13" s="28">
        <f t="shared" si="3"/>
        <v>2.990228013029316</v>
      </c>
      <c r="U13" s="23" t="s">
        <v>379</v>
      </c>
      <c r="V13" s="2"/>
      <c r="X13" s="1"/>
    </row>
    <row r="14" spans="1:36" ht="14.25">
      <c r="A14" s="96" t="s">
        <v>143</v>
      </c>
      <c r="B14" s="100">
        <f>Knights!D61</f>
        <v>11</v>
      </c>
      <c r="C14" s="100">
        <f>Knights!E61</f>
        <v>0</v>
      </c>
      <c r="D14" s="742">
        <f>Knights!F61</f>
        <v>104.66666666666667</v>
      </c>
      <c r="E14" s="742"/>
      <c r="F14" s="100">
        <f>Knights!G61</f>
        <v>87</v>
      </c>
      <c r="G14" s="100">
        <f>Knights!H61</f>
        <v>32</v>
      </c>
      <c r="H14" s="100">
        <f>Knights!I61</f>
        <v>29</v>
      </c>
      <c r="I14" s="100">
        <f>Knights!J61</f>
        <v>27</v>
      </c>
      <c r="J14" s="100">
        <f>Knights!K61</f>
        <v>78</v>
      </c>
      <c r="K14" s="100">
        <f>Knights!L61</f>
        <v>6</v>
      </c>
      <c r="L14" s="100">
        <f>Knights!M61</f>
        <v>7</v>
      </c>
      <c r="M14" s="100">
        <f>Knights!N61</f>
        <v>4</v>
      </c>
      <c r="N14" s="100">
        <f>Knights!O61</f>
        <v>3</v>
      </c>
      <c r="O14" s="100">
        <f>Knights!P61</f>
        <v>3</v>
      </c>
      <c r="P14" s="100">
        <f>Knights!Q61</f>
        <v>0</v>
      </c>
      <c r="Q14" s="100">
        <f>Knights!R61</f>
        <v>0</v>
      </c>
      <c r="R14" s="100">
        <f>Knights!S61</f>
        <v>0</v>
      </c>
      <c r="S14" s="100">
        <f>Knights!T61</f>
        <v>373</v>
      </c>
      <c r="T14" s="28">
        <f t="shared" si="3"/>
        <v>2.4936305732484074</v>
      </c>
      <c r="U14" s="25">
        <f>SUM(I17/B17)</f>
        <v>5.0882352941176467</v>
      </c>
      <c r="V14" s="2"/>
      <c r="X14" s="1"/>
    </row>
    <row r="15" spans="1:36" ht="14.25">
      <c r="A15" s="94" t="s">
        <v>144</v>
      </c>
      <c r="B15" s="99">
        <f>Gators!D64</f>
        <v>11</v>
      </c>
      <c r="C15" s="99">
        <f>Gators!E64</f>
        <v>0</v>
      </c>
      <c r="D15" s="746">
        <f>Gators!F64</f>
        <v>99</v>
      </c>
      <c r="E15" s="746"/>
      <c r="F15" s="99">
        <f>Gators!G64</f>
        <v>95</v>
      </c>
      <c r="G15" s="99">
        <f>Gators!H64</f>
        <v>30</v>
      </c>
      <c r="H15" s="99">
        <f>Gators!I64</f>
        <v>29</v>
      </c>
      <c r="I15" s="99">
        <f>Gators!J64</f>
        <v>20</v>
      </c>
      <c r="J15" s="99">
        <f>Gators!K64</f>
        <v>89</v>
      </c>
      <c r="K15" s="99">
        <f>Gators!L64</f>
        <v>7</v>
      </c>
      <c r="L15" s="99">
        <f>Gators!M64</f>
        <v>6</v>
      </c>
      <c r="M15" s="99">
        <f>Gators!N64</f>
        <v>5</v>
      </c>
      <c r="N15" s="99">
        <f>Gators!O64</f>
        <v>1</v>
      </c>
      <c r="O15" s="99">
        <f>Gators!P64</f>
        <v>2</v>
      </c>
      <c r="P15" s="99">
        <f>Gators!Q64</f>
        <v>0</v>
      </c>
      <c r="Q15" s="99">
        <f>Gators!R64</f>
        <v>4</v>
      </c>
      <c r="R15" s="99">
        <f>Gators!S64</f>
        <v>0</v>
      </c>
      <c r="S15" s="99">
        <f>Gators!T64</f>
        <v>323</v>
      </c>
      <c r="T15" s="28">
        <f t="shared" si="3"/>
        <v>2.6363636363636362</v>
      </c>
      <c r="V15" s="2"/>
      <c r="X15" s="1"/>
    </row>
    <row r="16" spans="1:36" ht="14.25">
      <c r="A16" s="96" t="s">
        <v>147</v>
      </c>
      <c r="B16" s="100">
        <f>Drillers!D65</f>
        <v>11</v>
      </c>
      <c r="C16" s="100">
        <f>Drillers!E65</f>
        <v>0</v>
      </c>
      <c r="D16" s="742">
        <f>Drillers!F65</f>
        <v>104</v>
      </c>
      <c r="E16" s="742"/>
      <c r="F16" s="100">
        <f>Drillers!G65</f>
        <v>120</v>
      </c>
      <c r="G16" s="100">
        <f>Drillers!H65</f>
        <v>42</v>
      </c>
      <c r="H16" s="100">
        <f>Drillers!I65</f>
        <v>39</v>
      </c>
      <c r="I16" s="100">
        <f>Drillers!J65</f>
        <v>22</v>
      </c>
      <c r="J16" s="100">
        <f>Drillers!K65</f>
        <v>93</v>
      </c>
      <c r="K16" s="100">
        <f>Drillers!L65</f>
        <v>8</v>
      </c>
      <c r="L16" s="100">
        <f>Drillers!M65</f>
        <v>4</v>
      </c>
      <c r="M16" s="100">
        <f>Drillers!N65</f>
        <v>7</v>
      </c>
      <c r="N16" s="100">
        <f>Drillers!O65</f>
        <v>2</v>
      </c>
      <c r="O16" s="100">
        <f>Drillers!P65</f>
        <v>0</v>
      </c>
      <c r="P16" s="100">
        <f>Drillers!Q65</f>
        <v>0</v>
      </c>
      <c r="Q16" s="100">
        <f>Drillers!R65</f>
        <v>0</v>
      </c>
      <c r="R16" s="100">
        <f>Drillers!S65</f>
        <v>0</v>
      </c>
      <c r="S16" s="100">
        <f>Drillers!T65</f>
        <v>442</v>
      </c>
      <c r="T16" s="28">
        <f t="shared" si="3"/>
        <v>3.375</v>
      </c>
      <c r="V16" s="2"/>
      <c r="X16" s="1"/>
    </row>
    <row r="17" spans="1:24" ht="14.25">
      <c r="A17" s="98" t="s">
        <v>148</v>
      </c>
      <c r="B17" s="53">
        <f>SUM(B11:B16)/2</f>
        <v>34</v>
      </c>
      <c r="C17" s="53">
        <f>SUM(C11:C16)</f>
        <v>1</v>
      </c>
      <c r="D17" s="743">
        <f>SUM(D11:D16)</f>
        <v>625</v>
      </c>
      <c r="E17" s="744"/>
      <c r="F17" s="53">
        <f t="shared" ref="F17:Q17" si="4">SUM(F11:F16)</f>
        <v>579</v>
      </c>
      <c r="G17" s="53">
        <f t="shared" si="4"/>
        <v>206</v>
      </c>
      <c r="H17" s="53">
        <f t="shared" si="4"/>
        <v>192</v>
      </c>
      <c r="I17" s="53">
        <f t="shared" si="4"/>
        <v>173</v>
      </c>
      <c r="J17" s="53">
        <f t="shared" si="4"/>
        <v>529</v>
      </c>
      <c r="K17" s="53">
        <f t="shared" si="4"/>
        <v>37</v>
      </c>
      <c r="L17" s="53">
        <f t="shared" si="4"/>
        <v>34</v>
      </c>
      <c r="M17" s="53">
        <f t="shared" si="4"/>
        <v>34</v>
      </c>
      <c r="N17" s="53">
        <f t="shared" si="4"/>
        <v>12</v>
      </c>
      <c r="O17" s="53">
        <f t="shared" si="4"/>
        <v>8</v>
      </c>
      <c r="P17" s="53">
        <f t="shared" si="4"/>
        <v>1</v>
      </c>
      <c r="Q17" s="53">
        <f t="shared" si="4"/>
        <v>7</v>
      </c>
      <c r="R17" s="53"/>
      <c r="S17" s="53">
        <f>SUM(S11:S16)</f>
        <v>2300</v>
      </c>
      <c r="T17" s="29">
        <f t="shared" si="3"/>
        <v>2.7648000000000001</v>
      </c>
      <c r="U17" s="1"/>
      <c r="V17" s="2"/>
      <c r="W17" s="1"/>
      <c r="X17" s="1"/>
    </row>
    <row r="18" spans="1:24" ht="14.25">
      <c r="A18" s="27"/>
      <c r="B18" s="27"/>
      <c r="C18" s="27"/>
      <c r="D18" s="27"/>
      <c r="E18" s="27"/>
      <c r="F18" s="27"/>
      <c r="G18" s="27"/>
      <c r="H18" s="27"/>
      <c r="I18" s="27"/>
      <c r="J18" s="27"/>
      <c r="K18" s="27"/>
      <c r="L18" s="27"/>
      <c r="M18" s="27"/>
      <c r="N18" s="27"/>
      <c r="O18" s="27"/>
      <c r="P18" s="27"/>
      <c r="Q18" s="27"/>
      <c r="R18" s="27"/>
      <c r="S18" s="27"/>
      <c r="T18" s="27"/>
      <c r="U18" s="1"/>
      <c r="V18" s="1"/>
    </row>
    <row r="19" spans="1:24" ht="14.25">
      <c r="A19" s="24"/>
      <c r="B19" s="24"/>
      <c r="C19" s="24"/>
      <c r="D19" s="24"/>
      <c r="E19" s="24"/>
      <c r="F19" s="24"/>
      <c r="G19" s="24"/>
      <c r="H19" s="24"/>
      <c r="I19" s="24"/>
      <c r="J19" s="24"/>
      <c r="K19" s="24"/>
      <c r="L19" s="24"/>
      <c r="M19" s="24"/>
      <c r="N19" s="24"/>
      <c r="O19" s="24"/>
      <c r="P19" s="24"/>
      <c r="Q19" s="24"/>
      <c r="R19" s="24"/>
      <c r="S19" s="1"/>
      <c r="T19" s="27"/>
      <c r="U19" s="24"/>
      <c r="V19" s="1"/>
    </row>
    <row r="20" spans="1:24" ht="14.25">
      <c r="A20" s="24"/>
      <c r="B20" s="24"/>
      <c r="C20" s="24"/>
      <c r="D20" s="24"/>
      <c r="E20" s="24"/>
      <c r="F20" s="24"/>
      <c r="G20" s="24"/>
      <c r="H20" s="636"/>
      <c r="I20" s="24"/>
      <c r="J20" s="24"/>
      <c r="K20" s="24"/>
      <c r="L20" s="24"/>
      <c r="M20" s="24"/>
      <c r="N20" s="24"/>
      <c r="O20" s="24"/>
      <c r="P20" s="24"/>
      <c r="Q20" s="24"/>
      <c r="R20" s="24"/>
      <c r="S20" s="24"/>
      <c r="T20" s="24"/>
      <c r="U20" s="24"/>
      <c r="V20" s="1"/>
    </row>
    <row r="21" spans="1:24" ht="14.25">
      <c r="A21" s="24"/>
      <c r="B21" s="24"/>
      <c r="C21" s="24"/>
      <c r="D21" s="24"/>
      <c r="E21" s="24"/>
      <c r="F21" s="24"/>
      <c r="G21" s="24"/>
      <c r="H21" s="24"/>
      <c r="I21" s="24"/>
      <c r="J21" s="24"/>
      <c r="K21" s="24"/>
      <c r="L21" s="24"/>
      <c r="M21" s="24"/>
      <c r="N21" s="24"/>
      <c r="O21" s="24"/>
      <c r="P21" s="24"/>
      <c r="Q21" s="24"/>
      <c r="R21" s="24"/>
      <c r="S21" s="24"/>
      <c r="T21" s="24"/>
      <c r="U21" s="24"/>
      <c r="V21" s="1"/>
    </row>
    <row r="22" spans="1:24" ht="14.25">
      <c r="A22" s="24"/>
      <c r="B22" s="24"/>
      <c r="C22" s="24"/>
      <c r="D22" s="24"/>
      <c r="E22" s="24"/>
      <c r="F22" s="24"/>
      <c r="G22" s="24"/>
      <c r="H22" s="24"/>
      <c r="I22" s="24"/>
      <c r="J22" s="24"/>
      <c r="K22" s="24"/>
      <c r="L22" s="24"/>
      <c r="M22" s="24"/>
      <c r="N22" s="24"/>
      <c r="O22" s="24"/>
      <c r="P22" s="24"/>
      <c r="Q22" s="24"/>
      <c r="R22" s="24"/>
      <c r="S22" s="24"/>
      <c r="T22" s="24"/>
      <c r="U22" s="24"/>
      <c r="V22" s="1"/>
    </row>
    <row r="23" spans="1:24" ht="14.25">
      <c r="A23" s="24"/>
      <c r="B23" s="24"/>
      <c r="C23" s="24"/>
      <c r="D23" s="24"/>
      <c r="E23" s="24"/>
      <c r="F23" s="24"/>
      <c r="G23" s="24"/>
      <c r="H23" s="24"/>
      <c r="I23" s="24"/>
      <c r="J23" s="24"/>
      <c r="K23" s="24"/>
      <c r="L23" s="24"/>
      <c r="M23" s="24"/>
      <c r="N23" s="24"/>
      <c r="O23" s="24"/>
      <c r="P23" s="24"/>
      <c r="Q23" s="24"/>
      <c r="R23" s="24"/>
      <c r="S23" s="24"/>
      <c r="T23" s="24"/>
      <c r="U23" s="24"/>
      <c r="V23" s="1"/>
    </row>
    <row r="24" spans="1:24" ht="14.25">
      <c r="A24" s="24"/>
      <c r="B24" s="24"/>
      <c r="C24" s="24"/>
      <c r="D24" s="24"/>
      <c r="E24" s="24"/>
      <c r="F24" s="24"/>
      <c r="G24" s="24"/>
      <c r="H24" s="24"/>
      <c r="I24" s="24"/>
      <c r="J24" s="24"/>
      <c r="K24" s="24"/>
      <c r="L24" s="24"/>
      <c r="M24" s="24"/>
      <c r="N24" s="24"/>
      <c r="O24" s="24"/>
      <c r="P24" s="24"/>
      <c r="Q24" s="24"/>
      <c r="R24" s="24"/>
      <c r="S24" s="24"/>
      <c r="T24" s="24"/>
      <c r="U24" s="24"/>
      <c r="V24" s="1"/>
    </row>
    <row r="25" spans="1:24" ht="14.25">
      <c r="A25" s="24"/>
      <c r="B25" s="14"/>
      <c r="C25" s="14"/>
      <c r="D25" s="14"/>
      <c r="E25" s="24"/>
      <c r="F25" s="14"/>
      <c r="G25" s="14"/>
      <c r="H25" s="1"/>
      <c r="I25" s="14"/>
      <c r="J25" s="14"/>
      <c r="K25" s="14"/>
      <c r="L25" s="14"/>
      <c r="M25" s="14"/>
      <c r="N25" s="14"/>
      <c r="O25" s="14"/>
      <c r="P25" s="14"/>
      <c r="Q25" s="14"/>
      <c r="R25" s="14"/>
      <c r="S25" s="24"/>
      <c r="T25" s="27"/>
      <c r="U25" s="24"/>
      <c r="V25" s="24"/>
    </row>
    <row r="26" spans="1:24" ht="14.25">
      <c r="T26" s="27"/>
      <c r="U26" s="24"/>
      <c r="V26" s="24"/>
    </row>
    <row r="27" spans="1:24" ht="14.25">
      <c r="T27" s="27"/>
      <c r="U27" s="24"/>
      <c r="V27" s="24"/>
    </row>
    <row r="28" spans="1:24" ht="14.25">
      <c r="S28" s="24"/>
      <c r="T28" s="27"/>
      <c r="U28" s="24"/>
      <c r="V28" s="24"/>
    </row>
    <row r="29" spans="1:24" ht="14.25">
      <c r="T29" s="27"/>
      <c r="U29" s="24"/>
      <c r="V29" s="24"/>
    </row>
    <row r="30" spans="1:24" ht="14.25">
      <c r="T30" s="27"/>
      <c r="U30" s="24"/>
      <c r="V30" s="24"/>
    </row>
    <row r="31" spans="1:24" ht="14.25">
      <c r="S31" s="24"/>
      <c r="T31" s="27"/>
      <c r="U31" s="24"/>
      <c r="V31" s="24"/>
    </row>
    <row r="32" spans="1:24" ht="14.25">
      <c r="T32" s="27"/>
      <c r="U32" s="24"/>
      <c r="V32" s="24"/>
    </row>
    <row r="33" spans="20:22" ht="14.25">
      <c r="T33" s="27"/>
      <c r="U33" s="24"/>
      <c r="V33" s="24"/>
    </row>
    <row r="34" spans="20:22" ht="14.25">
      <c r="T34" s="27"/>
      <c r="U34" s="24"/>
      <c r="V34" s="24"/>
    </row>
    <row r="35" spans="20:22" ht="14.25">
      <c r="T35" s="27"/>
      <c r="U35" s="24"/>
      <c r="V35" s="24"/>
    </row>
    <row r="36" spans="20:22" ht="14.25">
      <c r="T36" s="27"/>
      <c r="U36" s="24"/>
      <c r="V36" s="24"/>
    </row>
  </sheetData>
  <mergeCells count="9">
    <mergeCell ref="S2:S7"/>
    <mergeCell ref="D16:E16"/>
    <mergeCell ref="D17:E17"/>
    <mergeCell ref="D10:E10"/>
    <mergeCell ref="D11:E11"/>
    <mergeCell ref="D12:E12"/>
    <mergeCell ref="D13:E13"/>
    <mergeCell ref="D14:E14"/>
    <mergeCell ref="D15:E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A7DA7-B1B0-47CC-8263-96517C4B20A6}">
  <sheetPr>
    <tabColor rgb="FFFF0000"/>
  </sheetPr>
  <dimension ref="A1:AF781"/>
  <sheetViews>
    <sheetView zoomScale="90" zoomScaleNormal="90" workbookViewId="0">
      <pane ySplit="1" topLeftCell="A2" activePane="bottomLeft" state="frozen"/>
      <selection pane="bottomLeft" activeCell="B8" sqref="B8"/>
    </sheetView>
  </sheetViews>
  <sheetFormatPr defaultRowHeight="12.75"/>
  <cols>
    <col min="1" max="1" width="10" customWidth="1"/>
    <col min="2" max="2" width="20" customWidth="1"/>
    <col min="3" max="18" width="6.42578125" customWidth="1"/>
    <col min="19" max="20" width="6.42578125" style="495" customWidth="1"/>
    <col min="21" max="23" width="6.42578125" customWidth="1"/>
    <col min="24" max="24" width="7.85546875" customWidth="1"/>
    <col min="25" max="25" width="7.5703125" customWidth="1"/>
    <col min="26" max="26" width="7.85546875" customWidth="1"/>
  </cols>
  <sheetData>
    <row r="1" spans="1:32" s="36" customFormat="1" ht="15.75" thickBot="1">
      <c r="A1" s="587" t="s">
        <v>161</v>
      </c>
      <c r="B1" s="500" t="s">
        <v>162</v>
      </c>
      <c r="C1" s="500" t="s">
        <v>117</v>
      </c>
      <c r="D1" s="500" t="s">
        <v>118</v>
      </c>
      <c r="E1" s="500" t="s">
        <v>119</v>
      </c>
      <c r="F1" s="500" t="s">
        <v>120</v>
      </c>
      <c r="G1" s="500" t="s">
        <v>121</v>
      </c>
      <c r="H1" s="500" t="s">
        <v>122</v>
      </c>
      <c r="I1" s="500" t="s">
        <v>123</v>
      </c>
      <c r="J1" s="500" t="s">
        <v>124</v>
      </c>
      <c r="K1" s="500" t="s">
        <v>125</v>
      </c>
      <c r="L1" s="500" t="s">
        <v>126</v>
      </c>
      <c r="M1" s="500" t="s">
        <v>127</v>
      </c>
      <c r="N1" s="500" t="s">
        <v>128</v>
      </c>
      <c r="O1" s="500" t="s">
        <v>129</v>
      </c>
      <c r="P1" s="500" t="s">
        <v>130</v>
      </c>
      <c r="Q1" s="500" t="s">
        <v>131</v>
      </c>
      <c r="R1" s="500" t="s">
        <v>132</v>
      </c>
      <c r="S1" s="500" t="s">
        <v>163</v>
      </c>
      <c r="T1" s="500" t="s">
        <v>164</v>
      </c>
      <c r="U1" s="585" t="s">
        <v>176</v>
      </c>
      <c r="V1" s="586" t="s">
        <v>365</v>
      </c>
      <c r="W1" s="586" t="s">
        <v>133</v>
      </c>
      <c r="X1" s="580" t="s">
        <v>134</v>
      </c>
      <c r="Y1" s="581" t="s">
        <v>165</v>
      </c>
      <c r="Z1" s="582" t="s">
        <v>166</v>
      </c>
      <c r="AA1" s="495"/>
      <c r="AB1" s="495"/>
      <c r="AC1" s="495"/>
      <c r="AD1" s="495"/>
      <c r="AE1" s="495"/>
      <c r="AF1" s="495"/>
    </row>
    <row r="2" spans="1:32">
      <c r="A2" s="19" t="s">
        <v>7</v>
      </c>
      <c r="B2" t="str">
        <f>Bulls!B6</f>
        <v>Dave Bryant</v>
      </c>
      <c r="C2">
        <f>Bulls!C6</f>
        <v>11</v>
      </c>
      <c r="D2" s="495">
        <f>Bulls!D6</f>
        <v>45</v>
      </c>
      <c r="E2" s="495">
        <f>Bulls!E6</f>
        <v>7</v>
      </c>
      <c r="F2" s="495">
        <f>Bulls!F6</f>
        <v>11</v>
      </c>
      <c r="G2" s="495">
        <f>Bulls!G6</f>
        <v>1</v>
      </c>
      <c r="H2" s="495">
        <f>Bulls!H6</f>
        <v>0</v>
      </c>
      <c r="I2" s="495">
        <f>Bulls!I6</f>
        <v>4</v>
      </c>
      <c r="J2" s="495">
        <f>Bulls!J6</f>
        <v>6</v>
      </c>
      <c r="K2" s="495">
        <f>Bulls!K6</f>
        <v>2</v>
      </c>
      <c r="L2" s="495">
        <f>Bulls!L6</f>
        <v>11</v>
      </c>
      <c r="M2" s="495">
        <f>Bulls!M6</f>
        <v>0</v>
      </c>
      <c r="N2" s="495">
        <f>Bulls!N6</f>
        <v>0</v>
      </c>
      <c r="O2" s="495">
        <f>Bulls!O6</f>
        <v>0</v>
      </c>
      <c r="P2" s="495">
        <f>Bulls!P6</f>
        <v>0</v>
      </c>
      <c r="Q2" s="495">
        <f>Bulls!Q6</f>
        <v>0</v>
      </c>
      <c r="R2" s="495">
        <f>Bulls!R6</f>
        <v>3</v>
      </c>
      <c r="S2" s="495">
        <f>Bulls!S6</f>
        <v>1</v>
      </c>
      <c r="T2" s="495">
        <f>Bulls!T6</f>
        <v>2</v>
      </c>
      <c r="U2" s="574">
        <f>Bulls!U6</f>
        <v>1</v>
      </c>
      <c r="V2" s="495">
        <f>Bulls!V6</f>
        <v>25</v>
      </c>
      <c r="W2" s="495">
        <f>Bulls!W6</f>
        <v>0</v>
      </c>
      <c r="X2" s="579">
        <f t="shared" ref="X2:X33" si="0">F2/D2</f>
        <v>0.24444444444444444</v>
      </c>
      <c r="Y2" s="68">
        <f t="shared" ref="Y2:Y33" si="1">((F2-(G2+H2+I2))+(G2*2)+(H2*3)+(I2*4))/D2</f>
        <v>0.53333333333333333</v>
      </c>
      <c r="Z2" s="583">
        <f t="shared" ref="Z2:Z33" si="2">((F2+K2)/(D2+K2+O2))</f>
        <v>0.27659574468085107</v>
      </c>
      <c r="AA2" s="495"/>
      <c r="AB2" s="495"/>
      <c r="AC2" s="495"/>
      <c r="AD2" s="495"/>
      <c r="AE2" s="495"/>
      <c r="AF2" s="495"/>
    </row>
    <row r="3" spans="1:32">
      <c r="A3" s="19" t="s">
        <v>7</v>
      </c>
      <c r="B3" t="str">
        <f>Bulls!B12</f>
        <v>Paul Moody</v>
      </c>
      <c r="C3">
        <f>Bulls!C12</f>
        <v>11</v>
      </c>
      <c r="D3">
        <f>Bulls!D12</f>
        <v>47</v>
      </c>
      <c r="E3">
        <f>Bulls!E12</f>
        <v>4</v>
      </c>
      <c r="F3">
        <f>Bulls!F12</f>
        <v>14</v>
      </c>
      <c r="G3">
        <f>Bulls!G12</f>
        <v>3</v>
      </c>
      <c r="H3">
        <f>Bulls!H12</f>
        <v>0</v>
      </c>
      <c r="I3">
        <f>Bulls!I12</f>
        <v>2</v>
      </c>
      <c r="J3">
        <f>Bulls!J12</f>
        <v>4</v>
      </c>
      <c r="K3">
        <f>Bulls!K12</f>
        <v>3</v>
      </c>
      <c r="L3">
        <f>Bulls!L12</f>
        <v>8</v>
      </c>
      <c r="M3">
        <f>Bulls!M12</f>
        <v>1</v>
      </c>
      <c r="N3">
        <f>Bulls!N12</f>
        <v>1</v>
      </c>
      <c r="O3">
        <f>Bulls!O12</f>
        <v>0</v>
      </c>
      <c r="P3">
        <f>Bulls!P12</f>
        <v>0</v>
      </c>
      <c r="Q3">
        <f>Bulls!Q12</f>
        <v>0</v>
      </c>
      <c r="R3" s="495">
        <f>Bulls!R12</f>
        <v>1</v>
      </c>
      <c r="S3" s="495">
        <f>Bulls!S12</f>
        <v>-4</v>
      </c>
      <c r="T3" s="495">
        <f>Bulls!T12</f>
        <v>7</v>
      </c>
      <c r="U3" s="574">
        <f>Bulls!U12</f>
        <v>1</v>
      </c>
      <c r="V3" s="495">
        <f>Bulls!V12</f>
        <v>32</v>
      </c>
      <c r="W3" s="495">
        <f>Bulls!W12</f>
        <v>1</v>
      </c>
      <c r="X3" s="579">
        <f t="shared" si="0"/>
        <v>0.2978723404255319</v>
      </c>
      <c r="Y3" s="68">
        <f t="shared" si="1"/>
        <v>0.48936170212765956</v>
      </c>
      <c r="Z3" s="584">
        <f t="shared" si="2"/>
        <v>0.34</v>
      </c>
      <c r="AA3" s="495"/>
      <c r="AB3" s="495"/>
      <c r="AC3" s="495"/>
      <c r="AD3" s="495"/>
      <c r="AE3" s="495"/>
      <c r="AF3" s="495"/>
    </row>
    <row r="4" spans="1:32">
      <c r="A4" s="19" t="s">
        <v>7</v>
      </c>
      <c r="B4" t="str">
        <f>Bulls!B14</f>
        <v>LeRoy Ramey</v>
      </c>
      <c r="C4">
        <f>Bulls!C14</f>
        <v>10</v>
      </c>
      <c r="D4">
        <f>Bulls!D14</f>
        <v>35</v>
      </c>
      <c r="E4">
        <f>Bulls!E14</f>
        <v>4</v>
      </c>
      <c r="F4">
        <f>Bulls!F14</f>
        <v>9</v>
      </c>
      <c r="G4">
        <f>Bulls!G14</f>
        <v>0</v>
      </c>
      <c r="H4">
        <f>Bulls!H14</f>
        <v>0</v>
      </c>
      <c r="I4">
        <f>Bulls!I14</f>
        <v>3</v>
      </c>
      <c r="J4">
        <f>Bulls!J14</f>
        <v>3</v>
      </c>
      <c r="K4">
        <f>Bulls!K14</f>
        <v>0</v>
      </c>
      <c r="L4">
        <f>Bulls!L14</f>
        <v>9</v>
      </c>
      <c r="M4">
        <f>Bulls!M14</f>
        <v>1</v>
      </c>
      <c r="N4">
        <f>Bulls!N14</f>
        <v>0</v>
      </c>
      <c r="O4">
        <f>Bulls!O14</f>
        <v>0</v>
      </c>
      <c r="P4">
        <f>Bulls!P14</f>
        <v>0</v>
      </c>
      <c r="Q4">
        <f>Bulls!Q14</f>
        <v>1</v>
      </c>
      <c r="R4">
        <f>Bulls!R14</f>
        <v>1</v>
      </c>
      <c r="S4" s="495">
        <f>Bulls!S14</f>
        <v>-2</v>
      </c>
      <c r="T4" s="495">
        <f>Bulls!T14</f>
        <v>7</v>
      </c>
      <c r="U4" s="574">
        <f>Bulls!U14</f>
        <v>0</v>
      </c>
      <c r="V4" s="495">
        <f>Bulls!V14</f>
        <v>13</v>
      </c>
      <c r="W4" s="495">
        <f>Bulls!W14</f>
        <v>0</v>
      </c>
      <c r="X4" s="579">
        <f t="shared" si="0"/>
        <v>0.25714285714285712</v>
      </c>
      <c r="Y4" s="68">
        <f t="shared" si="1"/>
        <v>0.51428571428571423</v>
      </c>
      <c r="Z4" s="584">
        <f t="shared" si="2"/>
        <v>0.25714285714285712</v>
      </c>
      <c r="AA4" s="495"/>
      <c r="AB4" s="495"/>
      <c r="AC4" s="495"/>
      <c r="AD4" s="495"/>
      <c r="AE4" s="495"/>
      <c r="AF4" s="495"/>
    </row>
    <row r="5" spans="1:32">
      <c r="A5" s="19" t="s">
        <v>7</v>
      </c>
      <c r="B5" t="str">
        <f>Bulls!B7</f>
        <v>Pancho Carmona</v>
      </c>
      <c r="C5">
        <f>Bulls!C7</f>
        <v>11</v>
      </c>
      <c r="D5">
        <f>Bulls!D7</f>
        <v>43</v>
      </c>
      <c r="E5">
        <f>Bulls!E7</f>
        <v>1</v>
      </c>
      <c r="F5">
        <f>Bulls!F7</f>
        <v>6</v>
      </c>
      <c r="G5">
        <f>Bulls!G7</f>
        <v>0</v>
      </c>
      <c r="H5">
        <f>Bulls!H7</f>
        <v>0</v>
      </c>
      <c r="I5">
        <f>Bulls!I7</f>
        <v>1</v>
      </c>
      <c r="J5">
        <f>Bulls!J7</f>
        <v>5</v>
      </c>
      <c r="K5">
        <f>Bulls!K7</f>
        <v>1</v>
      </c>
      <c r="L5">
        <f>Bulls!L7</f>
        <v>13</v>
      </c>
      <c r="M5">
        <f>Bulls!M7</f>
        <v>0</v>
      </c>
      <c r="N5">
        <f>Bulls!N7</f>
        <v>0</v>
      </c>
      <c r="O5">
        <f>Bulls!O7</f>
        <v>0</v>
      </c>
      <c r="P5">
        <f>Bulls!P7</f>
        <v>0</v>
      </c>
      <c r="Q5">
        <f>Bulls!Q7</f>
        <v>0</v>
      </c>
      <c r="R5">
        <f>Bulls!R7</f>
        <v>2</v>
      </c>
      <c r="S5" s="495">
        <f>Bulls!S7</f>
        <v>-2</v>
      </c>
      <c r="T5" s="495">
        <f>Bulls!T7</f>
        <v>1</v>
      </c>
      <c r="U5" s="574">
        <f>Bulls!U7</f>
        <v>14</v>
      </c>
      <c r="V5" s="495">
        <f>Bulls!V7</f>
        <v>93</v>
      </c>
      <c r="W5" s="495">
        <f>Bulls!W7</f>
        <v>0</v>
      </c>
      <c r="X5" s="579">
        <f t="shared" si="0"/>
        <v>0.13953488372093023</v>
      </c>
      <c r="Y5" s="68">
        <f t="shared" si="1"/>
        <v>0.20930232558139536</v>
      </c>
      <c r="Z5" s="584">
        <f t="shared" si="2"/>
        <v>0.15909090909090909</v>
      </c>
      <c r="AA5" s="495"/>
      <c r="AB5" s="495"/>
      <c r="AC5" s="495"/>
      <c r="AD5" s="495"/>
      <c r="AE5" s="495"/>
      <c r="AF5" s="495"/>
    </row>
    <row r="6" spans="1:32">
      <c r="A6" s="19" t="s">
        <v>7</v>
      </c>
      <c r="B6" t="str">
        <f>Bulls!B17</f>
        <v>Chris Lane</v>
      </c>
      <c r="C6" s="495">
        <f>Bulls!C17</f>
        <v>11</v>
      </c>
      <c r="D6" s="495">
        <f>Bulls!D17</f>
        <v>34</v>
      </c>
      <c r="E6" s="495">
        <f>Bulls!E17</f>
        <v>5</v>
      </c>
      <c r="F6" s="495">
        <f>Bulls!F17</f>
        <v>8</v>
      </c>
      <c r="G6" s="495">
        <f>Bulls!G17</f>
        <v>1</v>
      </c>
      <c r="H6" s="495">
        <f>Bulls!H17</f>
        <v>0</v>
      </c>
      <c r="I6" s="495">
        <f>Bulls!I17</f>
        <v>1</v>
      </c>
      <c r="J6" s="495">
        <f>Bulls!J17</f>
        <v>2</v>
      </c>
      <c r="K6" s="495">
        <f>Bulls!K17</f>
        <v>4</v>
      </c>
      <c r="L6" s="495">
        <f>Bulls!L17</f>
        <v>5</v>
      </c>
      <c r="M6" s="495">
        <f>Bulls!M17</f>
        <v>0</v>
      </c>
      <c r="N6" s="495">
        <f>Bulls!N17</f>
        <v>0</v>
      </c>
      <c r="O6" s="495">
        <f>Bulls!O17</f>
        <v>1</v>
      </c>
      <c r="P6" s="495">
        <f>Bulls!P17</f>
        <v>0</v>
      </c>
      <c r="Q6" s="495">
        <f>Bulls!Q17</f>
        <v>0</v>
      </c>
      <c r="R6" s="495">
        <f>Bulls!R17</f>
        <v>2</v>
      </c>
      <c r="S6" s="495">
        <f>Bulls!S17</f>
        <v>-3</v>
      </c>
      <c r="T6" s="495">
        <f>Bulls!T17</f>
        <v>3</v>
      </c>
      <c r="U6" s="574">
        <f>Bulls!U17</f>
        <v>24</v>
      </c>
      <c r="V6" s="495">
        <f>Bulls!V17</f>
        <v>9</v>
      </c>
      <c r="W6" s="495">
        <f>Bulls!W17</f>
        <v>1</v>
      </c>
      <c r="X6" s="579">
        <f t="shared" si="0"/>
        <v>0.23529411764705882</v>
      </c>
      <c r="Y6" s="68">
        <f t="shared" si="1"/>
        <v>0.35294117647058826</v>
      </c>
      <c r="Z6" s="584">
        <f t="shared" si="2"/>
        <v>0.30769230769230771</v>
      </c>
      <c r="AA6" s="495"/>
      <c r="AB6" s="495"/>
      <c r="AC6" s="495"/>
      <c r="AD6" s="495"/>
      <c r="AE6" s="495"/>
      <c r="AF6" s="495"/>
    </row>
    <row r="7" spans="1:32">
      <c r="A7" s="19" t="s">
        <v>7</v>
      </c>
      <c r="B7" t="str">
        <f>Bulls!B18</f>
        <v>Octavio Valencia</v>
      </c>
      <c r="C7">
        <f>Bulls!C18</f>
        <v>6</v>
      </c>
      <c r="D7">
        <f>Bulls!D18</f>
        <v>20</v>
      </c>
      <c r="E7">
        <f>Bulls!E18</f>
        <v>1</v>
      </c>
      <c r="F7">
        <f>Bulls!F18</f>
        <v>5</v>
      </c>
      <c r="G7">
        <f>Bulls!G18</f>
        <v>0</v>
      </c>
      <c r="H7">
        <f>Bulls!H18</f>
        <v>0</v>
      </c>
      <c r="I7">
        <f>Bulls!I18</f>
        <v>1</v>
      </c>
      <c r="J7">
        <f>Bulls!J18</f>
        <v>1</v>
      </c>
      <c r="K7">
        <f>Bulls!K18</f>
        <v>0</v>
      </c>
      <c r="L7">
        <f>Bulls!L18</f>
        <v>5</v>
      </c>
      <c r="M7">
        <f>Bulls!M18</f>
        <v>0</v>
      </c>
      <c r="N7">
        <f>Bulls!N18</f>
        <v>0</v>
      </c>
      <c r="O7">
        <f>Bulls!O18</f>
        <v>0</v>
      </c>
      <c r="P7">
        <f>Bulls!P18</f>
        <v>0</v>
      </c>
      <c r="Q7">
        <f>Bulls!Q18</f>
        <v>0</v>
      </c>
      <c r="R7">
        <f>Bulls!R18</f>
        <v>0</v>
      </c>
      <c r="S7" s="495">
        <f>Bulls!S18</f>
        <v>1</v>
      </c>
      <c r="T7" s="495">
        <f>Bulls!T18</f>
        <v>3</v>
      </c>
      <c r="U7" s="574">
        <f>Bulls!U18</f>
        <v>7</v>
      </c>
      <c r="V7" s="495">
        <f>Bulls!V18</f>
        <v>37</v>
      </c>
      <c r="W7" s="495">
        <f>Bulls!W18</f>
        <v>0</v>
      </c>
      <c r="X7" s="579">
        <f t="shared" si="0"/>
        <v>0.25</v>
      </c>
      <c r="Y7" s="68">
        <f t="shared" si="1"/>
        <v>0.4</v>
      </c>
      <c r="Z7" s="584">
        <f t="shared" si="2"/>
        <v>0.25</v>
      </c>
      <c r="AA7" s="495"/>
      <c r="AB7" s="495"/>
      <c r="AC7" s="495"/>
      <c r="AD7" s="495"/>
      <c r="AE7" s="495"/>
      <c r="AF7" s="495"/>
    </row>
    <row r="8" spans="1:32">
      <c r="A8" s="19" t="s">
        <v>7</v>
      </c>
      <c r="B8" t="str">
        <f>Bulls!B4</f>
        <v>Jaime Arispe</v>
      </c>
      <c r="C8">
        <f>Bulls!C4</f>
        <v>2</v>
      </c>
      <c r="D8">
        <f>Bulls!D4</f>
        <v>4</v>
      </c>
      <c r="E8">
        <f>Bulls!E4</f>
        <v>1</v>
      </c>
      <c r="F8">
        <f>Bulls!F4</f>
        <v>1</v>
      </c>
      <c r="G8">
        <f>Bulls!G4</f>
        <v>0</v>
      </c>
      <c r="H8">
        <f>Bulls!H4</f>
        <v>0</v>
      </c>
      <c r="I8">
        <f>Bulls!I4</f>
        <v>0</v>
      </c>
      <c r="J8">
        <f>Bulls!J4</f>
        <v>0</v>
      </c>
      <c r="K8">
        <f>Bulls!K4</f>
        <v>0</v>
      </c>
      <c r="L8">
        <f>Bulls!L4</f>
        <v>0</v>
      </c>
      <c r="M8">
        <f>Bulls!M4</f>
        <v>0</v>
      </c>
      <c r="N8">
        <f>Bulls!N4</f>
        <v>0</v>
      </c>
      <c r="O8">
        <f>Bulls!O4</f>
        <v>0</v>
      </c>
      <c r="P8">
        <f>Bulls!P4</f>
        <v>0</v>
      </c>
      <c r="Q8">
        <f>Bulls!Q4</f>
        <v>0</v>
      </c>
      <c r="R8">
        <f>Bulls!R4</f>
        <v>0</v>
      </c>
      <c r="S8" s="495">
        <f>Bulls!S4</f>
        <v>0</v>
      </c>
      <c r="T8" s="495">
        <f>Bulls!T4</f>
        <v>1</v>
      </c>
      <c r="U8" s="574">
        <f>Bulls!U4</f>
        <v>0</v>
      </c>
      <c r="V8" s="495">
        <f>Bulls!V4</f>
        <v>1</v>
      </c>
      <c r="W8" s="495">
        <f>Bulls!W4</f>
        <v>1</v>
      </c>
      <c r="X8" s="579">
        <f t="shared" si="0"/>
        <v>0.25</v>
      </c>
      <c r="Y8" s="68">
        <f t="shared" si="1"/>
        <v>0.25</v>
      </c>
      <c r="Z8" s="584">
        <f t="shared" si="2"/>
        <v>0.25</v>
      </c>
      <c r="AA8" s="495"/>
      <c r="AB8" s="495"/>
      <c r="AC8" s="495"/>
      <c r="AD8" s="495"/>
      <c r="AE8" s="495"/>
      <c r="AF8" s="495"/>
    </row>
    <row r="9" spans="1:32">
      <c r="A9" s="19" t="s">
        <v>7</v>
      </c>
      <c r="B9" t="str">
        <f>Bulls!B5</f>
        <v>Robert Bartlett</v>
      </c>
      <c r="C9">
        <f>Bulls!C5</f>
        <v>5</v>
      </c>
      <c r="D9">
        <f>Bulls!D5</f>
        <v>9</v>
      </c>
      <c r="E9">
        <f>Bulls!E5</f>
        <v>0</v>
      </c>
      <c r="F9">
        <f>Bulls!F5</f>
        <v>1</v>
      </c>
      <c r="G9">
        <f>Bulls!G5</f>
        <v>0</v>
      </c>
      <c r="H9">
        <f>Bulls!H5</f>
        <v>0</v>
      </c>
      <c r="I9">
        <f>Bulls!I5</f>
        <v>0</v>
      </c>
      <c r="J9">
        <f>Bulls!J5</f>
        <v>0</v>
      </c>
      <c r="K9">
        <f>Bulls!K5</f>
        <v>1</v>
      </c>
      <c r="L9">
        <f>Bulls!L5</f>
        <v>4</v>
      </c>
      <c r="M9">
        <f>Bulls!M5</f>
        <v>0</v>
      </c>
      <c r="N9">
        <f>Bulls!N5</f>
        <v>0</v>
      </c>
      <c r="O9">
        <f>Bulls!O5</f>
        <v>0</v>
      </c>
      <c r="P9">
        <f>Bulls!P5</f>
        <v>0</v>
      </c>
      <c r="Q9">
        <f>Bulls!Q5</f>
        <v>0</v>
      </c>
      <c r="R9">
        <f>Bulls!R5</f>
        <v>0</v>
      </c>
      <c r="S9" s="495">
        <f>Bulls!S5</f>
        <v>0</v>
      </c>
      <c r="T9" s="495">
        <f>Bulls!T5</f>
        <v>1</v>
      </c>
      <c r="U9" s="574">
        <f>Bulls!U5</f>
        <v>7</v>
      </c>
      <c r="V9" s="495">
        <f>Bulls!V5</f>
        <v>3</v>
      </c>
      <c r="W9" s="495">
        <f>Bulls!W5</f>
        <v>0</v>
      </c>
      <c r="X9" s="579">
        <f t="shared" si="0"/>
        <v>0.1111111111111111</v>
      </c>
      <c r="Y9" s="68">
        <f t="shared" si="1"/>
        <v>0.1111111111111111</v>
      </c>
      <c r="Z9" s="584">
        <f t="shared" si="2"/>
        <v>0.2</v>
      </c>
      <c r="AA9" s="495"/>
      <c r="AB9" s="495"/>
      <c r="AC9" s="495"/>
      <c r="AD9" s="495"/>
      <c r="AE9" s="495"/>
      <c r="AF9" s="495"/>
    </row>
    <row r="10" spans="1:32">
      <c r="A10" s="19" t="s">
        <v>7</v>
      </c>
      <c r="B10" t="str">
        <f>Bulls!B9</f>
        <v>Ken Fairchild</v>
      </c>
      <c r="C10">
        <f>Bulls!C9</f>
        <v>3</v>
      </c>
      <c r="D10">
        <f>Bulls!D9</f>
        <v>5</v>
      </c>
      <c r="E10">
        <f>Bulls!E9</f>
        <v>0</v>
      </c>
      <c r="F10">
        <f>Bulls!F9</f>
        <v>0</v>
      </c>
      <c r="G10">
        <f>Bulls!G9</f>
        <v>0</v>
      </c>
      <c r="H10">
        <f>Bulls!H9</f>
        <v>0</v>
      </c>
      <c r="I10">
        <f>Bulls!I9</f>
        <v>0</v>
      </c>
      <c r="J10">
        <f>Bulls!J9</f>
        <v>0</v>
      </c>
      <c r="K10">
        <f>Bulls!K9</f>
        <v>0</v>
      </c>
      <c r="L10">
        <f>Bulls!L9</f>
        <v>0</v>
      </c>
      <c r="M10">
        <f>Bulls!M9</f>
        <v>0</v>
      </c>
      <c r="N10">
        <f>Bulls!N9</f>
        <v>0</v>
      </c>
      <c r="O10">
        <f>Bulls!O9</f>
        <v>0</v>
      </c>
      <c r="P10">
        <f>Bulls!P9</f>
        <v>0</v>
      </c>
      <c r="Q10">
        <f>Bulls!Q9</f>
        <v>0</v>
      </c>
      <c r="R10">
        <f>Bulls!R9</f>
        <v>0</v>
      </c>
      <c r="S10" s="495">
        <f>Bulls!S9</f>
        <v>-3</v>
      </c>
      <c r="T10" s="495">
        <f>Bulls!T9</f>
        <v>0</v>
      </c>
      <c r="U10" s="574">
        <f>Bulls!U9</f>
        <v>0</v>
      </c>
      <c r="V10" s="495">
        <f>Bulls!V9</f>
        <v>1</v>
      </c>
      <c r="W10" s="495">
        <f>Bulls!W9</f>
        <v>0</v>
      </c>
      <c r="X10" s="579">
        <f t="shared" si="0"/>
        <v>0</v>
      </c>
      <c r="Y10" s="68">
        <f t="shared" si="1"/>
        <v>0</v>
      </c>
      <c r="Z10" s="584">
        <f t="shared" si="2"/>
        <v>0</v>
      </c>
    </row>
    <row r="11" spans="1:32">
      <c r="A11" s="19" t="s">
        <v>7</v>
      </c>
      <c r="B11" t="str">
        <f>Bulls!B10</f>
        <v>Ken Lidstrom</v>
      </c>
      <c r="C11">
        <f>Bulls!C10</f>
        <v>4</v>
      </c>
      <c r="D11">
        <f>Bulls!D10</f>
        <v>6</v>
      </c>
      <c r="E11">
        <f>Bulls!E10</f>
        <v>0</v>
      </c>
      <c r="F11">
        <f>Bulls!F10</f>
        <v>1</v>
      </c>
      <c r="G11">
        <f>Bulls!G10</f>
        <v>0</v>
      </c>
      <c r="H11">
        <f>Bulls!H10</f>
        <v>0</v>
      </c>
      <c r="I11">
        <f>Bulls!I10</f>
        <v>0</v>
      </c>
      <c r="J11">
        <f>Bulls!J10</f>
        <v>0</v>
      </c>
      <c r="K11">
        <f>Bulls!K10</f>
        <v>0</v>
      </c>
      <c r="L11">
        <f>Bulls!L10</f>
        <v>1</v>
      </c>
      <c r="M11">
        <f>Bulls!M10</f>
        <v>0</v>
      </c>
      <c r="N11">
        <f>Bulls!N10</f>
        <v>0</v>
      </c>
      <c r="O11">
        <f>Bulls!O10</f>
        <v>0</v>
      </c>
      <c r="P11">
        <f>Bulls!P10</f>
        <v>0</v>
      </c>
      <c r="Q11">
        <f>Bulls!Q10</f>
        <v>0</v>
      </c>
      <c r="R11">
        <f>Bulls!R10</f>
        <v>0</v>
      </c>
      <c r="S11" s="495">
        <f>Bulls!S10</f>
        <v>-3</v>
      </c>
      <c r="T11" s="495">
        <f>Bulls!T10</f>
        <v>1</v>
      </c>
      <c r="U11" s="574">
        <f>Bulls!U10</f>
        <v>1</v>
      </c>
      <c r="V11" s="495">
        <f>Bulls!V10</f>
        <v>1</v>
      </c>
      <c r="W11" s="495">
        <f>Bulls!W10</f>
        <v>0</v>
      </c>
      <c r="X11" s="579">
        <f t="shared" si="0"/>
        <v>0.16666666666666666</v>
      </c>
      <c r="Y11" s="68">
        <f t="shared" si="1"/>
        <v>0.16666666666666666</v>
      </c>
      <c r="Z11" s="584">
        <f t="shared" si="2"/>
        <v>0.16666666666666666</v>
      </c>
    </row>
    <row r="12" spans="1:32">
      <c r="A12" s="19" t="s">
        <v>7</v>
      </c>
      <c r="B12" t="str">
        <f>Bulls!B11</f>
        <v>Craig McKenzie</v>
      </c>
      <c r="C12">
        <f>Bulls!C11</f>
        <v>9</v>
      </c>
      <c r="D12">
        <f>Bulls!D11</f>
        <v>28</v>
      </c>
      <c r="E12">
        <f>Bulls!E11</f>
        <v>1</v>
      </c>
      <c r="F12">
        <f>Bulls!F11</f>
        <v>6</v>
      </c>
      <c r="G12">
        <f>Bulls!G11</f>
        <v>2</v>
      </c>
      <c r="H12">
        <f>Bulls!H11</f>
        <v>0</v>
      </c>
      <c r="I12">
        <f>Bulls!I11</f>
        <v>0</v>
      </c>
      <c r="J12">
        <f>Bulls!J11</f>
        <v>3</v>
      </c>
      <c r="K12">
        <f>Bulls!K11</f>
        <v>1</v>
      </c>
      <c r="L12">
        <f>Bulls!L11</f>
        <v>10</v>
      </c>
      <c r="M12">
        <f>Bulls!M11</f>
        <v>0</v>
      </c>
      <c r="N12">
        <f>Bulls!N11</f>
        <v>0</v>
      </c>
      <c r="O12">
        <f>Bulls!O11</f>
        <v>0</v>
      </c>
      <c r="P12">
        <f>Bulls!P11</f>
        <v>0</v>
      </c>
      <c r="Q12">
        <f>Bulls!Q11</f>
        <v>0</v>
      </c>
      <c r="R12">
        <f>Bulls!R11</f>
        <v>0</v>
      </c>
      <c r="S12" s="495">
        <f>Bulls!S11</f>
        <v>-2</v>
      </c>
      <c r="T12" s="495">
        <f>Bulls!T11</f>
        <v>3</v>
      </c>
      <c r="U12" s="574">
        <f>Bulls!U11</f>
        <v>17</v>
      </c>
      <c r="V12" s="495">
        <f>Bulls!V11</f>
        <v>10</v>
      </c>
      <c r="W12" s="495">
        <f>Bulls!W11</f>
        <v>0</v>
      </c>
      <c r="X12" s="579">
        <f t="shared" si="0"/>
        <v>0.21428571428571427</v>
      </c>
      <c r="Y12" s="68">
        <f t="shared" si="1"/>
        <v>0.2857142857142857</v>
      </c>
      <c r="Z12" s="584">
        <f t="shared" si="2"/>
        <v>0.2413793103448276</v>
      </c>
    </row>
    <row r="13" spans="1:32">
      <c r="A13" s="19" t="s">
        <v>7</v>
      </c>
      <c r="B13" t="str">
        <f>Bulls!B13</f>
        <v>Carl Phelps</v>
      </c>
      <c r="C13">
        <f>Bulls!C13</f>
        <v>7</v>
      </c>
      <c r="D13">
        <f>Bulls!D13</f>
        <v>20</v>
      </c>
      <c r="E13">
        <f>Bulls!E13</f>
        <v>1</v>
      </c>
      <c r="F13">
        <f>Bulls!F13</f>
        <v>5</v>
      </c>
      <c r="G13">
        <f>Bulls!G13</f>
        <v>1</v>
      </c>
      <c r="H13">
        <f>Bulls!H13</f>
        <v>0</v>
      </c>
      <c r="I13">
        <f>Bulls!I13</f>
        <v>0</v>
      </c>
      <c r="J13">
        <f>Bulls!J13</f>
        <v>0</v>
      </c>
      <c r="K13">
        <f>Bulls!K13</f>
        <v>4</v>
      </c>
      <c r="L13">
        <f>Bulls!L13</f>
        <v>4</v>
      </c>
      <c r="M13">
        <f>Bulls!M13</f>
        <v>0</v>
      </c>
      <c r="N13">
        <f>Bulls!N13</f>
        <v>0</v>
      </c>
      <c r="O13">
        <f>Bulls!O13</f>
        <v>0</v>
      </c>
      <c r="P13">
        <f>Bulls!P13</f>
        <v>0</v>
      </c>
      <c r="Q13">
        <f>Bulls!Q13</f>
        <v>0</v>
      </c>
      <c r="R13">
        <f>Bulls!R13</f>
        <v>0</v>
      </c>
      <c r="S13" s="495">
        <f>Bulls!S13</f>
        <v>-3</v>
      </c>
      <c r="T13" s="495">
        <f>Bulls!T13</f>
        <v>2</v>
      </c>
      <c r="U13" s="574">
        <f>Bulls!U13</f>
        <v>13</v>
      </c>
      <c r="V13" s="495">
        <f>Bulls!V13</f>
        <v>6</v>
      </c>
      <c r="W13" s="495">
        <f>Bulls!W13</f>
        <v>0</v>
      </c>
      <c r="X13" s="579">
        <f t="shared" si="0"/>
        <v>0.25</v>
      </c>
      <c r="Y13" s="68">
        <f t="shared" si="1"/>
        <v>0.3</v>
      </c>
      <c r="Z13" s="584">
        <f t="shared" si="2"/>
        <v>0.375</v>
      </c>
    </row>
    <row r="14" spans="1:32">
      <c r="A14" s="19" t="s">
        <v>7</v>
      </c>
      <c r="B14" t="str">
        <f>Bulls!B15</f>
        <v>Bob Rosson</v>
      </c>
      <c r="C14">
        <f>Bulls!C15</f>
        <v>7</v>
      </c>
      <c r="D14">
        <f>Bulls!D15</f>
        <v>22</v>
      </c>
      <c r="E14">
        <f>Bulls!E15</f>
        <v>0</v>
      </c>
      <c r="F14">
        <f>Bulls!F15</f>
        <v>4</v>
      </c>
      <c r="G14">
        <f>Bulls!G15</f>
        <v>0</v>
      </c>
      <c r="H14">
        <f>Bulls!H15</f>
        <v>0</v>
      </c>
      <c r="I14">
        <f>Bulls!I15</f>
        <v>0</v>
      </c>
      <c r="J14">
        <f>Bulls!J15</f>
        <v>0</v>
      </c>
      <c r="K14">
        <f>Bulls!K15</f>
        <v>0</v>
      </c>
      <c r="L14">
        <f>Bulls!L15</f>
        <v>3</v>
      </c>
      <c r="M14">
        <f>Bulls!M15</f>
        <v>0</v>
      </c>
      <c r="N14">
        <f>Bulls!N15</f>
        <v>0</v>
      </c>
      <c r="O14">
        <f>Bulls!O15</f>
        <v>0</v>
      </c>
      <c r="P14">
        <f>Bulls!P15</f>
        <v>0</v>
      </c>
      <c r="Q14">
        <f>Bulls!Q15</f>
        <v>0</v>
      </c>
      <c r="R14">
        <f>Bulls!R15</f>
        <v>0</v>
      </c>
      <c r="S14" s="495">
        <f>Bulls!S15</f>
        <v>0</v>
      </c>
      <c r="T14" s="495">
        <f>Bulls!T15</f>
        <v>2</v>
      </c>
      <c r="U14" s="574">
        <f>Bulls!U15</f>
        <v>2</v>
      </c>
      <c r="V14" s="495">
        <f>Bulls!V15</f>
        <v>24</v>
      </c>
      <c r="W14" s="495">
        <f>Bulls!W15</f>
        <v>1</v>
      </c>
      <c r="X14" s="579">
        <f t="shared" si="0"/>
        <v>0.18181818181818182</v>
      </c>
      <c r="Y14" s="68">
        <f t="shared" si="1"/>
        <v>0.18181818181818182</v>
      </c>
      <c r="Z14" s="584">
        <f t="shared" si="2"/>
        <v>0.18181818181818182</v>
      </c>
    </row>
    <row r="15" spans="1:32">
      <c r="A15" s="19" t="s">
        <v>7</v>
      </c>
      <c r="B15" t="str">
        <f>Bulls!B16</f>
        <v>Bill Scruby</v>
      </c>
      <c r="C15">
        <f>Bulls!C16</f>
        <v>9</v>
      </c>
      <c r="D15">
        <f>Bulls!D16</f>
        <v>28</v>
      </c>
      <c r="E15">
        <f>Bulls!E16</f>
        <v>0</v>
      </c>
      <c r="F15">
        <f>Bulls!F16</f>
        <v>8</v>
      </c>
      <c r="G15">
        <f>Bulls!G16</f>
        <v>1</v>
      </c>
      <c r="H15">
        <f>Bulls!H16</f>
        <v>0</v>
      </c>
      <c r="I15">
        <f>Bulls!I16</f>
        <v>0</v>
      </c>
      <c r="J15">
        <f>Bulls!J16</f>
        <v>1</v>
      </c>
      <c r="K15">
        <f>Bulls!K16</f>
        <v>1</v>
      </c>
      <c r="L15">
        <f>Bulls!L16</f>
        <v>9</v>
      </c>
      <c r="M15">
        <f>Bulls!M16</f>
        <v>0</v>
      </c>
      <c r="N15">
        <f>Bulls!N16</f>
        <v>0</v>
      </c>
      <c r="O15">
        <f>Bulls!O16</f>
        <v>0</v>
      </c>
      <c r="P15">
        <f>Bulls!P16</f>
        <v>0</v>
      </c>
      <c r="Q15">
        <f>Bulls!Q16</f>
        <v>0</v>
      </c>
      <c r="R15">
        <f>Bulls!R16</f>
        <v>0</v>
      </c>
      <c r="S15" s="495">
        <f>Bulls!S16</f>
        <v>4</v>
      </c>
      <c r="T15" s="495">
        <f>Bulls!T16</f>
        <v>4</v>
      </c>
      <c r="U15" s="574">
        <f>Bulls!U16</f>
        <v>18</v>
      </c>
      <c r="V15" s="495">
        <f>Bulls!V16</f>
        <v>9</v>
      </c>
      <c r="W15" s="495">
        <f>Bulls!W16</f>
        <v>0</v>
      </c>
      <c r="X15" s="579">
        <f t="shared" si="0"/>
        <v>0.2857142857142857</v>
      </c>
      <c r="Y15" s="68">
        <f t="shared" si="1"/>
        <v>0.32142857142857145</v>
      </c>
      <c r="Z15" s="584">
        <f t="shared" si="2"/>
        <v>0.31034482758620691</v>
      </c>
    </row>
    <row r="16" spans="1:32">
      <c r="A16" s="19" t="s">
        <v>7</v>
      </c>
      <c r="B16" t="str">
        <f>Bulls!B19</f>
        <v>Juan Ventura</v>
      </c>
      <c r="C16">
        <f>Bulls!C19</f>
        <v>7</v>
      </c>
      <c r="D16">
        <f>Bulls!D19</f>
        <v>12</v>
      </c>
      <c r="E16">
        <f>Bulls!E19</f>
        <v>3</v>
      </c>
      <c r="F16">
        <f>Bulls!F19</f>
        <v>5</v>
      </c>
      <c r="G16">
        <f>Bulls!G19</f>
        <v>0</v>
      </c>
      <c r="H16">
        <f>Bulls!H19</f>
        <v>0</v>
      </c>
      <c r="I16">
        <f>Bulls!I19</f>
        <v>1</v>
      </c>
      <c r="J16">
        <f>Bulls!J19</f>
        <v>1</v>
      </c>
      <c r="K16">
        <f>Bulls!K19</f>
        <v>1</v>
      </c>
      <c r="L16">
        <f>Bulls!L19</f>
        <v>1</v>
      </c>
      <c r="M16">
        <f>Bulls!M19</f>
        <v>0</v>
      </c>
      <c r="N16">
        <f>Bulls!N19</f>
        <v>0</v>
      </c>
      <c r="O16">
        <f>Bulls!O19</f>
        <v>0</v>
      </c>
      <c r="P16">
        <f>Bulls!P19</f>
        <v>0</v>
      </c>
      <c r="Q16">
        <f>Bulls!Q19</f>
        <v>0</v>
      </c>
      <c r="R16">
        <f>Bulls!R19</f>
        <v>1</v>
      </c>
      <c r="S16" s="495">
        <f>Bulls!S19</f>
        <v>2</v>
      </c>
      <c r="T16" s="495">
        <f>Bulls!T19</f>
        <v>2</v>
      </c>
      <c r="U16" s="574">
        <f>Bulls!U19</f>
        <v>2</v>
      </c>
      <c r="V16" s="495">
        <f>Bulls!V19</f>
        <v>19</v>
      </c>
      <c r="W16" s="495">
        <f>Bulls!W19</f>
        <v>0</v>
      </c>
      <c r="X16" s="579">
        <f t="shared" si="0"/>
        <v>0.41666666666666669</v>
      </c>
      <c r="Y16" s="68">
        <f t="shared" si="1"/>
        <v>0.66666666666666663</v>
      </c>
      <c r="Z16" s="584">
        <f t="shared" si="2"/>
        <v>0.46153846153846156</v>
      </c>
    </row>
    <row r="17" spans="1:26" s="495" customFormat="1">
      <c r="A17" s="19" t="s">
        <v>24</v>
      </c>
      <c r="B17" s="495" t="str">
        <f>Drillers!B5</f>
        <v>Sherm Baxley ®</v>
      </c>
      <c r="C17" s="495">
        <f>Drillers!C5</f>
        <v>2</v>
      </c>
      <c r="D17" s="495">
        <f>Drillers!D5</f>
        <v>4</v>
      </c>
      <c r="E17" s="495">
        <f>Drillers!E5</f>
        <v>0</v>
      </c>
      <c r="F17" s="495">
        <f>Drillers!F5</f>
        <v>1</v>
      </c>
      <c r="G17" s="495">
        <f>Drillers!G5</f>
        <v>0</v>
      </c>
      <c r="H17" s="495">
        <f>Drillers!H5</f>
        <v>0</v>
      </c>
      <c r="I17" s="495">
        <f>Drillers!I5</f>
        <v>0</v>
      </c>
      <c r="J17" s="495">
        <f>Drillers!J5</f>
        <v>0</v>
      </c>
      <c r="K17" s="495">
        <f>Drillers!K5</f>
        <v>0</v>
      </c>
      <c r="L17" s="495">
        <f>Drillers!L5</f>
        <v>0</v>
      </c>
      <c r="M17" s="495">
        <f>Drillers!M5</f>
        <v>0</v>
      </c>
      <c r="N17" s="495">
        <f>Drillers!N5</f>
        <v>0</v>
      </c>
      <c r="O17" s="495">
        <f>Drillers!O5</f>
        <v>0</v>
      </c>
      <c r="P17" s="495">
        <f>Drillers!P5</f>
        <v>0</v>
      </c>
      <c r="Q17" s="495">
        <f>Drillers!Q5</f>
        <v>0</v>
      </c>
      <c r="R17" s="495">
        <f>Drillers!R5</f>
        <v>0</v>
      </c>
      <c r="S17" s="495">
        <f>Drillers!S5</f>
        <v>0</v>
      </c>
      <c r="T17" s="495">
        <f>Drillers!T5</f>
        <v>1</v>
      </c>
      <c r="U17" s="574">
        <f>Drillers!U5</f>
        <v>0</v>
      </c>
      <c r="V17" s="495">
        <f>Drillers!V5</f>
        <v>1</v>
      </c>
      <c r="W17" s="495">
        <f>Drillers!W5</f>
        <v>0</v>
      </c>
      <c r="X17" s="579">
        <f t="shared" si="0"/>
        <v>0.25</v>
      </c>
      <c r="Y17" s="68">
        <f t="shared" si="1"/>
        <v>0.25</v>
      </c>
      <c r="Z17" s="584">
        <f t="shared" si="2"/>
        <v>0.25</v>
      </c>
    </row>
    <row r="18" spans="1:26">
      <c r="A18" s="19" t="s">
        <v>24</v>
      </c>
      <c r="B18" s="495" t="str">
        <f>Drillers!B6</f>
        <v>James Glenden</v>
      </c>
      <c r="C18" s="495">
        <f>Drillers!C6</f>
        <v>2</v>
      </c>
      <c r="D18" s="495">
        <f>Drillers!D6</f>
        <v>1</v>
      </c>
      <c r="E18" s="495">
        <f>Drillers!E6</f>
        <v>0</v>
      </c>
      <c r="F18" s="495">
        <f>Drillers!F6</f>
        <v>0</v>
      </c>
      <c r="G18" s="495">
        <f>Drillers!G6</f>
        <v>0</v>
      </c>
      <c r="H18" s="495">
        <f>Drillers!H6</f>
        <v>0</v>
      </c>
      <c r="I18" s="495">
        <f>Drillers!I6</f>
        <v>0</v>
      </c>
      <c r="J18" s="495">
        <f>Drillers!J6</f>
        <v>0</v>
      </c>
      <c r="K18" s="495">
        <f>Drillers!K6</f>
        <v>0</v>
      </c>
      <c r="L18" s="495">
        <f>Drillers!L6</f>
        <v>0</v>
      </c>
      <c r="M18" s="495">
        <f>Drillers!M6</f>
        <v>0</v>
      </c>
      <c r="N18" s="495">
        <f>Drillers!N6</f>
        <v>0</v>
      </c>
      <c r="O18" s="495">
        <f>Drillers!O6</f>
        <v>0</v>
      </c>
      <c r="P18" s="495">
        <f>Drillers!P6</f>
        <v>0</v>
      </c>
      <c r="Q18" s="495">
        <f>Drillers!Q6</f>
        <v>0</v>
      </c>
      <c r="R18" s="495">
        <f>Drillers!R6</f>
        <v>0</v>
      </c>
      <c r="S18" s="495">
        <f>Drillers!S6</f>
        <v>-2</v>
      </c>
      <c r="T18" s="495">
        <f>Drillers!T6</f>
        <v>0</v>
      </c>
      <c r="U18" s="574">
        <f>Drillers!U6</f>
        <v>0</v>
      </c>
      <c r="V18" s="495">
        <f>Drillers!V6</f>
        <v>0</v>
      </c>
      <c r="W18" s="495">
        <f>Drillers!W6</f>
        <v>0</v>
      </c>
      <c r="X18" s="579">
        <f t="shared" si="0"/>
        <v>0</v>
      </c>
      <c r="Y18" s="68">
        <f t="shared" si="1"/>
        <v>0</v>
      </c>
      <c r="Z18" s="584">
        <f t="shared" si="2"/>
        <v>0</v>
      </c>
    </row>
    <row r="19" spans="1:26">
      <c r="A19" s="19" t="s">
        <v>24</v>
      </c>
      <c r="B19" s="495" t="str">
        <f>Drillers!B7</f>
        <v>Mark Hagerty</v>
      </c>
      <c r="C19" s="495">
        <f>Drillers!C7</f>
        <v>10</v>
      </c>
      <c r="D19" s="495">
        <f>Drillers!D7</f>
        <v>43</v>
      </c>
      <c r="E19" s="495">
        <f>Drillers!E7</f>
        <v>5</v>
      </c>
      <c r="F19" s="495">
        <f>Drillers!F7</f>
        <v>16</v>
      </c>
      <c r="G19" s="495">
        <f>Drillers!G7</f>
        <v>2</v>
      </c>
      <c r="H19" s="495">
        <f>Drillers!H7</f>
        <v>0</v>
      </c>
      <c r="I19" s="495">
        <f>Drillers!I7</f>
        <v>4</v>
      </c>
      <c r="J19" s="495">
        <f>Drillers!J7</f>
        <v>6</v>
      </c>
      <c r="K19" s="495">
        <f>Drillers!K7</f>
        <v>3</v>
      </c>
      <c r="L19" s="495">
        <f>Drillers!L7</f>
        <v>9</v>
      </c>
      <c r="M19" s="495">
        <f>Drillers!M7</f>
        <v>0</v>
      </c>
      <c r="N19" s="495">
        <f>Drillers!N7</f>
        <v>0</v>
      </c>
      <c r="O19" s="495">
        <f>Drillers!O7</f>
        <v>0</v>
      </c>
      <c r="P19" s="495">
        <f>Drillers!P7</f>
        <v>0</v>
      </c>
      <c r="Q19" s="495">
        <f>Drillers!Q7</f>
        <v>0</v>
      </c>
      <c r="R19" s="495">
        <f>Drillers!R7</f>
        <v>0</v>
      </c>
      <c r="S19" s="495">
        <f>Drillers!S7</f>
        <v>0</v>
      </c>
      <c r="T19" s="495">
        <f>Drillers!T7</f>
        <v>6</v>
      </c>
      <c r="U19" s="574">
        <f>Drillers!U7</f>
        <v>9</v>
      </c>
      <c r="V19" s="495">
        <f>Drillers!V7</f>
        <v>86</v>
      </c>
      <c r="W19" s="495">
        <f>Drillers!W7</f>
        <v>0</v>
      </c>
      <c r="X19" s="579">
        <f t="shared" si="0"/>
        <v>0.37209302325581395</v>
      </c>
      <c r="Y19" s="68">
        <f t="shared" si="1"/>
        <v>0.69767441860465118</v>
      </c>
      <c r="Z19" s="584">
        <f t="shared" si="2"/>
        <v>0.41304347826086957</v>
      </c>
    </row>
    <row r="20" spans="1:26">
      <c r="A20" s="19" t="s">
        <v>24</v>
      </c>
      <c r="B20" s="495" t="str">
        <f>Drillers!B8</f>
        <v>Jose Juarez</v>
      </c>
      <c r="C20" s="495">
        <f>Drillers!C8</f>
        <v>4</v>
      </c>
      <c r="D20" s="495">
        <f>Drillers!D8</f>
        <v>8</v>
      </c>
      <c r="E20" s="495">
        <f>Drillers!E8</f>
        <v>1</v>
      </c>
      <c r="F20" s="495">
        <f>Drillers!F8</f>
        <v>2</v>
      </c>
      <c r="G20" s="495">
        <f>Drillers!G8</f>
        <v>0</v>
      </c>
      <c r="H20" s="495">
        <f>Drillers!H8</f>
        <v>0</v>
      </c>
      <c r="I20" s="495">
        <f>Drillers!I8</f>
        <v>0</v>
      </c>
      <c r="J20" s="495">
        <f>Drillers!J8</f>
        <v>0</v>
      </c>
      <c r="K20" s="495">
        <f>Drillers!K8</f>
        <v>0</v>
      </c>
      <c r="L20" s="495">
        <f>Drillers!L8</f>
        <v>1</v>
      </c>
      <c r="M20" s="495">
        <f>Drillers!M8</f>
        <v>0</v>
      </c>
      <c r="N20" s="495">
        <f>Drillers!N8</f>
        <v>0</v>
      </c>
      <c r="O20" s="495">
        <f>Drillers!O8</f>
        <v>0</v>
      </c>
      <c r="P20" s="495">
        <f>Drillers!P8</f>
        <v>0</v>
      </c>
      <c r="Q20" s="495">
        <f>Drillers!Q8</f>
        <v>0</v>
      </c>
      <c r="R20" s="495">
        <f>Drillers!R8</f>
        <v>0</v>
      </c>
      <c r="S20" s="495">
        <f>Drillers!S8</f>
        <v>1</v>
      </c>
      <c r="T20" s="495">
        <f>Drillers!T8</f>
        <v>1</v>
      </c>
      <c r="U20" s="574">
        <f>Drillers!U8</f>
        <v>1</v>
      </c>
      <c r="V20" s="495">
        <f>Drillers!V8</f>
        <v>8</v>
      </c>
      <c r="W20" s="495">
        <f>Drillers!W8</f>
        <v>0</v>
      </c>
      <c r="X20" s="579">
        <f t="shared" si="0"/>
        <v>0.25</v>
      </c>
      <c r="Y20" s="68">
        <f t="shared" si="1"/>
        <v>0.25</v>
      </c>
      <c r="Z20" s="584">
        <f t="shared" si="2"/>
        <v>0.25</v>
      </c>
    </row>
    <row r="21" spans="1:26">
      <c r="A21" s="19" t="s">
        <v>24</v>
      </c>
      <c r="B21" s="495" t="str">
        <f>Drillers!B9</f>
        <v>Scott Little</v>
      </c>
      <c r="C21" s="495">
        <f>Drillers!C9</f>
        <v>1</v>
      </c>
      <c r="D21" s="495">
        <f>Drillers!D9</f>
        <v>2</v>
      </c>
      <c r="E21" s="495">
        <f>Drillers!E9</f>
        <v>0</v>
      </c>
      <c r="F21" s="495">
        <f>Drillers!F9</f>
        <v>0</v>
      </c>
      <c r="G21" s="495">
        <f>Drillers!G9</f>
        <v>0</v>
      </c>
      <c r="H21" s="495">
        <f>Drillers!H9</f>
        <v>0</v>
      </c>
      <c r="I21" s="495">
        <f>Drillers!I9</f>
        <v>0</v>
      </c>
      <c r="J21" s="495">
        <f>Drillers!J9</f>
        <v>0</v>
      </c>
      <c r="K21" s="495">
        <f>Drillers!K9</f>
        <v>0</v>
      </c>
      <c r="L21" s="495">
        <f>Drillers!L9</f>
        <v>0</v>
      </c>
      <c r="M21" s="495">
        <f>Drillers!M9</f>
        <v>0</v>
      </c>
      <c r="N21" s="495">
        <f>Drillers!N9</f>
        <v>0</v>
      </c>
      <c r="O21" s="495">
        <f>Drillers!O9</f>
        <v>0</v>
      </c>
      <c r="P21" s="495">
        <f>Drillers!P9</f>
        <v>0</v>
      </c>
      <c r="Q21" s="495">
        <f>Drillers!Q9</f>
        <v>0</v>
      </c>
      <c r="R21" s="495">
        <f>Drillers!R9</f>
        <v>0</v>
      </c>
      <c r="S21" s="495">
        <f>Drillers!S9</f>
        <v>0</v>
      </c>
      <c r="T21" s="495">
        <f>Drillers!T9</f>
        <v>0</v>
      </c>
      <c r="U21" s="574">
        <f>Drillers!U9</f>
        <v>0</v>
      </c>
      <c r="V21" s="495">
        <f>Drillers!V9</f>
        <v>1</v>
      </c>
      <c r="W21" s="495">
        <f>Drillers!W9</f>
        <v>0</v>
      </c>
      <c r="X21" s="579">
        <f t="shared" si="0"/>
        <v>0</v>
      </c>
      <c r="Y21" s="68">
        <f t="shared" si="1"/>
        <v>0</v>
      </c>
      <c r="Z21" s="584">
        <f t="shared" si="2"/>
        <v>0</v>
      </c>
    </row>
    <row r="22" spans="1:26">
      <c r="A22" s="19" t="s">
        <v>24</v>
      </c>
      <c r="B22" s="495" t="str">
        <f>Drillers!B10</f>
        <v>Bob MacPherson</v>
      </c>
      <c r="C22" s="495">
        <f>Drillers!C10</f>
        <v>11</v>
      </c>
      <c r="D22" s="495">
        <f>Drillers!D10</f>
        <v>29</v>
      </c>
      <c r="E22" s="495">
        <f>Drillers!E10</f>
        <v>1</v>
      </c>
      <c r="F22" s="495">
        <f>Drillers!F10</f>
        <v>6</v>
      </c>
      <c r="G22" s="495">
        <f>Drillers!G10</f>
        <v>0</v>
      </c>
      <c r="H22" s="495">
        <f>Drillers!H10</f>
        <v>0</v>
      </c>
      <c r="I22" s="495">
        <f>Drillers!I10</f>
        <v>1</v>
      </c>
      <c r="J22" s="495">
        <f>Drillers!J10</f>
        <v>2</v>
      </c>
      <c r="K22" s="495">
        <f>Drillers!K10</f>
        <v>8</v>
      </c>
      <c r="L22" s="495">
        <f>Drillers!L10</f>
        <v>3</v>
      </c>
      <c r="M22" s="495">
        <f>Drillers!M10</f>
        <v>0</v>
      </c>
      <c r="N22" s="495">
        <f>Drillers!N10</f>
        <v>0</v>
      </c>
      <c r="O22" s="495">
        <f>Drillers!O10</f>
        <v>0</v>
      </c>
      <c r="P22" s="495">
        <f>Drillers!P10</f>
        <v>0</v>
      </c>
      <c r="Q22" s="495">
        <f>Drillers!Q10</f>
        <v>0</v>
      </c>
      <c r="R22" s="495">
        <f>Drillers!R10</f>
        <v>1</v>
      </c>
      <c r="S22" s="495">
        <f>Drillers!S10</f>
        <v>0</v>
      </c>
      <c r="T22" s="495">
        <f>Drillers!T10</f>
        <v>3</v>
      </c>
      <c r="U22" s="574">
        <f>Drillers!U10</f>
        <v>16</v>
      </c>
      <c r="V22" s="495">
        <f>Drillers!V10</f>
        <v>11</v>
      </c>
      <c r="W22" s="495">
        <f>Drillers!W10</f>
        <v>0</v>
      </c>
      <c r="X22" s="579">
        <f t="shared" si="0"/>
        <v>0.20689655172413793</v>
      </c>
      <c r="Y22" s="68">
        <f t="shared" si="1"/>
        <v>0.31034482758620691</v>
      </c>
      <c r="Z22" s="584">
        <f t="shared" si="2"/>
        <v>0.3783783783783784</v>
      </c>
    </row>
    <row r="23" spans="1:26">
      <c r="A23" s="19" t="s">
        <v>24</v>
      </c>
      <c r="B23" s="495" t="str">
        <f>Drillers!B11</f>
        <v>Vincent Melendez</v>
      </c>
      <c r="C23" s="495">
        <f>Drillers!C11</f>
        <v>9</v>
      </c>
      <c r="D23" s="495">
        <f>Drillers!D11</f>
        <v>28</v>
      </c>
      <c r="E23" s="495">
        <f>Drillers!E11</f>
        <v>2</v>
      </c>
      <c r="F23" s="495">
        <f>Drillers!F11</f>
        <v>6</v>
      </c>
      <c r="G23" s="495">
        <f>Drillers!G11</f>
        <v>0</v>
      </c>
      <c r="H23" s="495">
        <f>Drillers!H11</f>
        <v>0</v>
      </c>
      <c r="I23" s="495">
        <f>Drillers!I11</f>
        <v>1</v>
      </c>
      <c r="J23" s="495">
        <f>Drillers!J11</f>
        <v>4</v>
      </c>
      <c r="K23" s="495">
        <f>Drillers!K11</f>
        <v>0</v>
      </c>
      <c r="L23" s="495">
        <f>Drillers!L11</f>
        <v>7</v>
      </c>
      <c r="M23" s="495">
        <f>Drillers!M11</f>
        <v>0</v>
      </c>
      <c r="N23" s="495">
        <f>Drillers!N11</f>
        <v>0</v>
      </c>
      <c r="O23" s="495">
        <f>Drillers!O11</f>
        <v>0</v>
      </c>
      <c r="P23" s="495">
        <f>Drillers!P11</f>
        <v>0</v>
      </c>
      <c r="Q23" s="495">
        <f>Drillers!Q11</f>
        <v>0</v>
      </c>
      <c r="R23" s="495">
        <f>Drillers!R11</f>
        <v>2</v>
      </c>
      <c r="S23" s="495">
        <f>Drillers!S11</f>
        <v>1</v>
      </c>
      <c r="T23" s="495">
        <f>Drillers!T11</f>
        <v>2</v>
      </c>
      <c r="U23" s="574">
        <f>Drillers!U11</f>
        <v>19</v>
      </c>
      <c r="V23" s="495">
        <f>Drillers!V11</f>
        <v>9</v>
      </c>
      <c r="W23" s="495">
        <f>Drillers!W11</f>
        <v>0</v>
      </c>
      <c r="X23" s="579">
        <f t="shared" si="0"/>
        <v>0.21428571428571427</v>
      </c>
      <c r="Y23" s="68">
        <f t="shared" si="1"/>
        <v>0.32142857142857145</v>
      </c>
      <c r="Z23" s="584">
        <f t="shared" si="2"/>
        <v>0.21428571428571427</v>
      </c>
    </row>
    <row r="24" spans="1:26">
      <c r="A24" s="19" t="s">
        <v>24</v>
      </c>
      <c r="B24" s="495" t="str">
        <f>Drillers!B12</f>
        <v>Raul Miranda</v>
      </c>
      <c r="C24" s="495">
        <f>Drillers!C12</f>
        <v>11</v>
      </c>
      <c r="D24" s="495">
        <f>Drillers!D12</f>
        <v>46</v>
      </c>
      <c r="E24" s="495">
        <f>Drillers!E12</f>
        <v>5</v>
      </c>
      <c r="F24" s="495">
        <f>Drillers!F12</f>
        <v>15</v>
      </c>
      <c r="G24" s="495">
        <f>Drillers!G12</f>
        <v>1</v>
      </c>
      <c r="H24" s="495">
        <f>Drillers!H12</f>
        <v>0</v>
      </c>
      <c r="I24" s="495">
        <f>Drillers!I12</f>
        <v>1</v>
      </c>
      <c r="J24" s="495">
        <f>Drillers!J12</f>
        <v>7</v>
      </c>
      <c r="K24" s="495">
        <f>Drillers!K12</f>
        <v>2</v>
      </c>
      <c r="L24" s="495">
        <f>Drillers!L12</f>
        <v>10</v>
      </c>
      <c r="M24" s="495">
        <f>Drillers!M12</f>
        <v>1</v>
      </c>
      <c r="N24" s="495">
        <f>Drillers!N12</f>
        <v>0</v>
      </c>
      <c r="O24" s="495">
        <f>Drillers!O12</f>
        <v>0</v>
      </c>
      <c r="P24" s="495">
        <f>Drillers!P12</f>
        <v>0</v>
      </c>
      <c r="Q24" s="495">
        <f>Drillers!Q12</f>
        <v>1</v>
      </c>
      <c r="R24" s="495">
        <f>Drillers!R12</f>
        <v>1</v>
      </c>
      <c r="S24" s="495">
        <f>Drillers!S12</f>
        <v>5</v>
      </c>
      <c r="T24" s="495">
        <f>Drillers!T12</f>
        <v>5</v>
      </c>
      <c r="U24" s="574">
        <f>Drillers!U12</f>
        <v>0</v>
      </c>
      <c r="V24" s="495">
        <f>Drillers!V12</f>
        <v>19</v>
      </c>
      <c r="W24" s="495">
        <f>Drillers!W12</f>
        <v>1</v>
      </c>
      <c r="X24" s="579">
        <f t="shared" si="0"/>
        <v>0.32608695652173914</v>
      </c>
      <c r="Y24" s="68">
        <f t="shared" si="1"/>
        <v>0.41304347826086957</v>
      </c>
      <c r="Z24" s="584">
        <f t="shared" si="2"/>
        <v>0.35416666666666669</v>
      </c>
    </row>
    <row r="25" spans="1:26">
      <c r="A25" s="19" t="s">
        <v>24</v>
      </c>
      <c r="B25" s="495" t="str">
        <f>Drillers!B13</f>
        <v>Rico Morales</v>
      </c>
      <c r="C25" s="495">
        <f>Drillers!C13</f>
        <v>11</v>
      </c>
      <c r="D25" s="495">
        <f>Drillers!D13</f>
        <v>38</v>
      </c>
      <c r="E25" s="495">
        <f>Drillers!E13</f>
        <v>4</v>
      </c>
      <c r="F25" s="495">
        <f>Drillers!F13</f>
        <v>10</v>
      </c>
      <c r="G25" s="495">
        <f>Drillers!G13</f>
        <v>3</v>
      </c>
      <c r="H25" s="495">
        <f>Drillers!H13</f>
        <v>0</v>
      </c>
      <c r="I25" s="495">
        <f>Drillers!I13</f>
        <v>1</v>
      </c>
      <c r="J25" s="495">
        <f>Drillers!J13</f>
        <v>3</v>
      </c>
      <c r="K25" s="495">
        <f>Drillers!K13</f>
        <v>6</v>
      </c>
      <c r="L25" s="495">
        <f>Drillers!L13</f>
        <v>14</v>
      </c>
      <c r="M25" s="495">
        <f>Drillers!M13</f>
        <v>0</v>
      </c>
      <c r="N25" s="495">
        <f>Drillers!N13</f>
        <v>0</v>
      </c>
      <c r="O25" s="495">
        <f>Drillers!O13</f>
        <v>0</v>
      </c>
      <c r="P25" s="495">
        <f>Drillers!P13</f>
        <v>1</v>
      </c>
      <c r="Q25" s="495">
        <f>Drillers!Q13</f>
        <v>0</v>
      </c>
      <c r="R25" s="495">
        <f>Drillers!R13</f>
        <v>0</v>
      </c>
      <c r="S25" s="495">
        <f>Drillers!S13</f>
        <v>4</v>
      </c>
      <c r="T25" s="495">
        <f>Drillers!T13</f>
        <v>4</v>
      </c>
      <c r="U25" s="574">
        <f>Drillers!U13</f>
        <v>9</v>
      </c>
      <c r="V25" s="495">
        <f>Drillers!V13</f>
        <v>91</v>
      </c>
      <c r="W25" s="495">
        <f>Drillers!W13</f>
        <v>0</v>
      </c>
      <c r="X25" s="579">
        <f t="shared" si="0"/>
        <v>0.26315789473684209</v>
      </c>
      <c r="Y25" s="68">
        <f t="shared" si="1"/>
        <v>0.42105263157894735</v>
      </c>
      <c r="Z25" s="584">
        <f t="shared" si="2"/>
        <v>0.36363636363636365</v>
      </c>
    </row>
    <row r="26" spans="1:26">
      <c r="A26" s="19" t="s">
        <v>24</v>
      </c>
      <c r="B26" s="495" t="str">
        <f>Drillers!B14</f>
        <v>Michael Nelson</v>
      </c>
      <c r="C26" s="495">
        <f>Drillers!C14</f>
        <v>6</v>
      </c>
      <c r="D26" s="495">
        <f>Drillers!D14</f>
        <v>10</v>
      </c>
      <c r="E26" s="495">
        <f>Drillers!E14</f>
        <v>0</v>
      </c>
      <c r="F26" s="495">
        <f>Drillers!F14</f>
        <v>0</v>
      </c>
      <c r="G26" s="495">
        <f>Drillers!G14</f>
        <v>0</v>
      </c>
      <c r="H26" s="495">
        <f>Drillers!H14</f>
        <v>0</v>
      </c>
      <c r="I26" s="495">
        <f>Drillers!I14</f>
        <v>0</v>
      </c>
      <c r="J26" s="495">
        <f>Drillers!J14</f>
        <v>0</v>
      </c>
      <c r="K26" s="495">
        <f>Drillers!K14</f>
        <v>1</v>
      </c>
      <c r="L26" s="495">
        <f>Drillers!L14</f>
        <v>3</v>
      </c>
      <c r="M26" s="495">
        <f>Drillers!M14</f>
        <v>0</v>
      </c>
      <c r="N26" s="495">
        <f>Drillers!N14</f>
        <v>0</v>
      </c>
      <c r="O26" s="495">
        <f>Drillers!O14</f>
        <v>0</v>
      </c>
      <c r="P26" s="495">
        <f>Drillers!P14</f>
        <v>0</v>
      </c>
      <c r="Q26" s="495">
        <f>Drillers!Q14</f>
        <v>1</v>
      </c>
      <c r="R26" s="495">
        <f>Drillers!R14</f>
        <v>0</v>
      </c>
      <c r="S26" s="495">
        <f>Drillers!S14</f>
        <v>-6</v>
      </c>
      <c r="T26" s="495">
        <f>Drillers!T14</f>
        <v>0</v>
      </c>
      <c r="U26" s="574">
        <f>Drillers!U14</f>
        <v>1</v>
      </c>
      <c r="V26" s="495">
        <f>Drillers!V14</f>
        <v>7</v>
      </c>
      <c r="W26" s="495">
        <f>Drillers!W14</f>
        <v>1</v>
      </c>
      <c r="X26" s="579">
        <f t="shared" si="0"/>
        <v>0</v>
      </c>
      <c r="Y26" s="68">
        <f t="shared" si="1"/>
        <v>0</v>
      </c>
      <c r="Z26" s="584">
        <f t="shared" si="2"/>
        <v>9.0909090909090912E-2</v>
      </c>
    </row>
    <row r="27" spans="1:26">
      <c r="A27" s="19" t="s">
        <v>24</v>
      </c>
      <c r="B27" s="495" t="str">
        <f>Drillers!B15</f>
        <v>Sergio Perez</v>
      </c>
      <c r="C27" s="495">
        <f>Drillers!C15</f>
        <v>11</v>
      </c>
      <c r="D27" s="495">
        <f>Drillers!D15</f>
        <v>43</v>
      </c>
      <c r="E27" s="495">
        <f>Drillers!E15</f>
        <v>4</v>
      </c>
      <c r="F27" s="495">
        <f>Drillers!F15</f>
        <v>12</v>
      </c>
      <c r="G27" s="495">
        <f>Drillers!G15</f>
        <v>0</v>
      </c>
      <c r="H27" s="495">
        <f>Drillers!H15</f>
        <v>0</v>
      </c>
      <c r="I27" s="495">
        <f>Drillers!I15</f>
        <v>0</v>
      </c>
      <c r="J27" s="495">
        <f>Drillers!J15</f>
        <v>2</v>
      </c>
      <c r="K27" s="495">
        <f>Drillers!K15</f>
        <v>4</v>
      </c>
      <c r="L27" s="495">
        <f>Drillers!L15</f>
        <v>6</v>
      </c>
      <c r="M27" s="495">
        <f>Drillers!M15</f>
        <v>1</v>
      </c>
      <c r="N27" s="495">
        <f>Drillers!N15</f>
        <v>2</v>
      </c>
      <c r="O27" s="495">
        <f>Drillers!O15</f>
        <v>0</v>
      </c>
      <c r="P27" s="495">
        <f>Drillers!P15</f>
        <v>0</v>
      </c>
      <c r="Q27" s="495">
        <f>Drillers!Q15</f>
        <v>0</v>
      </c>
      <c r="R27" s="495">
        <f>Drillers!R15</f>
        <v>2</v>
      </c>
      <c r="S27" s="495">
        <f>Drillers!S15</f>
        <v>0</v>
      </c>
      <c r="T27" s="495">
        <f>Drillers!T15</f>
        <v>3</v>
      </c>
      <c r="U27" s="574">
        <f>Drillers!U15</f>
        <v>1</v>
      </c>
      <c r="V27" s="495">
        <f>Drillers!V15</f>
        <v>18</v>
      </c>
      <c r="W27" s="495">
        <f>Drillers!W15</f>
        <v>1</v>
      </c>
      <c r="X27" s="579">
        <f t="shared" si="0"/>
        <v>0.27906976744186046</v>
      </c>
      <c r="Y27" s="68">
        <f t="shared" si="1"/>
        <v>0.27906976744186046</v>
      </c>
      <c r="Z27" s="584">
        <f t="shared" si="2"/>
        <v>0.34042553191489361</v>
      </c>
    </row>
    <row r="28" spans="1:26">
      <c r="A28" s="19" t="s">
        <v>24</v>
      </c>
      <c r="B28" s="495" t="str">
        <f>Drillers!B16</f>
        <v>Jorge Ramos</v>
      </c>
      <c r="C28" s="495">
        <f>Drillers!C16</f>
        <v>1</v>
      </c>
      <c r="D28" s="495">
        <f>Drillers!D16</f>
        <v>0</v>
      </c>
      <c r="E28" s="495">
        <f>Drillers!E16</f>
        <v>0</v>
      </c>
      <c r="F28" s="495">
        <f>Drillers!F16</f>
        <v>0</v>
      </c>
      <c r="G28" s="495">
        <f>Drillers!G16</f>
        <v>0</v>
      </c>
      <c r="H28" s="495">
        <f>Drillers!H16</f>
        <v>0</v>
      </c>
      <c r="I28" s="495">
        <f>Drillers!I16</f>
        <v>0</v>
      </c>
      <c r="J28" s="495">
        <f>Drillers!J16</f>
        <v>0</v>
      </c>
      <c r="K28" s="495">
        <f>Drillers!K16</f>
        <v>0</v>
      </c>
      <c r="L28" s="495">
        <f>Drillers!L16</f>
        <v>0</v>
      </c>
      <c r="M28" s="495">
        <f>Drillers!M16</f>
        <v>0</v>
      </c>
      <c r="N28" s="495">
        <f>Drillers!N16</f>
        <v>0</v>
      </c>
      <c r="O28" s="495">
        <f>Drillers!O16</f>
        <v>0</v>
      </c>
      <c r="P28" s="495">
        <f>Drillers!P16</f>
        <v>0</v>
      </c>
      <c r="Q28" s="495">
        <f>Drillers!Q16</f>
        <v>0</v>
      </c>
      <c r="R28" s="495">
        <f>Drillers!R16</f>
        <v>0</v>
      </c>
      <c r="S28" s="495">
        <f>Drillers!S16</f>
        <v>0</v>
      </c>
      <c r="T28" s="495">
        <f>Drillers!T16</f>
        <v>0</v>
      </c>
      <c r="U28" s="574">
        <f>Drillers!U16</f>
        <v>0</v>
      </c>
      <c r="V28" s="495">
        <f>Drillers!V16</f>
        <v>2</v>
      </c>
      <c r="W28" s="495">
        <f>Drillers!W16</f>
        <v>0</v>
      </c>
      <c r="X28" s="579" t="e">
        <f t="shared" si="0"/>
        <v>#DIV/0!</v>
      </c>
      <c r="Y28" s="68" t="e">
        <f t="shared" si="1"/>
        <v>#DIV/0!</v>
      </c>
      <c r="Z28" s="584" t="e">
        <f t="shared" si="2"/>
        <v>#DIV/0!</v>
      </c>
    </row>
    <row r="29" spans="1:26">
      <c r="A29" s="19" t="s">
        <v>24</v>
      </c>
      <c r="B29" s="495" t="str">
        <f>Drillers!B17</f>
        <v>Martin ReId</v>
      </c>
      <c r="C29" s="495">
        <f>Drillers!C17</f>
        <v>11</v>
      </c>
      <c r="D29" s="495">
        <f>Drillers!D17</f>
        <v>42</v>
      </c>
      <c r="E29" s="495">
        <f>Drillers!E17</f>
        <v>5</v>
      </c>
      <c r="F29" s="495">
        <f>Drillers!F17</f>
        <v>9</v>
      </c>
      <c r="G29" s="495">
        <f>Drillers!G17</f>
        <v>2</v>
      </c>
      <c r="H29" s="495">
        <f>Drillers!H17</f>
        <v>0</v>
      </c>
      <c r="I29" s="495">
        <f>Drillers!I17</f>
        <v>2</v>
      </c>
      <c r="J29" s="495">
        <f>Drillers!J17</f>
        <v>6</v>
      </c>
      <c r="K29" s="495">
        <f>Drillers!K17</f>
        <v>7</v>
      </c>
      <c r="L29" s="495">
        <f>Drillers!L17</f>
        <v>10</v>
      </c>
      <c r="M29" s="495">
        <f>Drillers!M17</f>
        <v>0</v>
      </c>
      <c r="N29" s="495">
        <f>Drillers!N17</f>
        <v>0</v>
      </c>
      <c r="O29" s="495">
        <f>Drillers!O17</f>
        <v>0</v>
      </c>
      <c r="P29" s="495">
        <f>Drillers!P17</f>
        <v>0</v>
      </c>
      <c r="Q29" s="495">
        <f>Drillers!Q17</f>
        <v>0</v>
      </c>
      <c r="R29" s="495">
        <f>Drillers!R17</f>
        <v>1</v>
      </c>
      <c r="S29" s="495">
        <f>Drillers!S17</f>
        <v>-2</v>
      </c>
      <c r="T29" s="495">
        <f>Drillers!T17</f>
        <v>4</v>
      </c>
      <c r="U29" s="574">
        <f>Drillers!U17</f>
        <v>28</v>
      </c>
      <c r="V29" s="495">
        <f>Drillers!V17</f>
        <v>13</v>
      </c>
      <c r="W29" s="495">
        <f>Drillers!W17</f>
        <v>0</v>
      </c>
      <c r="X29" s="579">
        <f t="shared" si="0"/>
        <v>0.21428571428571427</v>
      </c>
      <c r="Y29" s="68">
        <f t="shared" si="1"/>
        <v>0.40476190476190477</v>
      </c>
      <c r="Z29" s="584">
        <f t="shared" si="2"/>
        <v>0.32653061224489793</v>
      </c>
    </row>
    <row r="30" spans="1:26">
      <c r="A30" s="19" t="s">
        <v>24</v>
      </c>
      <c r="B30" s="495" t="str">
        <f>Drillers!B18</f>
        <v>Rich Rosen</v>
      </c>
      <c r="C30" s="495">
        <f>Drillers!C18</f>
        <v>5</v>
      </c>
      <c r="D30" s="495">
        <f>Drillers!D18</f>
        <v>18</v>
      </c>
      <c r="E30" s="495">
        <f>Drillers!E18</f>
        <v>3</v>
      </c>
      <c r="F30" s="495">
        <f>Drillers!F18</f>
        <v>4</v>
      </c>
      <c r="G30" s="495">
        <f>Drillers!G18</f>
        <v>2</v>
      </c>
      <c r="H30" s="495">
        <f>Drillers!H18</f>
        <v>0</v>
      </c>
      <c r="I30" s="495">
        <f>Drillers!I18</f>
        <v>0</v>
      </c>
      <c r="J30" s="495">
        <f>Drillers!J18</f>
        <v>2</v>
      </c>
      <c r="K30" s="495">
        <f>Drillers!K18</f>
        <v>2</v>
      </c>
      <c r="L30" s="495">
        <f>Drillers!L18</f>
        <v>2</v>
      </c>
      <c r="M30" s="495">
        <f>Drillers!M18</f>
        <v>0</v>
      </c>
      <c r="N30" s="495">
        <f>Drillers!N18</f>
        <v>0</v>
      </c>
      <c r="O30" s="495">
        <f>Drillers!O18</f>
        <v>0</v>
      </c>
      <c r="P30" s="495">
        <f>Drillers!P18</f>
        <v>0</v>
      </c>
      <c r="Q30" s="495">
        <f>Drillers!Q18</f>
        <v>0</v>
      </c>
      <c r="R30" s="495">
        <f>Drillers!R18</f>
        <v>0</v>
      </c>
      <c r="S30" s="495">
        <f>Drillers!S18</f>
        <v>0</v>
      </c>
      <c r="T30" s="495">
        <f>Drillers!T18</f>
        <v>3</v>
      </c>
      <c r="U30" s="574">
        <f>Drillers!U18</f>
        <v>8</v>
      </c>
      <c r="V30" s="495">
        <f>Drillers!V18</f>
        <v>10</v>
      </c>
      <c r="W30" s="495">
        <f>Drillers!W18</f>
        <v>0</v>
      </c>
      <c r="X30" s="579">
        <f t="shared" si="0"/>
        <v>0.22222222222222221</v>
      </c>
      <c r="Y30" s="68">
        <f t="shared" si="1"/>
        <v>0.33333333333333331</v>
      </c>
      <c r="Z30" s="584">
        <f t="shared" si="2"/>
        <v>0.3</v>
      </c>
    </row>
    <row r="31" spans="1:26">
      <c r="A31" s="19" t="s">
        <v>24</v>
      </c>
      <c r="B31" s="495" t="str">
        <f>Drillers!B19</f>
        <v>Dave Schultz</v>
      </c>
      <c r="C31" s="495">
        <f>Drillers!C19</f>
        <v>10</v>
      </c>
      <c r="D31" s="495">
        <f>Drillers!D19</f>
        <v>35</v>
      </c>
      <c r="E31" s="495">
        <f>Drillers!E19</f>
        <v>5</v>
      </c>
      <c r="F31" s="495">
        <f>Drillers!F19</f>
        <v>9</v>
      </c>
      <c r="G31" s="495">
        <f>Drillers!G19</f>
        <v>2</v>
      </c>
      <c r="H31" s="495">
        <f>Drillers!H19</f>
        <v>0</v>
      </c>
      <c r="I31" s="495">
        <f>Drillers!I19</f>
        <v>0</v>
      </c>
      <c r="J31" s="495">
        <f>Drillers!J19</f>
        <v>2</v>
      </c>
      <c r="K31" s="495">
        <f>Drillers!K19</f>
        <v>2</v>
      </c>
      <c r="L31" s="495">
        <f>Drillers!L19</f>
        <v>8</v>
      </c>
      <c r="M31" s="495">
        <f>Drillers!M19</f>
        <v>0</v>
      </c>
      <c r="N31" s="495">
        <f>Drillers!N19</f>
        <v>0</v>
      </c>
      <c r="O31" s="495">
        <f>Drillers!O19</f>
        <v>1</v>
      </c>
      <c r="P31" s="495">
        <f>Drillers!P19</f>
        <v>0</v>
      </c>
      <c r="Q31" s="495">
        <f>Drillers!Q19</f>
        <v>0</v>
      </c>
      <c r="R31" s="495">
        <f>Drillers!R19</f>
        <v>1</v>
      </c>
      <c r="S31" s="495">
        <f>Drillers!S19</f>
        <v>4</v>
      </c>
      <c r="T31" s="495">
        <f>Drillers!T19</f>
        <v>4</v>
      </c>
      <c r="U31" s="574">
        <f>Drillers!U19</f>
        <v>4</v>
      </c>
      <c r="V31" s="495">
        <f>Drillers!V19</f>
        <v>21</v>
      </c>
      <c r="W31" s="495">
        <f>Drillers!W19</f>
        <v>0</v>
      </c>
      <c r="X31" s="579">
        <f t="shared" si="0"/>
        <v>0.25714285714285712</v>
      </c>
      <c r="Y31" s="68">
        <f t="shared" si="1"/>
        <v>0.31428571428571428</v>
      </c>
      <c r="Z31" s="584">
        <f t="shared" si="2"/>
        <v>0.28947368421052633</v>
      </c>
    </row>
    <row r="32" spans="1:26">
      <c r="A32" s="19" t="s">
        <v>24</v>
      </c>
      <c r="B32" s="495" t="str">
        <f>Drillers!B20</f>
        <v>Drew Ward</v>
      </c>
      <c r="C32" s="495">
        <f>Drillers!C20</f>
        <v>5</v>
      </c>
      <c r="D32" s="495">
        <f>Drillers!D20</f>
        <v>15</v>
      </c>
      <c r="E32" s="495">
        <f>Drillers!E20</f>
        <v>1</v>
      </c>
      <c r="F32" s="495">
        <f>Drillers!F20</f>
        <v>0</v>
      </c>
      <c r="G32" s="495">
        <f>Drillers!G20</f>
        <v>0</v>
      </c>
      <c r="H32" s="495">
        <f>Drillers!H20</f>
        <v>0</v>
      </c>
      <c r="I32" s="495">
        <f>Drillers!I20</f>
        <v>0</v>
      </c>
      <c r="J32" s="495">
        <f>Drillers!J20</f>
        <v>0</v>
      </c>
      <c r="K32" s="495">
        <f>Drillers!K20</f>
        <v>0</v>
      </c>
      <c r="L32" s="495">
        <f>Drillers!L20</f>
        <v>5</v>
      </c>
      <c r="M32" s="495">
        <f>Drillers!M20</f>
        <v>0</v>
      </c>
      <c r="N32" s="495">
        <f>Drillers!N20</f>
        <v>0</v>
      </c>
      <c r="O32" s="495">
        <f>Drillers!O20</f>
        <v>0</v>
      </c>
      <c r="P32" s="495">
        <f>Drillers!P20</f>
        <v>0</v>
      </c>
      <c r="Q32" s="495">
        <f>Drillers!Q20</f>
        <v>0</v>
      </c>
      <c r="R32" s="495">
        <f>Drillers!R20</f>
        <v>0</v>
      </c>
      <c r="S32" s="495">
        <f>Drillers!S20</f>
        <v>-5</v>
      </c>
      <c r="T32" s="495">
        <f>Drillers!T20</f>
        <v>0</v>
      </c>
      <c r="U32" s="574">
        <f>Drillers!U20</f>
        <v>2</v>
      </c>
      <c r="V32" s="495">
        <f>Drillers!V20</f>
        <v>4</v>
      </c>
      <c r="W32" s="495">
        <f>Drillers!W20</f>
        <v>0</v>
      </c>
      <c r="X32" s="579">
        <f t="shared" si="0"/>
        <v>0</v>
      </c>
      <c r="Y32" s="68">
        <f t="shared" si="1"/>
        <v>0</v>
      </c>
      <c r="Z32" s="584">
        <f t="shared" si="2"/>
        <v>0</v>
      </c>
    </row>
    <row r="33" spans="1:26">
      <c r="A33" s="19" t="s">
        <v>8</v>
      </c>
      <c r="B33" t="str">
        <f>Gators!B5</f>
        <v>Joe Aldridge</v>
      </c>
      <c r="C33" s="495">
        <f>Gators!C5</f>
        <v>4</v>
      </c>
      <c r="D33" s="495">
        <f>Gators!D5</f>
        <v>2</v>
      </c>
      <c r="E33" s="495">
        <f>Gators!E5</f>
        <v>0</v>
      </c>
      <c r="F33" s="495">
        <f>Gators!F5</f>
        <v>1</v>
      </c>
      <c r="G33" s="495">
        <f>Gators!G5</f>
        <v>0</v>
      </c>
      <c r="H33" s="495">
        <f>Gators!H5</f>
        <v>0</v>
      </c>
      <c r="I33" s="495">
        <f>Gators!I5</f>
        <v>0</v>
      </c>
      <c r="J33" s="495">
        <f>Gators!J5</f>
        <v>1</v>
      </c>
      <c r="K33" s="495">
        <f>Gators!K5</f>
        <v>2</v>
      </c>
      <c r="L33" s="495">
        <f>Gators!L5</f>
        <v>0</v>
      </c>
      <c r="M33" s="495">
        <f>Gators!M5</f>
        <v>0</v>
      </c>
      <c r="N33" s="495">
        <f>Gators!N5</f>
        <v>0</v>
      </c>
      <c r="O33" s="495">
        <f>Gators!O5</f>
        <v>0</v>
      </c>
      <c r="P33" s="495">
        <f>Gators!P5</f>
        <v>0</v>
      </c>
      <c r="Q33" s="495">
        <f>Gators!Q5</f>
        <v>0</v>
      </c>
      <c r="R33" s="495">
        <f>Gators!R5</f>
        <v>0</v>
      </c>
      <c r="S33" s="495">
        <f>Gators!S5</f>
        <v>-3</v>
      </c>
      <c r="T33" s="495">
        <f>Gators!T5</f>
        <v>1</v>
      </c>
      <c r="U33" s="574">
        <f>Gators!U5</f>
        <v>0</v>
      </c>
      <c r="V33" s="495">
        <f>Gators!V5</f>
        <v>9</v>
      </c>
      <c r="W33" s="495">
        <f>Gators!W5</f>
        <v>0</v>
      </c>
      <c r="X33" s="579">
        <f t="shared" si="0"/>
        <v>0.5</v>
      </c>
      <c r="Y33" s="68">
        <f t="shared" si="1"/>
        <v>0.5</v>
      </c>
      <c r="Z33" s="584">
        <f t="shared" si="2"/>
        <v>0.75</v>
      </c>
    </row>
    <row r="34" spans="1:26">
      <c r="A34" s="19" t="s">
        <v>8</v>
      </c>
      <c r="B34" s="495" t="str">
        <f>Gators!B6</f>
        <v xml:space="preserve">Jackson Cash </v>
      </c>
      <c r="C34" s="495">
        <f>Gators!C6</f>
        <v>2</v>
      </c>
      <c r="D34" s="495">
        <f>Gators!D6</f>
        <v>4</v>
      </c>
      <c r="E34" s="495">
        <f>Gators!E6</f>
        <v>0</v>
      </c>
      <c r="F34" s="495">
        <f>Gators!F6</f>
        <v>0</v>
      </c>
      <c r="G34" s="495">
        <f>Gators!G6</f>
        <v>0</v>
      </c>
      <c r="H34" s="495">
        <f>Gators!H6</f>
        <v>0</v>
      </c>
      <c r="I34" s="495">
        <f>Gators!I6</f>
        <v>0</v>
      </c>
      <c r="J34" s="495">
        <f>Gators!J6</f>
        <v>1</v>
      </c>
      <c r="K34" s="495">
        <f>Gators!K6</f>
        <v>0</v>
      </c>
      <c r="L34" s="495">
        <f>Gators!L6</f>
        <v>0</v>
      </c>
      <c r="M34" s="495">
        <f>Gators!M6</f>
        <v>0</v>
      </c>
      <c r="N34" s="495">
        <f>Gators!N6</f>
        <v>0</v>
      </c>
      <c r="O34" s="495">
        <f>Gators!O6</f>
        <v>0</v>
      </c>
      <c r="P34" s="495">
        <f>Gators!P6</f>
        <v>1</v>
      </c>
      <c r="Q34" s="495">
        <f>Gators!Q6</f>
        <v>0</v>
      </c>
      <c r="R34" s="495">
        <f>Gators!R6</f>
        <v>0</v>
      </c>
      <c r="S34" s="495">
        <f>Gators!S6</f>
        <v>-3</v>
      </c>
      <c r="T34" s="495">
        <f>Gators!T6</f>
        <v>0</v>
      </c>
      <c r="U34" s="574">
        <f>Gators!U6</f>
        <v>0</v>
      </c>
      <c r="V34" s="495">
        <f>Gators!V6</f>
        <v>4</v>
      </c>
      <c r="W34" s="495">
        <f>Gators!W6</f>
        <v>0</v>
      </c>
      <c r="X34" s="579">
        <f t="shared" ref="X34:X48" si="3">F34/D34</f>
        <v>0</v>
      </c>
      <c r="Y34" s="68">
        <f t="shared" ref="Y34:Y48" si="4">((F34-(G34+H34+I34))+(G34*2)+(H34*3)+(I34*4))/D34</f>
        <v>0</v>
      </c>
      <c r="Z34" s="584">
        <f t="shared" ref="Z34:Z48" si="5">((F34+K34)/(D34+K34+O34))</f>
        <v>0</v>
      </c>
    </row>
    <row r="35" spans="1:26">
      <c r="A35" s="19" t="s">
        <v>8</v>
      </c>
      <c r="B35" s="495" t="str">
        <f>Gators!B7</f>
        <v>Randy Clark</v>
      </c>
      <c r="C35" s="495">
        <f>Gators!C7</f>
        <v>10</v>
      </c>
      <c r="D35" s="495">
        <f>Gators!D7</f>
        <v>40</v>
      </c>
      <c r="E35" s="495">
        <f>Gators!E7</f>
        <v>5</v>
      </c>
      <c r="F35" s="495">
        <f>Gators!F7</f>
        <v>9</v>
      </c>
      <c r="G35" s="495">
        <f>Gators!G7</f>
        <v>2</v>
      </c>
      <c r="H35" s="495">
        <f>Gators!H7</f>
        <v>0</v>
      </c>
      <c r="I35" s="495">
        <f>Gators!I7</f>
        <v>0</v>
      </c>
      <c r="J35" s="495">
        <f>Gators!J7</f>
        <v>6</v>
      </c>
      <c r="K35" s="495">
        <f>Gators!K7</f>
        <v>3</v>
      </c>
      <c r="L35" s="495">
        <f>Gators!L7</f>
        <v>5</v>
      </c>
      <c r="M35" s="495">
        <f>Gators!M7</f>
        <v>0</v>
      </c>
      <c r="N35" s="495">
        <f>Gators!N7</f>
        <v>0</v>
      </c>
      <c r="O35" s="495">
        <f>Gators!O7</f>
        <v>0</v>
      </c>
      <c r="P35" s="495">
        <f>Gators!P7</f>
        <v>0</v>
      </c>
      <c r="Q35" s="495">
        <f>Gators!Q7</f>
        <v>0</v>
      </c>
      <c r="R35" s="495">
        <f>Gators!R7</f>
        <v>4</v>
      </c>
      <c r="S35" s="495">
        <f>Gators!S7</f>
        <v>3</v>
      </c>
      <c r="T35" s="495">
        <f>Gators!T7</f>
        <v>3</v>
      </c>
      <c r="U35" s="574">
        <f>Gators!U7</f>
        <v>7</v>
      </c>
      <c r="V35" s="495">
        <f>Gators!V7</f>
        <v>62</v>
      </c>
      <c r="W35" s="495">
        <f>Gators!W7</f>
        <v>0</v>
      </c>
      <c r="X35" s="579">
        <f t="shared" si="3"/>
        <v>0.22500000000000001</v>
      </c>
      <c r="Y35" s="68">
        <f t="shared" si="4"/>
        <v>0.27500000000000002</v>
      </c>
      <c r="Z35" s="584">
        <f t="shared" si="5"/>
        <v>0.27906976744186046</v>
      </c>
    </row>
    <row r="36" spans="1:26" s="495" customFormat="1">
      <c r="A36" s="19" t="s">
        <v>8</v>
      </c>
      <c r="B36" s="495" t="str">
        <f>Gators!B8</f>
        <v>Orlando Cruz</v>
      </c>
      <c r="C36" s="495">
        <f>Gators!C8</f>
        <v>2</v>
      </c>
      <c r="D36" s="495">
        <f>Gators!D8</f>
        <v>6</v>
      </c>
      <c r="E36" s="495">
        <f>Gators!E8</f>
        <v>1</v>
      </c>
      <c r="F36" s="495">
        <f>Gators!F8</f>
        <v>2</v>
      </c>
      <c r="G36" s="495">
        <f>Gators!G8</f>
        <v>0</v>
      </c>
      <c r="H36" s="495">
        <f>Gators!H8</f>
        <v>0</v>
      </c>
      <c r="I36" s="495">
        <f>Gators!I8</f>
        <v>0</v>
      </c>
      <c r="J36" s="495">
        <f>Gators!J8</f>
        <v>0</v>
      </c>
      <c r="K36" s="495">
        <f>Gators!K8</f>
        <v>0</v>
      </c>
      <c r="L36" s="495">
        <f>Gators!L8</f>
        <v>2</v>
      </c>
      <c r="M36" s="495">
        <f>Gators!M8</f>
        <v>0</v>
      </c>
      <c r="N36" s="495">
        <f>Gators!N8</f>
        <v>0</v>
      </c>
      <c r="O36" s="495">
        <f>Gators!O8</f>
        <v>0</v>
      </c>
      <c r="P36" s="495">
        <f>Gators!P8</f>
        <v>0</v>
      </c>
      <c r="Q36" s="495">
        <f>Gators!Q8</f>
        <v>0</v>
      </c>
      <c r="R36" s="495">
        <f>Gators!R8</f>
        <v>0</v>
      </c>
      <c r="S36" s="495">
        <f>Gators!S8</f>
        <v>2</v>
      </c>
      <c r="T36" s="495">
        <f>Gators!T8</f>
        <v>2</v>
      </c>
      <c r="U36" s="574">
        <f>Gators!U8</f>
        <v>0</v>
      </c>
      <c r="V36" s="495">
        <f>Gators!V8</f>
        <v>1</v>
      </c>
      <c r="W36" s="495">
        <f>Gators!W8</f>
        <v>0</v>
      </c>
      <c r="X36" s="579">
        <f t="shared" si="3"/>
        <v>0.33333333333333331</v>
      </c>
      <c r="Y36" s="68">
        <f t="shared" si="4"/>
        <v>0.33333333333333331</v>
      </c>
      <c r="Z36" s="584">
        <f t="shared" si="5"/>
        <v>0.33333333333333331</v>
      </c>
    </row>
    <row r="37" spans="1:26">
      <c r="A37" s="19" t="s">
        <v>8</v>
      </c>
      <c r="B37" s="495" t="str">
        <f>Gators!B9</f>
        <v>Augusto Gomez</v>
      </c>
      <c r="C37" s="495">
        <f>Gators!C9</f>
        <v>11</v>
      </c>
      <c r="D37" s="495">
        <f>Gators!D9</f>
        <v>41</v>
      </c>
      <c r="E37" s="495">
        <f>Gators!E9</f>
        <v>4</v>
      </c>
      <c r="F37" s="495">
        <f>Gators!F9</f>
        <v>11</v>
      </c>
      <c r="G37" s="495">
        <f>Gators!G9</f>
        <v>3</v>
      </c>
      <c r="H37" s="495">
        <f>Gators!H9</f>
        <v>0</v>
      </c>
      <c r="I37" s="495">
        <f>Gators!I9</f>
        <v>0</v>
      </c>
      <c r="J37" s="495">
        <f>Gators!J9</f>
        <v>1</v>
      </c>
      <c r="K37" s="495">
        <f>Gators!K9</f>
        <v>4</v>
      </c>
      <c r="L37" s="495">
        <f>Gators!L9</f>
        <v>6</v>
      </c>
      <c r="M37" s="495">
        <f>Gators!M9</f>
        <v>0</v>
      </c>
      <c r="N37" s="495">
        <f>Gators!N9</f>
        <v>0</v>
      </c>
      <c r="O37" s="495">
        <f>Gators!O9</f>
        <v>0</v>
      </c>
      <c r="P37" s="495">
        <f>Gators!P9</f>
        <v>0</v>
      </c>
      <c r="Q37" s="495">
        <f>Gators!Q9</f>
        <v>0</v>
      </c>
      <c r="R37" s="495">
        <f>Gators!R9</f>
        <v>1</v>
      </c>
      <c r="S37" s="495">
        <f>Gators!S9</f>
        <v>1</v>
      </c>
      <c r="T37" s="495">
        <f>Gators!T9</f>
        <v>2</v>
      </c>
      <c r="U37" s="574">
        <f>Gators!U9</f>
        <v>22</v>
      </c>
      <c r="V37" s="495">
        <f>Gators!V9</f>
        <v>9</v>
      </c>
      <c r="W37" s="495">
        <f>Gators!W9</f>
        <v>0</v>
      </c>
      <c r="X37" s="579">
        <f t="shared" si="3"/>
        <v>0.26829268292682928</v>
      </c>
      <c r="Y37" s="68">
        <f t="shared" si="4"/>
        <v>0.34146341463414637</v>
      </c>
      <c r="Z37" s="584">
        <f t="shared" si="5"/>
        <v>0.33333333333333331</v>
      </c>
    </row>
    <row r="38" spans="1:26">
      <c r="A38" s="19" t="s">
        <v>8</v>
      </c>
      <c r="B38" s="495" t="str">
        <f>Gators!B10</f>
        <v>Jose Gonzalez</v>
      </c>
      <c r="C38" s="495">
        <f>Gators!C10</f>
        <v>2</v>
      </c>
      <c r="D38" s="495">
        <f>Gators!D10</f>
        <v>8</v>
      </c>
      <c r="E38" s="495">
        <f>Gators!E10</f>
        <v>1</v>
      </c>
      <c r="F38" s="495">
        <f>Gators!F10</f>
        <v>2</v>
      </c>
      <c r="G38" s="495">
        <f>Gators!G10</f>
        <v>0</v>
      </c>
      <c r="H38" s="495">
        <f>Gators!H10</f>
        <v>0</v>
      </c>
      <c r="I38" s="495">
        <f>Gators!I10</f>
        <v>0</v>
      </c>
      <c r="J38" s="495">
        <f>Gators!J10</f>
        <v>0</v>
      </c>
      <c r="K38" s="495">
        <f>Gators!K10</f>
        <v>0</v>
      </c>
      <c r="L38" s="495">
        <f>Gators!L10</f>
        <v>3</v>
      </c>
      <c r="M38" s="495">
        <f>Gators!M10</f>
        <v>0</v>
      </c>
      <c r="N38" s="495">
        <f>Gators!N10</f>
        <v>0</v>
      </c>
      <c r="O38" s="495">
        <f>Gators!O10</f>
        <v>0</v>
      </c>
      <c r="P38" s="495">
        <f>Gators!P10</f>
        <v>0</v>
      </c>
      <c r="Q38" s="495">
        <f>Gators!Q10</f>
        <v>0</v>
      </c>
      <c r="R38" s="495">
        <f>Gators!R10</f>
        <v>0</v>
      </c>
      <c r="S38" s="495">
        <f>Gators!S10</f>
        <v>0</v>
      </c>
      <c r="T38" s="495">
        <f>Gators!T10</f>
        <v>1</v>
      </c>
      <c r="U38" s="574">
        <f>Gators!U10</f>
        <v>3</v>
      </c>
      <c r="V38" s="495">
        <f>Gators!V10</f>
        <v>1</v>
      </c>
      <c r="W38" s="495">
        <f>Gators!W10</f>
        <v>0</v>
      </c>
      <c r="X38" s="579">
        <f t="shared" si="3"/>
        <v>0.25</v>
      </c>
      <c r="Y38" s="68">
        <f t="shared" si="4"/>
        <v>0.25</v>
      </c>
      <c r="Z38" s="584">
        <f t="shared" si="5"/>
        <v>0.25</v>
      </c>
    </row>
    <row r="39" spans="1:26">
      <c r="A39" s="19" t="s">
        <v>8</v>
      </c>
      <c r="B39" s="495" t="str">
        <f>Gators!B11</f>
        <v>Howard Holley</v>
      </c>
      <c r="C39" s="495">
        <f>Gators!C11</f>
        <v>9</v>
      </c>
      <c r="D39" s="495">
        <f>Gators!D11</f>
        <v>39</v>
      </c>
      <c r="E39" s="495">
        <f>Gators!E11</f>
        <v>4</v>
      </c>
      <c r="F39" s="495">
        <f>Gators!F11</f>
        <v>12</v>
      </c>
      <c r="G39" s="495">
        <f>Gators!G11</f>
        <v>3</v>
      </c>
      <c r="H39" s="495">
        <f>Gators!H11</f>
        <v>0</v>
      </c>
      <c r="I39" s="495">
        <f>Gators!I11</f>
        <v>1</v>
      </c>
      <c r="J39" s="495">
        <f>Gators!J11</f>
        <v>4</v>
      </c>
      <c r="K39" s="495">
        <f>Gators!K11</f>
        <v>3</v>
      </c>
      <c r="L39" s="495">
        <f>Gators!L11</f>
        <v>12</v>
      </c>
      <c r="M39" s="495">
        <f>Gators!M11</f>
        <v>0</v>
      </c>
      <c r="N39" s="495">
        <f>Gators!N11</f>
        <v>0</v>
      </c>
      <c r="O39" s="495">
        <f>Gators!O11</f>
        <v>0</v>
      </c>
      <c r="P39" s="495">
        <f>Gators!P11</f>
        <v>0</v>
      </c>
      <c r="Q39" s="495">
        <f>Gators!Q11</f>
        <v>0</v>
      </c>
      <c r="R39" s="495">
        <f>Gators!R11</f>
        <v>1</v>
      </c>
      <c r="S39" s="495">
        <f>Gators!S11</f>
        <v>2</v>
      </c>
      <c r="T39" s="495">
        <f>Gators!T11</f>
        <v>4</v>
      </c>
      <c r="U39" s="574">
        <f>Gators!U11</f>
        <v>1</v>
      </c>
      <c r="V39" s="495">
        <f>Gators!V11</f>
        <v>22</v>
      </c>
      <c r="W39" s="495">
        <f>Gators!W11</f>
        <v>0</v>
      </c>
      <c r="X39" s="579">
        <f t="shared" si="3"/>
        <v>0.30769230769230771</v>
      </c>
      <c r="Y39" s="68">
        <f t="shared" si="4"/>
        <v>0.46153846153846156</v>
      </c>
      <c r="Z39" s="584">
        <f t="shared" si="5"/>
        <v>0.35714285714285715</v>
      </c>
    </row>
    <row r="40" spans="1:26">
      <c r="A40" s="19" t="s">
        <v>8</v>
      </c>
      <c r="B40" s="495" t="str">
        <f>Gators!B12</f>
        <v>Jay Kemp</v>
      </c>
      <c r="C40" s="495">
        <f>Gators!C12</f>
        <v>11</v>
      </c>
      <c r="D40" s="495">
        <f>Gators!D12</f>
        <v>43</v>
      </c>
      <c r="E40" s="495">
        <f>Gators!E12</f>
        <v>7</v>
      </c>
      <c r="F40" s="495">
        <f>Gators!F12</f>
        <v>12</v>
      </c>
      <c r="G40" s="495">
        <f>Gators!G12</f>
        <v>3</v>
      </c>
      <c r="H40" s="495">
        <f>Gators!H12</f>
        <v>0</v>
      </c>
      <c r="I40" s="495">
        <f>Gators!I12</f>
        <v>1</v>
      </c>
      <c r="J40" s="495">
        <f>Gators!J12</f>
        <v>7</v>
      </c>
      <c r="K40" s="495">
        <f>Gators!K12</f>
        <v>5</v>
      </c>
      <c r="L40" s="495">
        <f>Gators!L12</f>
        <v>16</v>
      </c>
      <c r="M40" s="495">
        <f>Gators!M12</f>
        <v>0</v>
      </c>
      <c r="N40" s="495">
        <f>Gators!N12</f>
        <v>0</v>
      </c>
      <c r="O40" s="495">
        <f>Gators!O12</f>
        <v>0</v>
      </c>
      <c r="P40" s="495">
        <f>Gators!P12</f>
        <v>1</v>
      </c>
      <c r="Q40" s="495">
        <f>Gators!Q12</f>
        <v>0</v>
      </c>
      <c r="R40" s="495">
        <f>Gators!R12</f>
        <v>0</v>
      </c>
      <c r="S40" s="495">
        <f>Gators!S12</f>
        <v>3</v>
      </c>
      <c r="T40" s="495">
        <f>Gators!T12</f>
        <v>3</v>
      </c>
      <c r="U40" s="574">
        <f>Gators!U12</f>
        <v>21</v>
      </c>
      <c r="V40" s="495">
        <f>Gators!V12</f>
        <v>11</v>
      </c>
      <c r="W40" s="495">
        <f>Gators!W12</f>
        <v>1</v>
      </c>
      <c r="X40" s="579">
        <f t="shared" si="3"/>
        <v>0.27906976744186046</v>
      </c>
      <c r="Y40" s="68">
        <f t="shared" si="4"/>
        <v>0.41860465116279072</v>
      </c>
      <c r="Z40" s="584">
        <f t="shared" si="5"/>
        <v>0.35416666666666669</v>
      </c>
    </row>
    <row r="41" spans="1:26">
      <c r="A41" s="19" t="s">
        <v>8</v>
      </c>
      <c r="B41" s="495" t="str">
        <f>Gators!B13</f>
        <v>Shane Lowery</v>
      </c>
      <c r="C41" s="495">
        <f>Gators!C13</f>
        <v>10</v>
      </c>
      <c r="D41" s="495">
        <f>Gators!D13</f>
        <v>37</v>
      </c>
      <c r="E41" s="495">
        <f>Gators!E13</f>
        <v>2</v>
      </c>
      <c r="F41" s="495">
        <f>Gators!F13</f>
        <v>5</v>
      </c>
      <c r="G41" s="495">
        <f>Gators!G13</f>
        <v>1</v>
      </c>
      <c r="H41" s="495">
        <f>Gators!H13</f>
        <v>0</v>
      </c>
      <c r="I41" s="495">
        <f>Gators!I13</f>
        <v>0</v>
      </c>
      <c r="J41" s="495">
        <f>Gators!J13</f>
        <v>2</v>
      </c>
      <c r="K41" s="495">
        <f>Gators!K13</f>
        <v>2</v>
      </c>
      <c r="L41" s="495">
        <f>Gators!L13</f>
        <v>12</v>
      </c>
      <c r="M41" s="495">
        <f>Gators!M13</f>
        <v>0</v>
      </c>
      <c r="N41" s="495">
        <f>Gators!N13</f>
        <v>0</v>
      </c>
      <c r="O41" s="495">
        <f>Gators!O13</f>
        <v>0</v>
      </c>
      <c r="P41" s="495">
        <f>Gators!P13</f>
        <v>0</v>
      </c>
      <c r="Q41" s="495">
        <f>Gators!Q13</f>
        <v>0</v>
      </c>
      <c r="R41" s="495">
        <f>Gators!R13</f>
        <v>0</v>
      </c>
      <c r="S41" s="495">
        <f>Gators!S13</f>
        <v>1</v>
      </c>
      <c r="T41" s="495">
        <f>Gators!T13</f>
        <v>1</v>
      </c>
      <c r="U41" s="574">
        <f>Gators!U13</f>
        <v>1</v>
      </c>
      <c r="V41" s="495">
        <f>Gators!V13</f>
        <v>19</v>
      </c>
      <c r="W41" s="495">
        <f>Gators!W13</f>
        <v>0</v>
      </c>
      <c r="X41" s="579">
        <f t="shared" si="3"/>
        <v>0.13513513513513514</v>
      </c>
      <c r="Y41" s="68">
        <f t="shared" si="4"/>
        <v>0.16216216216216217</v>
      </c>
      <c r="Z41" s="584">
        <f t="shared" si="5"/>
        <v>0.17948717948717949</v>
      </c>
    </row>
    <row r="42" spans="1:26">
      <c r="A42" s="19" t="s">
        <v>8</v>
      </c>
      <c r="B42" s="495" t="str">
        <f>Gators!B14</f>
        <v>Peter Lucas</v>
      </c>
      <c r="C42" s="495">
        <f>Gators!C14</f>
        <v>10</v>
      </c>
      <c r="D42" s="495">
        <f>Gators!D14</f>
        <v>42</v>
      </c>
      <c r="E42" s="495">
        <f>Gators!E14</f>
        <v>3</v>
      </c>
      <c r="F42" s="495">
        <f>Gators!F14</f>
        <v>10</v>
      </c>
      <c r="G42" s="495">
        <f>Gators!G14</f>
        <v>1</v>
      </c>
      <c r="H42" s="495">
        <f>Gators!H14</f>
        <v>0</v>
      </c>
      <c r="I42" s="495">
        <f>Gators!I14</f>
        <v>1</v>
      </c>
      <c r="J42" s="495">
        <f>Gators!J14</f>
        <v>2</v>
      </c>
      <c r="K42" s="495">
        <f>Gators!K14</f>
        <v>2</v>
      </c>
      <c r="L42" s="495">
        <f>Gators!L14</f>
        <v>8</v>
      </c>
      <c r="M42" s="495">
        <f>Gators!M14</f>
        <v>0</v>
      </c>
      <c r="N42" s="495">
        <f>Gators!N14</f>
        <v>0</v>
      </c>
      <c r="O42" s="495">
        <f>Gators!O14</f>
        <v>0</v>
      </c>
      <c r="P42" s="495">
        <f>Gators!P14</f>
        <v>1</v>
      </c>
      <c r="Q42" s="495">
        <f>Gators!Q14</f>
        <v>0</v>
      </c>
      <c r="R42" s="495">
        <f>Gators!R14</f>
        <v>0</v>
      </c>
      <c r="S42" s="495">
        <f>Gators!S14</f>
        <v>1</v>
      </c>
      <c r="T42" s="495">
        <f>Gators!T14</f>
        <v>3</v>
      </c>
      <c r="U42" s="574">
        <f>Gators!U14</f>
        <v>13</v>
      </c>
      <c r="V42" s="495">
        <f>Gators!V14</f>
        <v>10</v>
      </c>
      <c r="W42" s="495">
        <f>Gators!W14</f>
        <v>0</v>
      </c>
      <c r="X42" s="579">
        <f t="shared" si="3"/>
        <v>0.23809523809523808</v>
      </c>
      <c r="Y42" s="68">
        <f t="shared" si="4"/>
        <v>0.33333333333333331</v>
      </c>
      <c r="Z42" s="584">
        <f t="shared" si="5"/>
        <v>0.27272727272727271</v>
      </c>
    </row>
    <row r="43" spans="1:26">
      <c r="A43" s="19" t="s">
        <v>8</v>
      </c>
      <c r="B43" s="495" t="str">
        <f>Gators!B15</f>
        <v>Chris MacAldonich</v>
      </c>
      <c r="C43" s="495">
        <f>Gators!C15</f>
        <v>4</v>
      </c>
      <c r="D43" s="495">
        <f>Gators!D15</f>
        <v>4</v>
      </c>
      <c r="E43" s="495">
        <f>Gators!E15</f>
        <v>0</v>
      </c>
      <c r="F43" s="495">
        <f>Gators!F15</f>
        <v>0</v>
      </c>
      <c r="G43" s="495">
        <f>Gators!G15</f>
        <v>0</v>
      </c>
      <c r="H43" s="495">
        <f>Gators!H15</f>
        <v>0</v>
      </c>
      <c r="I43" s="495">
        <f>Gators!I15</f>
        <v>0</v>
      </c>
      <c r="J43" s="495">
        <f>Gators!J15</f>
        <v>0</v>
      </c>
      <c r="K43" s="495">
        <f>Gators!K15</f>
        <v>0</v>
      </c>
      <c r="L43" s="495">
        <f>Gators!L15</f>
        <v>3</v>
      </c>
      <c r="M43" s="495">
        <f>Gators!M15</f>
        <v>0</v>
      </c>
      <c r="N43" s="495">
        <f>Gators!N15</f>
        <v>0</v>
      </c>
      <c r="O43" s="495">
        <f>Gators!O15</f>
        <v>0</v>
      </c>
      <c r="P43" s="495">
        <f>Gators!P15</f>
        <v>0</v>
      </c>
      <c r="Q43" s="495">
        <f>Gators!Q15</f>
        <v>0</v>
      </c>
      <c r="R43" s="495">
        <f>Gators!R15</f>
        <v>0</v>
      </c>
      <c r="S43" s="495">
        <f>Gators!S15</f>
        <v>-3</v>
      </c>
      <c r="T43" s="495">
        <f>Gators!T15</f>
        <v>0</v>
      </c>
      <c r="U43" s="574">
        <f>Gators!U15</f>
        <v>0</v>
      </c>
      <c r="V43" s="495">
        <f>Gators!V15</f>
        <v>1</v>
      </c>
      <c r="W43" s="495">
        <f>Gators!W15</f>
        <v>0</v>
      </c>
      <c r="X43" s="579">
        <f t="shared" si="3"/>
        <v>0</v>
      </c>
      <c r="Y43" s="68">
        <f t="shared" si="4"/>
        <v>0</v>
      </c>
      <c r="Z43" s="584">
        <f t="shared" si="5"/>
        <v>0</v>
      </c>
    </row>
    <row r="44" spans="1:26">
      <c r="A44" s="19" t="s">
        <v>8</v>
      </c>
      <c r="B44" s="495" t="str">
        <f>Gators!B16</f>
        <v>Jon Metcalf</v>
      </c>
      <c r="C44" s="495">
        <f>Gators!C16</f>
        <v>5</v>
      </c>
      <c r="D44" s="495">
        <f>Gators!D16</f>
        <v>19</v>
      </c>
      <c r="E44" s="495">
        <f>Gators!E16</f>
        <v>0</v>
      </c>
      <c r="F44" s="495">
        <f>Gators!F16</f>
        <v>6</v>
      </c>
      <c r="G44" s="495">
        <f>Gators!G16</f>
        <v>1</v>
      </c>
      <c r="H44" s="495">
        <f>Gators!H16</f>
        <v>0</v>
      </c>
      <c r="I44" s="495">
        <f>Gators!I16</f>
        <v>0</v>
      </c>
      <c r="J44" s="495">
        <f>Gators!J16</f>
        <v>2</v>
      </c>
      <c r="K44" s="495">
        <f>Gators!K16</f>
        <v>2</v>
      </c>
      <c r="L44" s="495">
        <f>Gators!L16</f>
        <v>4</v>
      </c>
      <c r="M44" s="495">
        <f>Gators!M16</f>
        <v>2</v>
      </c>
      <c r="N44" s="495">
        <f>Gators!N16</f>
        <v>0</v>
      </c>
      <c r="O44" s="495">
        <f>Gators!O16</f>
        <v>0</v>
      </c>
      <c r="P44" s="495">
        <f>Gators!P16</f>
        <v>0</v>
      </c>
      <c r="Q44" s="495">
        <f>Gators!Q16</f>
        <v>0</v>
      </c>
      <c r="R44" s="495">
        <f>Gators!R16</f>
        <v>0</v>
      </c>
      <c r="S44" s="495">
        <f>Gators!S16</f>
        <v>1</v>
      </c>
      <c r="T44" s="495">
        <f>Gators!T16</f>
        <v>3</v>
      </c>
      <c r="U44" s="574">
        <f>Gators!U16</f>
        <v>1</v>
      </c>
      <c r="V44" s="495">
        <f>Gators!V16</f>
        <v>15</v>
      </c>
      <c r="W44" s="495">
        <f>Gators!W16</f>
        <v>0</v>
      </c>
      <c r="X44" s="579">
        <f t="shared" si="3"/>
        <v>0.31578947368421051</v>
      </c>
      <c r="Y44" s="68">
        <f t="shared" si="4"/>
        <v>0.36842105263157893</v>
      </c>
      <c r="Z44" s="584">
        <f t="shared" si="5"/>
        <v>0.38095238095238093</v>
      </c>
    </row>
    <row r="45" spans="1:26">
      <c r="A45" s="19" t="s">
        <v>8</v>
      </c>
      <c r="B45" s="495" t="str">
        <f>Gators!B17</f>
        <v>Octavio Moran</v>
      </c>
      <c r="C45" s="495">
        <f>Gators!C17</f>
        <v>10</v>
      </c>
      <c r="D45" s="495">
        <f>Gators!D17</f>
        <v>34</v>
      </c>
      <c r="E45" s="495">
        <f>Gators!E17</f>
        <v>3</v>
      </c>
      <c r="F45" s="495">
        <f>Gators!F17</f>
        <v>8</v>
      </c>
      <c r="G45" s="495">
        <f>Gators!G17</f>
        <v>2</v>
      </c>
      <c r="H45" s="495">
        <f>Gators!H17</f>
        <v>0</v>
      </c>
      <c r="I45" s="495">
        <f>Gators!I17</f>
        <v>1</v>
      </c>
      <c r="J45" s="495">
        <f>Gators!J17</f>
        <v>1</v>
      </c>
      <c r="K45" s="495">
        <f>Gators!K17</f>
        <v>5</v>
      </c>
      <c r="L45" s="495">
        <f>Gators!L17</f>
        <v>10</v>
      </c>
      <c r="M45" s="495">
        <f>Gators!M17</f>
        <v>0</v>
      </c>
      <c r="N45" s="495">
        <f>Gators!N17</f>
        <v>0</v>
      </c>
      <c r="O45" s="495">
        <f>Gators!O17</f>
        <v>0</v>
      </c>
      <c r="P45" s="495">
        <f>Gators!P17</f>
        <v>0</v>
      </c>
      <c r="Q45" s="495">
        <f>Gators!Q17</f>
        <v>0</v>
      </c>
      <c r="R45" s="495">
        <f>Gators!R17</f>
        <v>3</v>
      </c>
      <c r="S45" s="495">
        <f>Gators!S17</f>
        <v>3</v>
      </c>
      <c r="T45" s="495">
        <f>Gators!T17</f>
        <v>3</v>
      </c>
      <c r="U45" s="574">
        <f>Gators!U17</f>
        <v>7</v>
      </c>
      <c r="V45" s="495">
        <f>Gators!V17</f>
        <v>65</v>
      </c>
      <c r="W45" s="495">
        <f>Gators!W17</f>
        <v>0</v>
      </c>
      <c r="X45" s="579">
        <f t="shared" si="3"/>
        <v>0.23529411764705882</v>
      </c>
      <c r="Y45" s="68">
        <f t="shared" si="4"/>
        <v>0.38235294117647056</v>
      </c>
      <c r="Z45" s="584">
        <f t="shared" si="5"/>
        <v>0.33333333333333331</v>
      </c>
    </row>
    <row r="46" spans="1:26">
      <c r="A46" s="19" t="s">
        <v>8</v>
      </c>
      <c r="B46" s="495" t="str">
        <f>Gators!B18</f>
        <v>Colton Ornelas</v>
      </c>
      <c r="C46" s="495">
        <f>Gators!C18</f>
        <v>1</v>
      </c>
      <c r="D46" s="495">
        <f>Gators!D18</f>
        <v>0</v>
      </c>
      <c r="E46" s="495">
        <f>Gators!E18</f>
        <v>1</v>
      </c>
      <c r="F46" s="495">
        <f>Gators!F18</f>
        <v>0</v>
      </c>
      <c r="G46" s="495">
        <f>Gators!G18</f>
        <v>0</v>
      </c>
      <c r="H46" s="495">
        <f>Gators!H18</f>
        <v>0</v>
      </c>
      <c r="I46" s="495">
        <f>Gators!I18</f>
        <v>0</v>
      </c>
      <c r="J46" s="495">
        <f>Gators!J18</f>
        <v>0</v>
      </c>
      <c r="K46" s="495">
        <f>Gators!K18</f>
        <v>0</v>
      </c>
      <c r="L46" s="495">
        <f>Gators!L18</f>
        <v>0</v>
      </c>
      <c r="M46" s="495">
        <f>Gators!M18</f>
        <v>0</v>
      </c>
      <c r="N46" s="495">
        <f>Gators!N18</f>
        <v>0</v>
      </c>
      <c r="O46" s="495">
        <f>Gators!O18</f>
        <v>0</v>
      </c>
      <c r="P46" s="495">
        <f>Gators!P18</f>
        <v>0</v>
      </c>
      <c r="Q46" s="495">
        <f>Gators!Q18</f>
        <v>0</v>
      </c>
      <c r="R46" s="495">
        <f>Gators!R18</f>
        <v>0</v>
      </c>
      <c r="S46" s="495">
        <f>Gators!S18</f>
        <v>0</v>
      </c>
      <c r="T46" s="495">
        <f>Gators!T18</f>
        <v>0</v>
      </c>
      <c r="U46" s="574">
        <f>Gators!U18</f>
        <v>0</v>
      </c>
      <c r="V46" s="495">
        <f>Gators!V18</f>
        <v>0</v>
      </c>
      <c r="W46" s="495">
        <f>Gators!W18</f>
        <v>0</v>
      </c>
      <c r="X46" s="579" t="e">
        <f t="shared" si="3"/>
        <v>#DIV/0!</v>
      </c>
      <c r="Y46" s="68" t="e">
        <f t="shared" si="4"/>
        <v>#DIV/0!</v>
      </c>
      <c r="Z46" s="584" t="e">
        <f t="shared" si="5"/>
        <v>#DIV/0!</v>
      </c>
    </row>
    <row r="47" spans="1:26">
      <c r="A47" s="19" t="s">
        <v>8</v>
      </c>
      <c r="B47" s="495" t="str">
        <f>Gators!B19</f>
        <v>Ramon Santos</v>
      </c>
      <c r="C47" s="495">
        <f>Gators!C19</f>
        <v>4</v>
      </c>
      <c r="D47" s="495">
        <f>Gators!D19</f>
        <v>10</v>
      </c>
      <c r="E47" s="495">
        <f>Gators!E19</f>
        <v>0</v>
      </c>
      <c r="F47" s="495">
        <f>Gators!F19</f>
        <v>1</v>
      </c>
      <c r="G47" s="495">
        <f>Gators!G19</f>
        <v>0</v>
      </c>
      <c r="H47" s="495">
        <f>Gators!H19</f>
        <v>0</v>
      </c>
      <c r="I47" s="495">
        <f>Gators!I19</f>
        <v>0</v>
      </c>
      <c r="J47" s="495">
        <f>Gators!J19</f>
        <v>1</v>
      </c>
      <c r="K47" s="495">
        <f>Gators!K19</f>
        <v>0</v>
      </c>
      <c r="L47" s="495">
        <f>Gators!L19</f>
        <v>3</v>
      </c>
      <c r="M47" s="495">
        <f>Gators!M19</f>
        <v>0</v>
      </c>
      <c r="N47" s="495">
        <f>Gators!N19</f>
        <v>0</v>
      </c>
      <c r="O47" s="495">
        <f>Gators!O19</f>
        <v>0</v>
      </c>
      <c r="P47" s="495">
        <f>Gators!P19</f>
        <v>0</v>
      </c>
      <c r="Q47" s="495">
        <f>Gators!Q19</f>
        <v>0</v>
      </c>
      <c r="R47" s="495">
        <f>Gators!R19</f>
        <v>1</v>
      </c>
      <c r="S47" s="495">
        <f>Gators!S19</f>
        <v>0</v>
      </c>
      <c r="T47" s="495">
        <f>Gators!T19</f>
        <v>1</v>
      </c>
      <c r="U47" s="574">
        <f>Gators!U19</f>
        <v>5</v>
      </c>
      <c r="V47" s="495">
        <f>Gators!V19</f>
        <v>20</v>
      </c>
      <c r="W47" s="495">
        <f>Gators!W19</f>
        <v>0</v>
      </c>
      <c r="X47" s="579">
        <f t="shared" si="3"/>
        <v>0.1</v>
      </c>
      <c r="Y47" s="68">
        <f t="shared" si="4"/>
        <v>0.1</v>
      </c>
      <c r="Z47" s="584">
        <f t="shared" si="5"/>
        <v>0.1</v>
      </c>
    </row>
    <row r="48" spans="1:26">
      <c r="A48" s="19" t="s">
        <v>8</v>
      </c>
      <c r="B48" s="495" t="str">
        <f>Gators!B20</f>
        <v>Bill Sharkey</v>
      </c>
      <c r="C48" s="495">
        <f>Gators!C20</f>
        <v>10</v>
      </c>
      <c r="D48" s="495">
        <f>Gators!D20</f>
        <v>33</v>
      </c>
      <c r="E48" s="495">
        <f>Gators!E20</f>
        <v>3</v>
      </c>
      <c r="F48" s="495">
        <f>Gators!F20</f>
        <v>7</v>
      </c>
      <c r="G48" s="495">
        <f>Gators!G20</f>
        <v>2</v>
      </c>
      <c r="H48" s="495">
        <f>Gators!H20</f>
        <v>0</v>
      </c>
      <c r="I48" s="495">
        <f>Gators!I20</f>
        <v>0</v>
      </c>
      <c r="J48" s="495">
        <f>Gators!J20</f>
        <v>1</v>
      </c>
      <c r="K48" s="495">
        <f>Gators!K20</f>
        <v>1</v>
      </c>
      <c r="L48" s="495">
        <f>Gators!L20</f>
        <v>5</v>
      </c>
      <c r="M48" s="495">
        <f>Gators!M20</f>
        <v>1</v>
      </c>
      <c r="N48" s="495">
        <f>Gators!N20</f>
        <v>0</v>
      </c>
      <c r="O48" s="495">
        <f>Gators!O20</f>
        <v>0</v>
      </c>
      <c r="P48" s="495">
        <f>Gators!P20</f>
        <v>0</v>
      </c>
      <c r="Q48" s="495">
        <f>Gators!Q20</f>
        <v>0</v>
      </c>
      <c r="R48" s="495">
        <f>Gators!R20</f>
        <v>1</v>
      </c>
      <c r="S48" s="495">
        <f>Gators!S20</f>
        <v>1</v>
      </c>
      <c r="T48" s="495">
        <f>Gators!T20</f>
        <v>2</v>
      </c>
      <c r="U48" s="574">
        <f>Gators!U20</f>
        <v>0</v>
      </c>
      <c r="V48" s="495">
        <f>Gators!V20</f>
        <v>11</v>
      </c>
      <c r="W48" s="495">
        <f>Gators!W20</f>
        <v>0</v>
      </c>
      <c r="X48" s="579">
        <f t="shared" si="3"/>
        <v>0.21212121212121213</v>
      </c>
      <c r="Y48" s="68">
        <f t="shared" si="4"/>
        <v>0.27272727272727271</v>
      </c>
      <c r="Z48" s="584">
        <f t="shared" si="5"/>
        <v>0.23529411764705882</v>
      </c>
    </row>
    <row r="49" spans="1:26">
      <c r="A49" s="19" t="s">
        <v>23</v>
      </c>
      <c r="B49" t="str">
        <f>Hornets!B5</f>
        <v>Daniel Callaway</v>
      </c>
      <c r="C49" s="495">
        <f>Hornets!C5</f>
        <v>9</v>
      </c>
      <c r="D49" s="495">
        <f>Hornets!D5</f>
        <v>36</v>
      </c>
      <c r="E49" s="495">
        <f>Hornets!E5</f>
        <v>3</v>
      </c>
      <c r="F49" s="495">
        <f>Hornets!F5</f>
        <v>7</v>
      </c>
      <c r="G49" s="495">
        <f>Hornets!G5</f>
        <v>2</v>
      </c>
      <c r="H49" s="495">
        <f>Hornets!H5</f>
        <v>0</v>
      </c>
      <c r="I49" s="495">
        <f>Hornets!I5</f>
        <v>1</v>
      </c>
      <c r="J49" s="495">
        <f>Hornets!J5</f>
        <v>6</v>
      </c>
      <c r="K49" s="495">
        <f>Hornets!K5</f>
        <v>3</v>
      </c>
      <c r="L49" s="495">
        <f>Hornets!L5</f>
        <v>6</v>
      </c>
      <c r="M49" s="495">
        <f>Hornets!M5</f>
        <v>0</v>
      </c>
      <c r="N49" s="495">
        <f>Hornets!N5</f>
        <v>1</v>
      </c>
      <c r="O49" s="495">
        <f>Hornets!O5</f>
        <v>0</v>
      </c>
      <c r="P49" s="495">
        <f>Hornets!P5</f>
        <v>0</v>
      </c>
      <c r="Q49" s="495">
        <f>Hornets!Q5</f>
        <v>1</v>
      </c>
      <c r="R49" s="495">
        <f>Hornets!R5</f>
        <v>1</v>
      </c>
      <c r="S49" s="495">
        <f>Hornets!S5</f>
        <v>3</v>
      </c>
      <c r="T49" s="621">
        <f>Hornets!T5</f>
        <v>3</v>
      </c>
      <c r="U49" s="620">
        <f>Hornets!U5</f>
        <v>2</v>
      </c>
      <c r="V49" s="495">
        <f>Hornets!V5</f>
        <v>27</v>
      </c>
      <c r="W49" s="495">
        <f>Hornets!W5</f>
        <v>0</v>
      </c>
      <c r="X49" s="579">
        <f>F49/D49</f>
        <v>0.19444444444444445</v>
      </c>
      <c r="Y49" s="68">
        <f>((F49-(G49+H49+I49))+(G49*2)+(H49*3)+(I49*4))/D49</f>
        <v>0.33333333333333331</v>
      </c>
      <c r="Z49" s="584">
        <f>((F49+K49)/(D49+K49+O49))</f>
        <v>0.25641025641025639</v>
      </c>
    </row>
    <row r="50" spans="1:26">
      <c r="A50" s="19" t="s">
        <v>23</v>
      </c>
      <c r="B50" s="495" t="str">
        <f>Hornets!B6</f>
        <v>Ivan Castillo</v>
      </c>
      <c r="C50" s="495">
        <f>Hornets!C6</f>
        <v>9</v>
      </c>
      <c r="D50" s="495">
        <f>Hornets!D6</f>
        <v>30</v>
      </c>
      <c r="E50" s="495">
        <f>Hornets!E6</f>
        <v>0</v>
      </c>
      <c r="F50" s="495">
        <f>Hornets!F6</f>
        <v>4</v>
      </c>
      <c r="G50" s="495">
        <f>Hornets!G6</f>
        <v>0</v>
      </c>
      <c r="H50" s="495">
        <f>Hornets!H6</f>
        <v>0</v>
      </c>
      <c r="I50" s="495">
        <f>Hornets!I6</f>
        <v>0</v>
      </c>
      <c r="J50" s="495">
        <f>Hornets!J6</f>
        <v>1</v>
      </c>
      <c r="K50" s="495">
        <f>Hornets!K6</f>
        <v>2</v>
      </c>
      <c r="L50" s="495">
        <f>Hornets!L6</f>
        <v>12</v>
      </c>
      <c r="M50" s="495">
        <f>Hornets!M6</f>
        <v>0</v>
      </c>
      <c r="N50" s="495">
        <f>Hornets!N6</f>
        <v>0</v>
      </c>
      <c r="O50" s="495">
        <f>Hornets!O6</f>
        <v>0</v>
      </c>
      <c r="P50" s="495">
        <f>Hornets!P6</f>
        <v>0</v>
      </c>
      <c r="Q50" s="495">
        <f>Hornets!Q6</f>
        <v>0</v>
      </c>
      <c r="R50" s="495">
        <f>Hornets!R6</f>
        <v>0</v>
      </c>
      <c r="S50" s="495">
        <f>Hornets!S6</f>
        <v>0</v>
      </c>
      <c r="T50" s="621">
        <f>Hornets!T6</f>
        <v>2</v>
      </c>
      <c r="U50" s="620">
        <f>Hornets!U6</f>
        <v>2</v>
      </c>
      <c r="V50" s="495">
        <f>Hornets!V6</f>
        <v>48</v>
      </c>
      <c r="W50" s="495">
        <f>Hornets!W6</f>
        <v>0</v>
      </c>
      <c r="X50" s="579">
        <f>F50/D50</f>
        <v>0.13333333333333333</v>
      </c>
      <c r="Y50" s="68">
        <f>((F50-(G50+H50+I50))+(G50*2)+(H50*3)+(I50*4))/D50</f>
        <v>0.13333333333333333</v>
      </c>
      <c r="Z50" s="584">
        <f>((F50+K50)/(D50+K50+O50))</f>
        <v>0.1875</v>
      </c>
    </row>
    <row r="51" spans="1:26">
      <c r="A51" s="19" t="s">
        <v>23</v>
      </c>
      <c r="B51" s="495" t="str">
        <f>Hornets!B7</f>
        <v>Jose Garcia</v>
      </c>
      <c r="C51" s="495">
        <f>Hornets!C7</f>
        <v>5</v>
      </c>
      <c r="D51" s="495">
        <f>Hornets!D7</f>
        <v>18</v>
      </c>
      <c r="E51" s="495">
        <f>Hornets!E7</f>
        <v>2</v>
      </c>
      <c r="F51" s="495">
        <f>Hornets!F7</f>
        <v>4</v>
      </c>
      <c r="G51" s="495">
        <f>Hornets!G7</f>
        <v>2</v>
      </c>
      <c r="H51" s="495">
        <f>Hornets!H7</f>
        <v>0</v>
      </c>
      <c r="I51" s="495">
        <f>Hornets!I7</f>
        <v>0</v>
      </c>
      <c r="J51" s="495">
        <f>Hornets!J7</f>
        <v>0</v>
      </c>
      <c r="K51" s="495">
        <f>Hornets!K7</f>
        <v>3</v>
      </c>
      <c r="L51" s="495">
        <f>Hornets!L7</f>
        <v>5</v>
      </c>
      <c r="M51" s="495">
        <f>Hornets!M7</f>
        <v>2</v>
      </c>
      <c r="N51" s="495">
        <f>Hornets!N7</f>
        <v>0</v>
      </c>
      <c r="O51" s="495">
        <f>Hornets!O7</f>
        <v>0</v>
      </c>
      <c r="P51" s="495">
        <f>Hornets!P7</f>
        <v>0</v>
      </c>
      <c r="Q51" s="495">
        <f>Hornets!Q7</f>
        <v>0</v>
      </c>
      <c r="R51" s="495">
        <f>Hornets!R7</f>
        <v>0</v>
      </c>
      <c r="S51" s="495">
        <f>Hornets!S7</f>
        <v>-2</v>
      </c>
      <c r="T51" s="621">
        <f>Hornets!T7</f>
        <v>2</v>
      </c>
      <c r="U51" s="620">
        <f>Hornets!U7</f>
        <v>0</v>
      </c>
      <c r="V51" s="495">
        <f>Hornets!V7</f>
        <v>14</v>
      </c>
      <c r="W51" s="495">
        <f>Hornets!W7</f>
        <v>0</v>
      </c>
      <c r="X51" s="579">
        <f>F51/D51</f>
        <v>0.22222222222222221</v>
      </c>
      <c r="Y51" s="68">
        <f>((F51-(G51+H51+I51))+(G51*2)+(H51*3)+(I51*4))/D51</f>
        <v>0.33333333333333331</v>
      </c>
      <c r="Z51" s="584">
        <f>((F51+K51)/(D51+K51+O51))</f>
        <v>0.33333333333333331</v>
      </c>
    </row>
    <row r="52" spans="1:26">
      <c r="A52" s="19" t="s">
        <v>23</v>
      </c>
      <c r="B52" s="495" t="str">
        <f>Hornets!B8</f>
        <v>Edgar Hernandez</v>
      </c>
      <c r="C52" s="495">
        <f>Hornets!C8</f>
        <v>7</v>
      </c>
      <c r="D52" s="495">
        <f>Hornets!D8</f>
        <v>22</v>
      </c>
      <c r="E52" s="495">
        <f>Hornets!E8</f>
        <v>1</v>
      </c>
      <c r="F52" s="495">
        <f>Hornets!F8</f>
        <v>6</v>
      </c>
      <c r="G52" s="495">
        <f>Hornets!G8</f>
        <v>2</v>
      </c>
      <c r="H52" s="495">
        <f>Hornets!H8</f>
        <v>0</v>
      </c>
      <c r="I52" s="495">
        <f>Hornets!I8</f>
        <v>0</v>
      </c>
      <c r="J52" s="495">
        <f>Hornets!J8</f>
        <v>0</v>
      </c>
      <c r="K52" s="495">
        <f>Hornets!K8</f>
        <v>0</v>
      </c>
      <c r="L52" s="495">
        <f>Hornets!L8</f>
        <v>5</v>
      </c>
      <c r="M52" s="495">
        <f>Hornets!M8</f>
        <v>0</v>
      </c>
      <c r="N52" s="495">
        <f>Hornets!N8</f>
        <v>0</v>
      </c>
      <c r="O52" s="495">
        <f>Hornets!O8</f>
        <v>0</v>
      </c>
      <c r="P52" s="495">
        <f>Hornets!P8</f>
        <v>0</v>
      </c>
      <c r="Q52" s="495">
        <f>Hornets!Q8</f>
        <v>0</v>
      </c>
      <c r="R52" s="495">
        <f>Hornets!R8</f>
        <v>0</v>
      </c>
      <c r="S52" s="495">
        <f>Hornets!S8</f>
        <v>-2</v>
      </c>
      <c r="T52" s="621">
        <f>Hornets!T8</f>
        <v>1</v>
      </c>
      <c r="U52" s="620">
        <f>Hornets!U8</f>
        <v>7</v>
      </c>
      <c r="V52" s="495">
        <f>Hornets!V8</f>
        <v>52</v>
      </c>
      <c r="W52" s="495">
        <f>Hornets!W8</f>
        <v>0</v>
      </c>
      <c r="X52" s="579">
        <f>F52/D52</f>
        <v>0.27272727272727271</v>
      </c>
      <c r="Y52" s="68">
        <f>((F52-(G52+H52+I52))+(G52*2)+(H52*3)+(I52*4))/D52</f>
        <v>0.36363636363636365</v>
      </c>
      <c r="Z52" s="584">
        <f>((F52+K52)/(D52+K52+O52))</f>
        <v>0.27272727272727271</v>
      </c>
    </row>
    <row r="53" spans="1:26">
      <c r="A53" s="19" t="s">
        <v>23</v>
      </c>
      <c r="B53" s="495" t="str">
        <f>Hornets!B9</f>
        <v>Chris Holland</v>
      </c>
      <c r="C53" s="495">
        <f>Hornets!C9</f>
        <v>8</v>
      </c>
      <c r="D53" s="495">
        <f>Hornets!D9</f>
        <v>12</v>
      </c>
      <c r="E53" s="495">
        <f>Hornets!E9</f>
        <v>0</v>
      </c>
      <c r="F53" s="495">
        <f>Hornets!F9</f>
        <v>3</v>
      </c>
      <c r="G53" s="495">
        <f>Hornets!G9</f>
        <v>1</v>
      </c>
      <c r="H53" s="495">
        <f>Hornets!H9</f>
        <v>0</v>
      </c>
      <c r="I53" s="495">
        <f>Hornets!I9</f>
        <v>0</v>
      </c>
      <c r="J53" s="495">
        <f>Hornets!J9</f>
        <v>0</v>
      </c>
      <c r="K53" s="495">
        <f>Hornets!K9</f>
        <v>1</v>
      </c>
      <c r="L53" s="495">
        <f>Hornets!L9</f>
        <v>3</v>
      </c>
      <c r="M53" s="495">
        <f>Hornets!M9</f>
        <v>0</v>
      </c>
      <c r="N53" s="495">
        <f>Hornets!N9</f>
        <v>0</v>
      </c>
      <c r="O53" s="495">
        <f>Hornets!O9</f>
        <v>0</v>
      </c>
      <c r="P53" s="495">
        <f>Hornets!P9</f>
        <v>0</v>
      </c>
      <c r="Q53" s="495">
        <f>Hornets!Q9</f>
        <v>0</v>
      </c>
      <c r="R53" s="495">
        <f>Hornets!R9</f>
        <v>1</v>
      </c>
      <c r="S53" s="495">
        <f>Hornets!S9</f>
        <v>-2</v>
      </c>
      <c r="T53" s="621">
        <f>Hornets!T9</f>
        <v>1</v>
      </c>
      <c r="U53" s="620">
        <f>Hornets!U9</f>
        <v>0</v>
      </c>
      <c r="V53" s="495">
        <f>Hornets!V9</f>
        <v>19</v>
      </c>
      <c r="W53" s="495">
        <f>Hornets!W9</f>
        <v>0</v>
      </c>
      <c r="X53" s="579">
        <f>F53/D53</f>
        <v>0.25</v>
      </c>
      <c r="Y53" s="68">
        <f>((F53-(G53+H53+I53))+(G53*2)+(H53*3)+(I53*4))/D53</f>
        <v>0.33333333333333331</v>
      </c>
      <c r="Z53" s="584">
        <f>((F53+K53)/(D53+K53+O53))</f>
        <v>0.30769230769230771</v>
      </c>
    </row>
    <row r="54" spans="1:26" s="495" customFormat="1">
      <c r="A54" s="19" t="s">
        <v>23</v>
      </c>
      <c r="B54" s="495" t="str">
        <f>Hornets!B10</f>
        <v>Dennis Johnstone</v>
      </c>
      <c r="C54" s="495">
        <f>Hornets!C10</f>
        <v>2</v>
      </c>
      <c r="D54" s="495">
        <f>Hornets!D10</f>
        <v>8</v>
      </c>
      <c r="E54" s="495">
        <f>Hornets!E10</f>
        <v>0</v>
      </c>
      <c r="F54" s="495">
        <f>Hornets!F10</f>
        <v>2</v>
      </c>
      <c r="G54" s="495">
        <f>Hornets!G10</f>
        <v>1</v>
      </c>
      <c r="H54" s="495">
        <f>Hornets!H10</f>
        <v>0</v>
      </c>
      <c r="I54" s="495">
        <f>Hornets!I10</f>
        <v>0</v>
      </c>
      <c r="J54" s="495">
        <f>Hornets!J10</f>
        <v>1</v>
      </c>
      <c r="K54" s="495">
        <f>Hornets!K10</f>
        <v>1</v>
      </c>
      <c r="L54" s="495">
        <f>Hornets!L10</f>
        <v>1</v>
      </c>
      <c r="M54" s="495">
        <f>Hornets!M10</f>
        <v>1</v>
      </c>
      <c r="N54" s="495">
        <f>Hornets!N10</f>
        <v>0</v>
      </c>
      <c r="O54" s="495">
        <f>Hornets!O10</f>
        <v>0</v>
      </c>
      <c r="P54" s="495">
        <f>Hornets!P10</f>
        <v>0</v>
      </c>
      <c r="Q54" s="495">
        <f>Hornets!Q10</f>
        <v>0</v>
      </c>
      <c r="R54" s="495">
        <f>Hornets!R10</f>
        <v>1</v>
      </c>
      <c r="S54" s="495">
        <f>Hornets!S10</f>
        <v>0</v>
      </c>
      <c r="T54" s="621">
        <f>Hornets!T10</f>
        <v>1</v>
      </c>
      <c r="U54" s="620">
        <f>Hornets!U10</f>
        <v>1</v>
      </c>
      <c r="V54" s="495">
        <f>Hornets!V10</f>
        <v>12</v>
      </c>
      <c r="W54" s="495">
        <f>Hornets!W10</f>
        <v>0</v>
      </c>
      <c r="X54" s="579">
        <f t="shared" ref="X54:X55" si="6">F54/D54</f>
        <v>0.25</v>
      </c>
      <c r="Y54" s="68">
        <f t="shared" ref="Y54:Y55" si="7">((F54-(G54+H54+I54))+(G54*2)+(H54*3)+(I54*4))/D54</f>
        <v>0.375</v>
      </c>
      <c r="Z54" s="584">
        <f t="shared" ref="Z54:Z55" si="8">((F54+K54)/(D54+K54+O54))</f>
        <v>0.33333333333333331</v>
      </c>
    </row>
    <row r="55" spans="1:26">
      <c r="A55" s="19" t="s">
        <v>23</v>
      </c>
      <c r="B55" s="495" t="str">
        <f>Hornets!B11</f>
        <v>Pedro Lopez</v>
      </c>
      <c r="C55" s="495">
        <f>Hornets!C11</f>
        <v>1</v>
      </c>
      <c r="D55" s="495">
        <f>Hornets!D11</f>
        <v>4</v>
      </c>
      <c r="E55" s="495">
        <f>Hornets!E11</f>
        <v>1</v>
      </c>
      <c r="F55" s="495">
        <f>Hornets!F11</f>
        <v>3</v>
      </c>
      <c r="G55" s="495">
        <f>Hornets!G11</f>
        <v>0</v>
      </c>
      <c r="H55" s="495">
        <f>Hornets!H11</f>
        <v>0</v>
      </c>
      <c r="I55" s="495">
        <f>Hornets!I11</f>
        <v>0</v>
      </c>
      <c r="J55" s="495">
        <f>Hornets!J11</f>
        <v>0</v>
      </c>
      <c r="K55" s="495">
        <f>Hornets!K11</f>
        <v>0</v>
      </c>
      <c r="L55" s="495">
        <f>Hornets!L11</f>
        <v>1</v>
      </c>
      <c r="M55" s="495">
        <f>Hornets!M11</f>
        <v>0</v>
      </c>
      <c r="N55" s="495">
        <f>Hornets!N11</f>
        <v>1</v>
      </c>
      <c r="O55" s="495">
        <f>Hornets!O11</f>
        <v>0</v>
      </c>
      <c r="P55" s="495">
        <f>Hornets!P11</f>
        <v>0</v>
      </c>
      <c r="Q55" s="495">
        <f>Hornets!Q11</f>
        <v>0</v>
      </c>
      <c r="R55" s="495">
        <f>Hornets!R11</f>
        <v>0</v>
      </c>
      <c r="S55" s="495">
        <f>Hornets!S11</f>
        <v>1</v>
      </c>
      <c r="T55" s="621">
        <f>Hornets!T11</f>
        <v>1</v>
      </c>
      <c r="U55" s="620">
        <f>Hornets!U11</f>
        <v>1</v>
      </c>
      <c r="V55" s="495">
        <f>Hornets!V11</f>
        <v>1</v>
      </c>
      <c r="W55" s="495">
        <f>Hornets!W11</f>
        <v>0</v>
      </c>
      <c r="X55" s="579">
        <f t="shared" si="6"/>
        <v>0.75</v>
      </c>
      <c r="Y55" s="68">
        <f t="shared" si="7"/>
        <v>0.75</v>
      </c>
      <c r="Z55" s="584">
        <f t="shared" si="8"/>
        <v>0.75</v>
      </c>
    </row>
    <row r="56" spans="1:26">
      <c r="A56" s="19" t="s">
        <v>23</v>
      </c>
      <c r="B56" s="495" t="str">
        <f>Hornets!B12</f>
        <v>Simon Lynn ®</v>
      </c>
      <c r="C56" s="495">
        <f>Hornets!C12</f>
        <v>3</v>
      </c>
      <c r="D56" s="495">
        <f>Hornets!D12</f>
        <v>6</v>
      </c>
      <c r="E56" s="495">
        <f>Hornets!E12</f>
        <v>1</v>
      </c>
      <c r="F56" s="495">
        <f>Hornets!F12</f>
        <v>2</v>
      </c>
      <c r="G56" s="495">
        <f>Hornets!G12</f>
        <v>0</v>
      </c>
      <c r="H56" s="495">
        <f>Hornets!H12</f>
        <v>0</v>
      </c>
      <c r="I56" s="495">
        <f>Hornets!I12</f>
        <v>0</v>
      </c>
      <c r="J56" s="495">
        <f>Hornets!J12</f>
        <v>0</v>
      </c>
      <c r="K56" s="495">
        <f>Hornets!K12</f>
        <v>0</v>
      </c>
      <c r="L56" s="495">
        <f>Hornets!L12</f>
        <v>1</v>
      </c>
      <c r="M56" s="495">
        <f>Hornets!M12</f>
        <v>0</v>
      </c>
      <c r="N56" s="495">
        <f>Hornets!N12</f>
        <v>0</v>
      </c>
      <c r="O56" s="495">
        <f>Hornets!O12</f>
        <v>0</v>
      </c>
      <c r="P56" s="495">
        <f>Hornets!P12</f>
        <v>0</v>
      </c>
      <c r="Q56" s="495">
        <f>Hornets!Q12</f>
        <v>0</v>
      </c>
      <c r="R56" s="495">
        <f>Hornets!R12</f>
        <v>0</v>
      </c>
      <c r="S56" s="495">
        <f>Hornets!S12</f>
        <v>1</v>
      </c>
      <c r="T56" s="621">
        <f>Hornets!T12</f>
        <v>1</v>
      </c>
      <c r="U56" s="620">
        <f>Hornets!U12</f>
        <v>0</v>
      </c>
      <c r="V56" s="495">
        <f>Hornets!V12</f>
        <v>2</v>
      </c>
      <c r="W56" s="495">
        <f>Hornets!W12</f>
        <v>0</v>
      </c>
      <c r="X56" s="579">
        <f t="shared" ref="X56:X94" si="9">F56/D56</f>
        <v>0.33333333333333331</v>
      </c>
      <c r="Y56" s="68">
        <f t="shared" ref="Y56:Y94" si="10">((F56-(G56+H56+I56))+(G56*2)+(H56*3)+(I56*4))/D56</f>
        <v>0.33333333333333331</v>
      </c>
      <c r="Z56" s="584">
        <f t="shared" ref="Z56:Z94" si="11">((F56+K56)/(D56+K56+O56))</f>
        <v>0.33333333333333331</v>
      </c>
    </row>
    <row r="57" spans="1:26">
      <c r="A57" s="19" t="s">
        <v>23</v>
      </c>
      <c r="B57" s="495" t="str">
        <f>Hornets!B13</f>
        <v>Octavio Medina</v>
      </c>
      <c r="C57" s="495">
        <f>Hornets!C13</f>
        <v>9</v>
      </c>
      <c r="D57" s="495">
        <f>Hornets!D13</f>
        <v>23</v>
      </c>
      <c r="E57" s="495">
        <f>Hornets!E13</f>
        <v>1</v>
      </c>
      <c r="F57" s="495">
        <f>Hornets!F13</f>
        <v>4</v>
      </c>
      <c r="G57" s="495">
        <f>Hornets!G13</f>
        <v>1</v>
      </c>
      <c r="H57" s="495">
        <f>Hornets!H13</f>
        <v>0</v>
      </c>
      <c r="I57" s="495">
        <f>Hornets!I13</f>
        <v>0</v>
      </c>
      <c r="J57" s="495">
        <f>Hornets!J13</f>
        <v>2</v>
      </c>
      <c r="K57" s="495">
        <f>Hornets!K13</f>
        <v>2</v>
      </c>
      <c r="L57" s="495">
        <f>Hornets!L13</f>
        <v>3</v>
      </c>
      <c r="M57" s="495">
        <f>Hornets!M13</f>
        <v>0</v>
      </c>
      <c r="N57" s="495">
        <f>Hornets!N13</f>
        <v>0</v>
      </c>
      <c r="O57" s="495">
        <f>Hornets!O13</f>
        <v>0</v>
      </c>
      <c r="P57" s="495">
        <f>Hornets!P13</f>
        <v>0</v>
      </c>
      <c r="Q57" s="495">
        <f>Hornets!Q13</f>
        <v>0</v>
      </c>
      <c r="R57" s="495">
        <f>Hornets!R13</f>
        <v>1</v>
      </c>
      <c r="S57" s="495">
        <f>Hornets!S13</f>
        <v>1</v>
      </c>
      <c r="T57" s="621">
        <f>Hornets!T13</f>
        <v>1</v>
      </c>
      <c r="U57" s="620">
        <f>Hornets!U13</f>
        <v>4</v>
      </c>
      <c r="V57" s="495">
        <f>Hornets!V13</f>
        <v>25</v>
      </c>
      <c r="W57" s="495">
        <f>Hornets!W13</f>
        <v>0</v>
      </c>
      <c r="X57" s="579">
        <f t="shared" si="9"/>
        <v>0.17391304347826086</v>
      </c>
      <c r="Y57" s="68">
        <f t="shared" si="10"/>
        <v>0.21739130434782608</v>
      </c>
      <c r="Z57" s="584">
        <f t="shared" si="11"/>
        <v>0.24</v>
      </c>
    </row>
    <row r="58" spans="1:26">
      <c r="A58" s="19" t="s">
        <v>23</v>
      </c>
      <c r="B58" s="495" t="str">
        <f>Hornets!B14</f>
        <v>Luis Monteso</v>
      </c>
      <c r="C58" s="495">
        <f>Hornets!C14</f>
        <v>11</v>
      </c>
      <c r="D58" s="495">
        <f>Hornets!D14</f>
        <v>50</v>
      </c>
      <c r="E58" s="495">
        <f>Hornets!E14</f>
        <v>1</v>
      </c>
      <c r="F58" s="495">
        <f>Hornets!F14</f>
        <v>13</v>
      </c>
      <c r="G58" s="495">
        <f>Hornets!G14</f>
        <v>3</v>
      </c>
      <c r="H58" s="495">
        <f>Hornets!H14</f>
        <v>0</v>
      </c>
      <c r="I58" s="495">
        <f>Hornets!I14</f>
        <v>1</v>
      </c>
      <c r="J58" s="495">
        <f>Hornets!J14</f>
        <v>6</v>
      </c>
      <c r="K58" s="495">
        <f>Hornets!K14</f>
        <v>2</v>
      </c>
      <c r="L58" s="495">
        <f>Hornets!L14</f>
        <v>9</v>
      </c>
      <c r="M58" s="495">
        <f>Hornets!M14</f>
        <v>1</v>
      </c>
      <c r="N58" s="495">
        <f>Hornets!N14</f>
        <v>2</v>
      </c>
      <c r="O58" s="495">
        <f>Hornets!O14</f>
        <v>0</v>
      </c>
      <c r="P58" s="495">
        <f>Hornets!P14</f>
        <v>0</v>
      </c>
      <c r="Q58" s="495">
        <f>Hornets!Q14</f>
        <v>0</v>
      </c>
      <c r="R58" s="495">
        <f>Hornets!R14</f>
        <v>0</v>
      </c>
      <c r="S58" s="495">
        <f>Hornets!S14</f>
        <v>1</v>
      </c>
      <c r="T58" s="621">
        <f>Hornets!T14</f>
        <v>5</v>
      </c>
      <c r="U58" s="620">
        <f>Hornets!U14</f>
        <v>20</v>
      </c>
      <c r="V58" s="495">
        <f>Hornets!V14</f>
        <v>8</v>
      </c>
      <c r="W58" s="495">
        <f>Hornets!W14</f>
        <v>1</v>
      </c>
      <c r="X58" s="579">
        <f t="shared" si="9"/>
        <v>0.26</v>
      </c>
      <c r="Y58" s="68">
        <f t="shared" si="10"/>
        <v>0.38</v>
      </c>
      <c r="Z58" s="584">
        <f t="shared" si="11"/>
        <v>0.28846153846153844</v>
      </c>
    </row>
    <row r="59" spans="1:26">
      <c r="A59" s="19" t="s">
        <v>23</v>
      </c>
      <c r="B59" s="495" t="str">
        <f>Hornets!B15</f>
        <v>Bill O'Sheehan</v>
      </c>
      <c r="C59" s="495">
        <f>Hornets!C15</f>
        <v>11</v>
      </c>
      <c r="D59" s="495">
        <f>Hornets!D15</f>
        <v>47</v>
      </c>
      <c r="E59" s="495">
        <f>Hornets!E15</f>
        <v>3</v>
      </c>
      <c r="F59" s="495">
        <f>Hornets!F15</f>
        <v>15</v>
      </c>
      <c r="G59" s="495">
        <f>Hornets!G15</f>
        <v>3</v>
      </c>
      <c r="H59" s="495">
        <f>Hornets!H15</f>
        <v>0</v>
      </c>
      <c r="I59" s="495">
        <f>Hornets!I15</f>
        <v>0</v>
      </c>
      <c r="J59" s="495">
        <f>Hornets!J15</f>
        <v>1</v>
      </c>
      <c r="K59" s="495">
        <f>Hornets!K15</f>
        <v>3</v>
      </c>
      <c r="L59" s="495">
        <f>Hornets!L15</f>
        <v>8</v>
      </c>
      <c r="M59" s="495">
        <f>Hornets!M15</f>
        <v>0</v>
      </c>
      <c r="N59" s="495">
        <f>Hornets!N15</f>
        <v>1</v>
      </c>
      <c r="O59" s="495">
        <f>Hornets!O15</f>
        <v>0</v>
      </c>
      <c r="P59" s="495">
        <f>Hornets!P15</f>
        <v>0</v>
      </c>
      <c r="Q59" s="495">
        <f>Hornets!Q15</f>
        <v>0</v>
      </c>
      <c r="R59" s="495">
        <f>Hornets!R15</f>
        <v>0</v>
      </c>
      <c r="S59" s="495">
        <f>Hornets!S15</f>
        <v>4</v>
      </c>
      <c r="T59" s="621">
        <f>Hornets!T15</f>
        <v>4</v>
      </c>
      <c r="U59" s="620">
        <f>Hornets!U15</f>
        <v>20</v>
      </c>
      <c r="V59" s="495">
        <f>Hornets!V15</f>
        <v>17</v>
      </c>
      <c r="W59" s="495">
        <f>Hornets!W15</f>
        <v>1</v>
      </c>
      <c r="X59" s="579">
        <f t="shared" si="9"/>
        <v>0.31914893617021278</v>
      </c>
      <c r="Y59" s="68">
        <f t="shared" si="10"/>
        <v>0.38297872340425532</v>
      </c>
      <c r="Z59" s="584">
        <f t="shared" si="11"/>
        <v>0.36</v>
      </c>
    </row>
    <row r="60" spans="1:26">
      <c r="A60" s="19" t="s">
        <v>23</v>
      </c>
      <c r="B60" s="495" t="str">
        <f>Hornets!B16</f>
        <v>John Rhodes</v>
      </c>
      <c r="C60" s="495">
        <f>Hornets!C16</f>
        <v>11</v>
      </c>
      <c r="D60" s="495">
        <f>Hornets!D16</f>
        <v>43</v>
      </c>
      <c r="E60" s="495">
        <f>Hornets!E16</f>
        <v>6</v>
      </c>
      <c r="F60" s="495">
        <f>Hornets!F16</f>
        <v>15</v>
      </c>
      <c r="G60" s="495">
        <f>Hornets!G16</f>
        <v>2</v>
      </c>
      <c r="H60" s="495">
        <f>Hornets!H16</f>
        <v>0</v>
      </c>
      <c r="I60" s="495">
        <f>Hornets!I16</f>
        <v>3</v>
      </c>
      <c r="J60" s="495">
        <f>Hornets!J16</f>
        <v>8</v>
      </c>
      <c r="K60" s="495">
        <f>Hornets!K16</f>
        <v>7</v>
      </c>
      <c r="L60" s="495">
        <f>Hornets!L16</f>
        <v>7</v>
      </c>
      <c r="M60" s="495">
        <f>Hornets!M16</f>
        <v>1</v>
      </c>
      <c r="N60" s="495">
        <f>Hornets!N16</f>
        <v>0</v>
      </c>
      <c r="O60" s="495">
        <f>Hornets!O16</f>
        <v>0</v>
      </c>
      <c r="P60" s="495">
        <f>Hornets!P16</f>
        <v>1</v>
      </c>
      <c r="Q60" s="495">
        <f>Hornets!Q16</f>
        <v>0</v>
      </c>
      <c r="R60" s="495">
        <f>Hornets!R16</f>
        <v>0</v>
      </c>
      <c r="S60" s="495">
        <f>Hornets!S16</f>
        <v>0</v>
      </c>
      <c r="T60" s="621">
        <f>Hornets!T16</f>
        <v>4</v>
      </c>
      <c r="U60" s="620">
        <f>Hornets!U16</f>
        <v>25</v>
      </c>
      <c r="V60" s="495">
        <f>Hornets!V16</f>
        <v>10</v>
      </c>
      <c r="W60" s="495">
        <f>Hornets!W16</f>
        <v>0</v>
      </c>
      <c r="X60" s="579">
        <f t="shared" si="9"/>
        <v>0.34883720930232559</v>
      </c>
      <c r="Y60" s="68">
        <f t="shared" si="10"/>
        <v>0.60465116279069764</v>
      </c>
      <c r="Z60" s="584">
        <f t="shared" si="11"/>
        <v>0.44</v>
      </c>
    </row>
    <row r="61" spans="1:26">
      <c r="A61" s="19" t="s">
        <v>23</v>
      </c>
      <c r="B61" s="495" t="str">
        <f>Hornets!B17</f>
        <v>Orlando Rosas</v>
      </c>
      <c r="C61" s="495">
        <f>Hornets!C17</f>
        <v>11</v>
      </c>
      <c r="D61" s="495">
        <f>Hornets!D17</f>
        <v>47</v>
      </c>
      <c r="E61" s="495">
        <f>Hornets!E17</f>
        <v>8</v>
      </c>
      <c r="F61" s="495">
        <f>Hornets!F17</f>
        <v>13</v>
      </c>
      <c r="G61" s="495">
        <f>Hornets!G17</f>
        <v>1</v>
      </c>
      <c r="H61" s="495">
        <f>Hornets!H17</f>
        <v>0</v>
      </c>
      <c r="I61" s="495">
        <f>Hornets!I17</f>
        <v>1</v>
      </c>
      <c r="J61" s="495">
        <f>Hornets!J17</f>
        <v>2</v>
      </c>
      <c r="K61" s="495">
        <f>Hornets!K17</f>
        <v>2</v>
      </c>
      <c r="L61" s="495">
        <f>Hornets!L17</f>
        <v>11</v>
      </c>
      <c r="M61" s="495">
        <f>Hornets!M17</f>
        <v>6</v>
      </c>
      <c r="N61" s="495">
        <f>Hornets!N17</f>
        <v>0</v>
      </c>
      <c r="O61" s="495">
        <f>Hornets!O17</f>
        <v>0</v>
      </c>
      <c r="P61" s="495">
        <f>Hornets!P17</f>
        <v>0</v>
      </c>
      <c r="Q61" s="495">
        <f>Hornets!Q17</f>
        <v>0</v>
      </c>
      <c r="R61" s="495">
        <f>Hornets!R17</f>
        <v>1</v>
      </c>
      <c r="S61" s="495">
        <f>Hornets!S17</f>
        <v>1</v>
      </c>
      <c r="T61" s="621">
        <f>Hornets!T17</f>
        <v>2</v>
      </c>
      <c r="U61" s="620">
        <f>Hornets!U17</f>
        <v>2</v>
      </c>
      <c r="V61" s="495">
        <f>Hornets!V17</f>
        <v>28</v>
      </c>
      <c r="W61" s="495">
        <f>Hornets!W17</f>
        <v>0</v>
      </c>
      <c r="X61" s="579">
        <f t="shared" si="9"/>
        <v>0.27659574468085107</v>
      </c>
      <c r="Y61" s="68">
        <f t="shared" si="10"/>
        <v>0.36170212765957449</v>
      </c>
      <c r="Z61" s="584">
        <f t="shared" si="11"/>
        <v>0.30612244897959184</v>
      </c>
    </row>
    <row r="62" spans="1:26">
      <c r="A62" s="19" t="s">
        <v>23</v>
      </c>
      <c r="B62" s="495" t="str">
        <f>Hornets!B18</f>
        <v>Bill Shelton</v>
      </c>
      <c r="C62" s="495">
        <f>Hornets!C18</f>
        <v>6</v>
      </c>
      <c r="D62" s="495">
        <f>Hornets!D18</f>
        <v>12</v>
      </c>
      <c r="E62" s="495">
        <f>Hornets!E18</f>
        <v>0</v>
      </c>
      <c r="F62" s="495">
        <f>Hornets!F18</f>
        <v>3</v>
      </c>
      <c r="G62" s="495">
        <f>Hornets!G18</f>
        <v>0</v>
      </c>
      <c r="H62" s="495">
        <f>Hornets!H18</f>
        <v>0</v>
      </c>
      <c r="I62" s="495">
        <f>Hornets!I18</f>
        <v>0</v>
      </c>
      <c r="J62" s="495">
        <f>Hornets!J18</f>
        <v>0</v>
      </c>
      <c r="K62" s="495">
        <f>Hornets!K18</f>
        <v>3</v>
      </c>
      <c r="L62" s="495">
        <f>Hornets!L18</f>
        <v>3</v>
      </c>
      <c r="M62" s="495">
        <f>Hornets!M18</f>
        <v>0</v>
      </c>
      <c r="N62" s="495">
        <f>Hornets!N18</f>
        <v>0</v>
      </c>
      <c r="O62" s="495">
        <f>Hornets!O18</f>
        <v>0</v>
      </c>
      <c r="P62" s="495">
        <f>Hornets!P18</f>
        <v>0</v>
      </c>
      <c r="Q62" s="495">
        <f>Hornets!Q18</f>
        <v>0</v>
      </c>
      <c r="R62" s="495">
        <f>Hornets!R18</f>
        <v>1</v>
      </c>
      <c r="S62" s="495">
        <f>Hornets!S18</f>
        <v>1</v>
      </c>
      <c r="T62" s="621">
        <f>Hornets!T18</f>
        <v>1</v>
      </c>
      <c r="U62" s="620">
        <f>Hornets!U18</f>
        <v>1</v>
      </c>
      <c r="V62" s="495">
        <f>Hornets!V18</f>
        <v>27</v>
      </c>
      <c r="W62" s="495">
        <f>Hornets!W18</f>
        <v>0</v>
      </c>
      <c r="X62" s="579">
        <f t="shared" si="9"/>
        <v>0.25</v>
      </c>
      <c r="Y62" s="68">
        <f t="shared" si="10"/>
        <v>0.25</v>
      </c>
      <c r="Z62" s="584">
        <f t="shared" si="11"/>
        <v>0.4</v>
      </c>
    </row>
    <row r="63" spans="1:26">
      <c r="A63" s="19" t="s">
        <v>23</v>
      </c>
      <c r="B63" s="495" t="str">
        <f>Hornets!B19</f>
        <v>Todd Stanley</v>
      </c>
      <c r="C63" s="495">
        <f>Hornets!C19</f>
        <v>1</v>
      </c>
      <c r="D63" s="495">
        <f>Hornets!D19</f>
        <v>3</v>
      </c>
      <c r="E63" s="495">
        <f>Hornets!E19</f>
        <v>0</v>
      </c>
      <c r="F63" s="495">
        <f>Hornets!F19</f>
        <v>0</v>
      </c>
      <c r="G63" s="495">
        <f>Hornets!G19</f>
        <v>0</v>
      </c>
      <c r="H63" s="495">
        <f>Hornets!H19</f>
        <v>0</v>
      </c>
      <c r="I63" s="495">
        <f>Hornets!I19</f>
        <v>0</v>
      </c>
      <c r="J63" s="495">
        <f>Hornets!J19</f>
        <v>0</v>
      </c>
      <c r="K63" s="495">
        <f>Hornets!K19</f>
        <v>0</v>
      </c>
      <c r="L63" s="495">
        <f>Hornets!L19</f>
        <v>3</v>
      </c>
      <c r="M63" s="495">
        <f>Hornets!M19</f>
        <v>0</v>
      </c>
      <c r="N63" s="495">
        <f>Hornets!N19</f>
        <v>0</v>
      </c>
      <c r="O63" s="495">
        <f>Hornets!O19</f>
        <v>0</v>
      </c>
      <c r="P63" s="495">
        <f>Hornets!P19</f>
        <v>0</v>
      </c>
      <c r="Q63" s="495">
        <f>Hornets!Q19</f>
        <v>0</v>
      </c>
      <c r="R63" s="495">
        <f>Hornets!R19</f>
        <v>0</v>
      </c>
      <c r="S63" s="495">
        <f>Hornets!S19</f>
        <v>0</v>
      </c>
      <c r="T63" s="621">
        <f>Hornets!T19</f>
        <v>0</v>
      </c>
      <c r="U63" s="620">
        <f>Hornets!U19</f>
        <v>1</v>
      </c>
      <c r="V63" s="495">
        <f>Hornets!V19</f>
        <v>3</v>
      </c>
      <c r="W63" s="495">
        <f>Hornets!W19</f>
        <v>0</v>
      </c>
      <c r="X63" s="579">
        <f t="shared" si="9"/>
        <v>0</v>
      </c>
      <c r="Y63" s="68">
        <f t="shared" si="10"/>
        <v>0</v>
      </c>
      <c r="Z63" s="584">
        <f t="shared" si="11"/>
        <v>0</v>
      </c>
    </row>
    <row r="64" spans="1:26">
      <c r="A64" s="19" t="s">
        <v>23</v>
      </c>
      <c r="B64" s="495" t="str">
        <f>Hornets!B20</f>
        <v>Tony Villarreal</v>
      </c>
      <c r="C64" s="495">
        <f>Hornets!C20</f>
        <v>4</v>
      </c>
      <c r="D64" s="495">
        <f>Hornets!D20</f>
        <v>14</v>
      </c>
      <c r="E64" s="495">
        <f>Hornets!E20</f>
        <v>1</v>
      </c>
      <c r="F64" s="495">
        <f>Hornets!F20</f>
        <v>4</v>
      </c>
      <c r="G64" s="495">
        <f>Hornets!G20</f>
        <v>0</v>
      </c>
      <c r="H64" s="495">
        <f>Hornets!H20</f>
        <v>0</v>
      </c>
      <c r="I64" s="495">
        <f>Hornets!I20</f>
        <v>0</v>
      </c>
      <c r="J64" s="495">
        <f>Hornets!J20</f>
        <v>1</v>
      </c>
      <c r="K64" s="495">
        <f>Hornets!K20</f>
        <v>2</v>
      </c>
      <c r="L64" s="495">
        <f>Hornets!L20</f>
        <v>2</v>
      </c>
      <c r="M64" s="495">
        <f>Hornets!M20</f>
        <v>0</v>
      </c>
      <c r="N64" s="495">
        <f>Hornets!N20</f>
        <v>0</v>
      </c>
      <c r="O64" s="495">
        <f>Hornets!O20</f>
        <v>0</v>
      </c>
      <c r="P64" s="495">
        <f>Hornets!P20</f>
        <v>0</v>
      </c>
      <c r="Q64" s="495">
        <f>Hornets!Q20</f>
        <v>0</v>
      </c>
      <c r="R64" s="495">
        <f>Hornets!R20</f>
        <v>0</v>
      </c>
      <c r="S64" s="495">
        <f>Hornets!S20</f>
        <v>2</v>
      </c>
      <c r="T64" s="621">
        <f>Hornets!T20</f>
        <v>2</v>
      </c>
      <c r="U64" s="620">
        <f>Hornets!U20</f>
        <v>0</v>
      </c>
      <c r="V64" s="495">
        <f>Hornets!V20</f>
        <v>7</v>
      </c>
      <c r="W64" s="495">
        <f>Hornets!W20</f>
        <v>0</v>
      </c>
      <c r="X64" s="579">
        <f t="shared" si="9"/>
        <v>0.2857142857142857</v>
      </c>
      <c r="Y64" s="68">
        <f t="shared" si="10"/>
        <v>0.2857142857142857</v>
      </c>
      <c r="Z64" s="584">
        <f t="shared" si="11"/>
        <v>0.375</v>
      </c>
    </row>
    <row r="65" spans="1:26">
      <c r="A65" s="19" t="s">
        <v>9</v>
      </c>
      <c r="B65" t="str">
        <f>Knights!B5</f>
        <v>Richard Callahan</v>
      </c>
      <c r="C65">
        <f>Knights!C5</f>
        <v>9</v>
      </c>
      <c r="D65">
        <f>Knights!D5</f>
        <v>37</v>
      </c>
      <c r="E65">
        <f>Knights!E5</f>
        <v>3</v>
      </c>
      <c r="F65">
        <f>Knights!F5</f>
        <v>7</v>
      </c>
      <c r="G65">
        <f>Knights!G5</f>
        <v>1</v>
      </c>
      <c r="H65">
        <f>Knights!H5</f>
        <v>0</v>
      </c>
      <c r="I65">
        <f>Knights!I5</f>
        <v>1</v>
      </c>
      <c r="J65">
        <f>Knights!J5</f>
        <v>6</v>
      </c>
      <c r="K65">
        <f>Knights!K5</f>
        <v>2</v>
      </c>
      <c r="L65">
        <f>Knights!L5</f>
        <v>9</v>
      </c>
      <c r="M65">
        <f>Knights!M5</f>
        <v>0</v>
      </c>
      <c r="N65">
        <f>Knights!N5</f>
        <v>0</v>
      </c>
      <c r="O65">
        <f>Knights!O5</f>
        <v>0</v>
      </c>
      <c r="P65">
        <f>Knights!P5</f>
        <v>0</v>
      </c>
      <c r="Q65">
        <f>Knights!Q5</f>
        <v>1</v>
      </c>
      <c r="R65">
        <f>Knights!R5</f>
        <v>0</v>
      </c>
      <c r="S65" s="495">
        <f>Knights!S5</f>
        <v>0</v>
      </c>
      <c r="T65" s="495">
        <f>Knights!T5</f>
        <v>3</v>
      </c>
      <c r="U65" s="574">
        <f>Knights!U5</f>
        <v>10</v>
      </c>
      <c r="V65" s="495">
        <f>Knights!V5</f>
        <v>79</v>
      </c>
      <c r="W65" s="495">
        <f>Knights!W5</f>
        <v>0</v>
      </c>
      <c r="X65" s="579">
        <f t="shared" si="9"/>
        <v>0.1891891891891892</v>
      </c>
      <c r="Y65" s="68">
        <f t="shared" si="10"/>
        <v>0.29729729729729731</v>
      </c>
      <c r="Z65" s="584">
        <f t="shared" si="11"/>
        <v>0.23076923076923078</v>
      </c>
    </row>
    <row r="66" spans="1:26">
      <c r="A66" s="19" t="s">
        <v>9</v>
      </c>
      <c r="B66" t="str">
        <f>Knights!B18</f>
        <v>Ruben Valenzuela</v>
      </c>
      <c r="C66">
        <f>Knights!C18</f>
        <v>9</v>
      </c>
      <c r="D66">
        <f>Knights!D18</f>
        <v>20</v>
      </c>
      <c r="E66">
        <f>Knights!E18</f>
        <v>1</v>
      </c>
      <c r="F66">
        <f>Knights!F18</f>
        <v>6</v>
      </c>
      <c r="G66">
        <f>Knights!G18</f>
        <v>0</v>
      </c>
      <c r="H66">
        <f>Knights!H18</f>
        <v>0</v>
      </c>
      <c r="I66">
        <f>Knights!I18</f>
        <v>1</v>
      </c>
      <c r="J66">
        <f>Knights!J18</f>
        <v>1</v>
      </c>
      <c r="K66">
        <f>Knights!K18</f>
        <v>0</v>
      </c>
      <c r="L66">
        <f>Knights!L18</f>
        <v>2</v>
      </c>
      <c r="M66">
        <f>Knights!M18</f>
        <v>0</v>
      </c>
      <c r="N66">
        <f>Knights!N18</f>
        <v>0</v>
      </c>
      <c r="O66">
        <f>Knights!O18</f>
        <v>0</v>
      </c>
      <c r="P66">
        <f>Knights!P18</f>
        <v>0</v>
      </c>
      <c r="Q66">
        <f>Knights!Q18</f>
        <v>0</v>
      </c>
      <c r="R66">
        <f>Knights!R18</f>
        <v>1</v>
      </c>
      <c r="S66" s="495">
        <f>Knights!S18</f>
        <v>0</v>
      </c>
      <c r="T66" s="495">
        <f>Knights!T18</f>
        <v>3</v>
      </c>
      <c r="U66" s="574">
        <f>Knights!U18</f>
        <v>1</v>
      </c>
      <c r="V66" s="495">
        <f>Knights!V18</f>
        <v>16</v>
      </c>
      <c r="W66" s="495">
        <f>Knights!W18</f>
        <v>0</v>
      </c>
      <c r="X66" s="579">
        <f t="shared" si="9"/>
        <v>0.3</v>
      </c>
      <c r="Y66" s="68">
        <f t="shared" si="10"/>
        <v>0.45</v>
      </c>
      <c r="Z66" s="584">
        <f t="shared" si="11"/>
        <v>0.3</v>
      </c>
    </row>
    <row r="67" spans="1:26">
      <c r="A67" s="19" t="s">
        <v>9</v>
      </c>
      <c r="B67" t="str">
        <f>Knights!B4</f>
        <v>Tommy Alcova</v>
      </c>
      <c r="C67">
        <f>Knights!C4</f>
        <v>11</v>
      </c>
      <c r="D67">
        <f>Knights!D4</f>
        <v>40</v>
      </c>
      <c r="E67">
        <f>Knights!E4</f>
        <v>8</v>
      </c>
      <c r="F67">
        <f>Knights!F4</f>
        <v>9</v>
      </c>
      <c r="G67">
        <f>Knights!G4</f>
        <v>2</v>
      </c>
      <c r="H67">
        <f>Knights!H4</f>
        <v>0</v>
      </c>
      <c r="I67">
        <f>Knights!I4</f>
        <v>0</v>
      </c>
      <c r="J67">
        <f>Knights!J4</f>
        <v>4</v>
      </c>
      <c r="K67">
        <f>Knights!K4</f>
        <v>6</v>
      </c>
      <c r="L67">
        <f>Knights!L4</f>
        <v>14</v>
      </c>
      <c r="M67">
        <f>Knights!M4</f>
        <v>5</v>
      </c>
      <c r="N67">
        <f>Knights!N4</f>
        <v>0</v>
      </c>
      <c r="O67">
        <f>Knights!O4</f>
        <v>0</v>
      </c>
      <c r="P67">
        <f>Knights!P4</f>
        <v>0</v>
      </c>
      <c r="Q67">
        <f>Knights!Q4</f>
        <v>0</v>
      </c>
      <c r="R67">
        <f>Knights!R4</f>
        <v>1</v>
      </c>
      <c r="S67" s="495">
        <f>Knights!S4</f>
        <v>2</v>
      </c>
      <c r="T67" s="495">
        <f>Knights!T4</f>
        <v>4</v>
      </c>
      <c r="U67" s="574">
        <f>Knights!U4</f>
        <v>33</v>
      </c>
      <c r="V67" s="495">
        <f>Knights!V4</f>
        <v>13</v>
      </c>
      <c r="W67" s="495">
        <f>Knights!W4</f>
        <v>0</v>
      </c>
      <c r="X67" s="579">
        <f t="shared" si="9"/>
        <v>0.22500000000000001</v>
      </c>
      <c r="Y67" s="68">
        <f t="shared" si="10"/>
        <v>0.27500000000000002</v>
      </c>
      <c r="Z67" s="584">
        <f t="shared" si="11"/>
        <v>0.32608695652173914</v>
      </c>
    </row>
    <row r="68" spans="1:26">
      <c r="A68" s="19" t="s">
        <v>9</v>
      </c>
      <c r="B68" t="str">
        <f>Knights!B6</f>
        <v>Ed Chaney</v>
      </c>
      <c r="C68">
        <f>Knights!C6</f>
        <v>7</v>
      </c>
      <c r="D68">
        <f>Knights!D6</f>
        <v>25</v>
      </c>
      <c r="E68">
        <f>Knights!E6</f>
        <v>2</v>
      </c>
      <c r="F68">
        <f>Knights!F6</f>
        <v>7</v>
      </c>
      <c r="G68">
        <f>Knights!G6</f>
        <v>0</v>
      </c>
      <c r="H68">
        <f>Knights!H6</f>
        <v>0</v>
      </c>
      <c r="I68">
        <f>Knights!I6</f>
        <v>0</v>
      </c>
      <c r="J68">
        <f>Knights!J6</f>
        <v>0</v>
      </c>
      <c r="K68">
        <f>Knights!K6</f>
        <v>2</v>
      </c>
      <c r="L68">
        <f>Knights!L6</f>
        <v>6</v>
      </c>
      <c r="M68">
        <f>Knights!M6</f>
        <v>0</v>
      </c>
      <c r="N68">
        <f>Knights!N6</f>
        <v>1</v>
      </c>
      <c r="O68">
        <f>Knights!O6</f>
        <v>0</v>
      </c>
      <c r="P68">
        <f>Knights!P6</f>
        <v>0</v>
      </c>
      <c r="Q68">
        <f>Knights!Q6</f>
        <v>0</v>
      </c>
      <c r="R68">
        <f>Knights!R6</f>
        <v>3</v>
      </c>
      <c r="S68" s="495">
        <f>Knights!S6</f>
        <v>3</v>
      </c>
      <c r="T68" s="495">
        <f>Knights!T6</f>
        <v>3</v>
      </c>
      <c r="U68" s="574">
        <f>Knights!U6</f>
        <v>1</v>
      </c>
      <c r="V68" s="495">
        <f>Knights!V6</f>
        <v>13</v>
      </c>
      <c r="W68" s="495">
        <f>Knights!W6</f>
        <v>0</v>
      </c>
      <c r="X68" s="579">
        <f t="shared" si="9"/>
        <v>0.28000000000000003</v>
      </c>
      <c r="Y68" s="68">
        <f t="shared" si="10"/>
        <v>0.28000000000000003</v>
      </c>
      <c r="Z68" s="584">
        <f t="shared" si="11"/>
        <v>0.33333333333333331</v>
      </c>
    </row>
    <row r="69" spans="1:26">
      <c r="A69" s="19" t="s">
        <v>9</v>
      </c>
      <c r="B69" t="str">
        <f>Knights!B7</f>
        <v>Alfonzo Diaz</v>
      </c>
      <c r="C69">
        <f>Knights!C7</f>
        <v>0</v>
      </c>
      <c r="D69">
        <f>Knights!D7</f>
        <v>0</v>
      </c>
      <c r="E69">
        <f>Knights!E7</f>
        <v>0</v>
      </c>
      <c r="F69">
        <f>Knights!F7</f>
        <v>0</v>
      </c>
      <c r="G69">
        <f>Knights!G7</f>
        <v>0</v>
      </c>
      <c r="H69">
        <f>Knights!H7</f>
        <v>0</v>
      </c>
      <c r="I69">
        <f>Knights!I7</f>
        <v>0</v>
      </c>
      <c r="J69">
        <f>Knights!J7</f>
        <v>0</v>
      </c>
      <c r="K69">
        <f>Knights!K7</f>
        <v>0</v>
      </c>
      <c r="L69">
        <f>Knights!L7</f>
        <v>0</v>
      </c>
      <c r="M69">
        <f>Knights!M7</f>
        <v>0</v>
      </c>
      <c r="N69">
        <f>Knights!N7</f>
        <v>0</v>
      </c>
      <c r="O69">
        <f>Knights!O7</f>
        <v>0</v>
      </c>
      <c r="P69">
        <f>Knights!P7</f>
        <v>0</v>
      </c>
      <c r="Q69">
        <f>Knights!Q7</f>
        <v>0</v>
      </c>
      <c r="R69">
        <f>Knights!R7</f>
        <v>0</v>
      </c>
      <c r="S69" s="495">
        <f>Knights!S7</f>
        <v>0</v>
      </c>
      <c r="T69" s="495">
        <f>Knights!T7</f>
        <v>0</v>
      </c>
      <c r="U69" s="574">
        <f>Knights!U7</f>
        <v>0</v>
      </c>
      <c r="V69" s="495">
        <f>Knights!V7</f>
        <v>0</v>
      </c>
      <c r="W69" s="495">
        <f>Knights!W7</f>
        <v>0</v>
      </c>
      <c r="X69" s="579" t="e">
        <f t="shared" si="9"/>
        <v>#DIV/0!</v>
      </c>
      <c r="Y69" s="68" t="e">
        <f t="shared" si="10"/>
        <v>#DIV/0!</v>
      </c>
      <c r="Z69" s="584" t="e">
        <f t="shared" si="11"/>
        <v>#DIV/0!</v>
      </c>
    </row>
    <row r="70" spans="1:26">
      <c r="A70" s="19" t="s">
        <v>9</v>
      </c>
      <c r="B70" t="str">
        <f>Knights!B8</f>
        <v>Jose Feliz</v>
      </c>
      <c r="C70">
        <f>Knights!C8</f>
        <v>11</v>
      </c>
      <c r="D70">
        <f>Knights!D8</f>
        <v>38</v>
      </c>
      <c r="E70">
        <f>Knights!E8</f>
        <v>5</v>
      </c>
      <c r="F70">
        <f>Knights!F8</f>
        <v>10</v>
      </c>
      <c r="G70">
        <f>Knights!G8</f>
        <v>2</v>
      </c>
      <c r="H70">
        <f>Knights!H8</f>
        <v>0</v>
      </c>
      <c r="I70">
        <f>Knights!I8</f>
        <v>1</v>
      </c>
      <c r="J70">
        <f>Knights!J8</f>
        <v>1</v>
      </c>
      <c r="K70">
        <f>Knights!K8</f>
        <v>4</v>
      </c>
      <c r="L70">
        <f>Knights!L8</f>
        <v>8</v>
      </c>
      <c r="M70">
        <f>Knights!M8</f>
        <v>0</v>
      </c>
      <c r="N70">
        <f>Knights!N8</f>
        <v>0</v>
      </c>
      <c r="O70">
        <f>Knights!O8</f>
        <v>0</v>
      </c>
      <c r="P70">
        <f>Knights!P8</f>
        <v>0</v>
      </c>
      <c r="Q70">
        <f>Knights!Q8</f>
        <v>1</v>
      </c>
      <c r="R70">
        <f>Knights!R8</f>
        <v>0</v>
      </c>
      <c r="S70" s="495">
        <f>Knights!S8</f>
        <v>4</v>
      </c>
      <c r="T70" s="495">
        <f>Knights!T8</f>
        <v>4</v>
      </c>
      <c r="U70" s="574">
        <f>Knights!U8</f>
        <v>5</v>
      </c>
      <c r="V70" s="495">
        <f>Knights!V8</f>
        <v>63</v>
      </c>
      <c r="W70" s="495">
        <f>Knights!W8</f>
        <v>0</v>
      </c>
      <c r="X70" s="579">
        <f t="shared" si="9"/>
        <v>0.26315789473684209</v>
      </c>
      <c r="Y70" s="68">
        <f t="shared" si="10"/>
        <v>0.39473684210526316</v>
      </c>
      <c r="Z70" s="584">
        <f t="shared" si="11"/>
        <v>0.33333333333333331</v>
      </c>
    </row>
    <row r="71" spans="1:26">
      <c r="A71" s="19" t="s">
        <v>9</v>
      </c>
      <c r="B71" t="str">
        <f>Knights!B9</f>
        <v>Martin Figueroa</v>
      </c>
      <c r="C71">
        <f>Knights!C9</f>
        <v>4</v>
      </c>
      <c r="D71">
        <f>Knights!D9</f>
        <v>17</v>
      </c>
      <c r="E71">
        <f>Knights!E9</f>
        <v>1</v>
      </c>
      <c r="F71">
        <f>Knights!F9</f>
        <v>3</v>
      </c>
      <c r="G71">
        <f>Knights!G9</f>
        <v>1</v>
      </c>
      <c r="H71">
        <f>Knights!H9</f>
        <v>0</v>
      </c>
      <c r="I71">
        <f>Knights!I9</f>
        <v>0</v>
      </c>
      <c r="J71">
        <f>Knights!J9</f>
        <v>1</v>
      </c>
      <c r="K71">
        <f>Knights!K9</f>
        <v>2</v>
      </c>
      <c r="L71">
        <f>Knights!L9</f>
        <v>6</v>
      </c>
      <c r="M71">
        <f>Knights!M9</f>
        <v>0</v>
      </c>
      <c r="N71">
        <f>Knights!N9</f>
        <v>0</v>
      </c>
      <c r="O71">
        <f>Knights!O9</f>
        <v>0</v>
      </c>
      <c r="P71">
        <f>Knights!P9</f>
        <v>0</v>
      </c>
      <c r="Q71">
        <f>Knights!Q9</f>
        <v>0</v>
      </c>
      <c r="R71">
        <f>Knights!R9</f>
        <v>0</v>
      </c>
      <c r="S71" s="495">
        <f>Knights!S9</f>
        <v>-2</v>
      </c>
      <c r="T71" s="495">
        <f>Knights!T9</f>
        <v>2</v>
      </c>
      <c r="U71" s="574">
        <f>Knights!U9</f>
        <v>2</v>
      </c>
      <c r="V71" s="495">
        <f>Knights!V9</f>
        <v>10</v>
      </c>
      <c r="W71" s="495">
        <f>Knights!W9</f>
        <v>1</v>
      </c>
      <c r="X71" s="579">
        <f t="shared" si="9"/>
        <v>0.17647058823529413</v>
      </c>
      <c r="Y71" s="68">
        <f t="shared" si="10"/>
        <v>0.23529411764705882</v>
      </c>
      <c r="Z71" s="584">
        <f t="shared" si="11"/>
        <v>0.26315789473684209</v>
      </c>
    </row>
    <row r="72" spans="1:26">
      <c r="A72" s="19" t="s">
        <v>9</v>
      </c>
      <c r="B72" t="str">
        <f>Knights!B10</f>
        <v>George Gabriel</v>
      </c>
      <c r="C72">
        <f>Knights!C10</f>
        <v>7</v>
      </c>
      <c r="D72">
        <f>Knights!D10</f>
        <v>22</v>
      </c>
      <c r="E72">
        <f>Knights!E10</f>
        <v>2</v>
      </c>
      <c r="F72">
        <f>Knights!F10</f>
        <v>4</v>
      </c>
      <c r="G72">
        <f>Knights!G10</f>
        <v>1</v>
      </c>
      <c r="H72">
        <f>Knights!H10</f>
        <v>0</v>
      </c>
      <c r="I72">
        <f>Knights!I10</f>
        <v>0</v>
      </c>
      <c r="J72">
        <f>Knights!J10</f>
        <v>0</v>
      </c>
      <c r="K72">
        <f>Knights!K10</f>
        <v>4</v>
      </c>
      <c r="L72">
        <f>Knights!L10</f>
        <v>5</v>
      </c>
      <c r="M72">
        <f>Knights!M10</f>
        <v>0</v>
      </c>
      <c r="N72">
        <f>Knights!N10</f>
        <v>0</v>
      </c>
      <c r="O72">
        <f>Knights!O10</f>
        <v>0</v>
      </c>
      <c r="P72">
        <f>Knights!P10</f>
        <v>0</v>
      </c>
      <c r="Q72">
        <f>Knights!Q10</f>
        <v>0</v>
      </c>
      <c r="R72">
        <f>Knights!R10</f>
        <v>1</v>
      </c>
      <c r="S72" s="495">
        <f>Knights!S10</f>
        <v>1</v>
      </c>
      <c r="T72" s="495">
        <f>Knights!T10</f>
        <v>2</v>
      </c>
      <c r="U72" s="574">
        <f>Knights!U10</f>
        <v>0</v>
      </c>
      <c r="V72" s="495">
        <f>Knights!V10</f>
        <v>6</v>
      </c>
      <c r="W72" s="495">
        <f>Knights!W10</f>
        <v>0</v>
      </c>
      <c r="X72" s="579">
        <f t="shared" si="9"/>
        <v>0.18181818181818182</v>
      </c>
      <c r="Y72" s="68">
        <f t="shared" si="10"/>
        <v>0.22727272727272727</v>
      </c>
      <c r="Z72" s="584">
        <f t="shared" si="11"/>
        <v>0.30769230769230771</v>
      </c>
    </row>
    <row r="73" spans="1:26">
      <c r="A73" s="19" t="s">
        <v>9</v>
      </c>
      <c r="B73" t="str">
        <f>Knights!B11</f>
        <v>Joe Garland</v>
      </c>
      <c r="C73">
        <f>Knights!C11</f>
        <v>11</v>
      </c>
      <c r="D73">
        <f>Knights!D11</f>
        <v>47</v>
      </c>
      <c r="E73">
        <f>Knights!E11</f>
        <v>6</v>
      </c>
      <c r="F73">
        <f>Knights!F11</f>
        <v>14</v>
      </c>
      <c r="G73">
        <f>Knights!G11</f>
        <v>2</v>
      </c>
      <c r="H73">
        <f>Knights!H11</f>
        <v>0</v>
      </c>
      <c r="I73">
        <f>Knights!I11</f>
        <v>3</v>
      </c>
      <c r="J73">
        <f>Knights!J11</f>
        <v>11</v>
      </c>
      <c r="K73">
        <f>Knights!K11</f>
        <v>2</v>
      </c>
      <c r="L73">
        <f>Knights!L11</f>
        <v>10</v>
      </c>
      <c r="M73">
        <f>Knights!M11</f>
        <v>0</v>
      </c>
      <c r="N73">
        <f>Knights!N11</f>
        <v>0</v>
      </c>
      <c r="O73">
        <f>Knights!O11</f>
        <v>0</v>
      </c>
      <c r="P73">
        <f>Knights!P11</f>
        <v>0</v>
      </c>
      <c r="Q73">
        <f>Knights!Q11</f>
        <v>0</v>
      </c>
      <c r="R73">
        <f>Knights!R11</f>
        <v>0</v>
      </c>
      <c r="S73" s="495">
        <f>Knights!S11</f>
        <v>9</v>
      </c>
      <c r="T73" s="495">
        <f>Knights!T11</f>
        <v>9</v>
      </c>
      <c r="U73" s="574">
        <f>Knights!U11</f>
        <v>2</v>
      </c>
      <c r="V73" s="495">
        <f>Knights!V11</f>
        <v>24</v>
      </c>
      <c r="W73" s="495">
        <f>Knights!W11</f>
        <v>1</v>
      </c>
      <c r="X73" s="579">
        <f t="shared" si="9"/>
        <v>0.2978723404255319</v>
      </c>
      <c r="Y73" s="68">
        <f t="shared" si="10"/>
        <v>0.53191489361702127</v>
      </c>
      <c r="Z73" s="584">
        <f t="shared" si="11"/>
        <v>0.32653061224489793</v>
      </c>
    </row>
    <row r="74" spans="1:26">
      <c r="A74" s="19" t="s">
        <v>9</v>
      </c>
      <c r="B74" t="str">
        <f>Knights!B12</f>
        <v>Lyle Good</v>
      </c>
      <c r="C74">
        <f>Knights!C12</f>
        <v>7</v>
      </c>
      <c r="D74">
        <f>Knights!D12</f>
        <v>29</v>
      </c>
      <c r="E74">
        <f>Knights!E12</f>
        <v>2</v>
      </c>
      <c r="F74">
        <f>Knights!F12</f>
        <v>5</v>
      </c>
      <c r="G74">
        <f>Knights!G12</f>
        <v>0</v>
      </c>
      <c r="H74">
        <f>Knights!H12</f>
        <v>0</v>
      </c>
      <c r="I74">
        <f>Knights!I12</f>
        <v>0</v>
      </c>
      <c r="J74">
        <f>Knights!J12</f>
        <v>2</v>
      </c>
      <c r="K74">
        <f>Knights!K12</f>
        <v>1</v>
      </c>
      <c r="L74">
        <f>Knights!L12</f>
        <v>12</v>
      </c>
      <c r="M74">
        <f>Knights!M12</f>
        <v>0</v>
      </c>
      <c r="N74">
        <f>Knights!N12</f>
        <v>0</v>
      </c>
      <c r="O74">
        <f>Knights!O12</f>
        <v>0</v>
      </c>
      <c r="P74">
        <f>Knights!P12</f>
        <v>0</v>
      </c>
      <c r="Q74">
        <f>Knights!Q12</f>
        <v>0</v>
      </c>
      <c r="R74">
        <f>Knights!R12</f>
        <v>0</v>
      </c>
      <c r="S74" s="495">
        <f>Knights!S12</f>
        <v>0</v>
      </c>
      <c r="T74" s="495">
        <f>Knights!T12</f>
        <v>3</v>
      </c>
      <c r="U74" s="574">
        <f>Knights!U12</f>
        <v>0</v>
      </c>
      <c r="V74" s="495">
        <f>Knights!V12</f>
        <v>21</v>
      </c>
      <c r="W74" s="495">
        <f>Knights!W12</f>
        <v>0</v>
      </c>
      <c r="X74" s="579">
        <f t="shared" si="9"/>
        <v>0.17241379310344829</v>
      </c>
      <c r="Y74" s="68">
        <f t="shared" si="10"/>
        <v>0.17241379310344829</v>
      </c>
      <c r="Z74" s="584">
        <f t="shared" si="11"/>
        <v>0.2</v>
      </c>
    </row>
    <row r="75" spans="1:26">
      <c r="A75" s="19" t="s">
        <v>9</v>
      </c>
      <c r="B75" t="str">
        <f>Knights!B13</f>
        <v>Felix Navarro</v>
      </c>
      <c r="C75">
        <f>Knights!C13</f>
        <v>5</v>
      </c>
      <c r="D75">
        <f>Knights!D13</f>
        <v>8</v>
      </c>
      <c r="E75">
        <f>Knights!E13</f>
        <v>0</v>
      </c>
      <c r="F75">
        <f>Knights!F13</f>
        <v>1</v>
      </c>
      <c r="G75">
        <f>Knights!G13</f>
        <v>0</v>
      </c>
      <c r="H75">
        <f>Knights!H13</f>
        <v>0</v>
      </c>
      <c r="I75">
        <f>Knights!I13</f>
        <v>0</v>
      </c>
      <c r="J75">
        <f>Knights!J13</f>
        <v>2</v>
      </c>
      <c r="K75">
        <f>Knights!K13</f>
        <v>0</v>
      </c>
      <c r="L75">
        <f>Knights!L13</f>
        <v>2</v>
      </c>
      <c r="M75">
        <f>Knights!M13</f>
        <v>0</v>
      </c>
      <c r="N75">
        <f>Knights!N13</f>
        <v>0</v>
      </c>
      <c r="O75">
        <f>Knights!O13</f>
        <v>0</v>
      </c>
      <c r="P75">
        <f>Knights!P13</f>
        <v>0</v>
      </c>
      <c r="Q75">
        <f>Knights!Q13</f>
        <v>0</v>
      </c>
      <c r="R75">
        <f>Knights!R13</f>
        <v>0</v>
      </c>
      <c r="S75" s="495">
        <f>Knights!S13</f>
        <v>-2</v>
      </c>
      <c r="T75" s="495">
        <f>Knights!T13</f>
        <v>1</v>
      </c>
      <c r="U75" s="574">
        <f>Knights!U13</f>
        <v>4</v>
      </c>
      <c r="V75" s="495">
        <f>Knights!V13</f>
        <v>4</v>
      </c>
      <c r="W75" s="495">
        <f>Knights!W13</f>
        <v>0</v>
      </c>
      <c r="X75" s="579">
        <f t="shared" si="9"/>
        <v>0.125</v>
      </c>
      <c r="Y75" s="68">
        <f t="shared" si="10"/>
        <v>0.125</v>
      </c>
      <c r="Z75" s="584">
        <f t="shared" si="11"/>
        <v>0.125</v>
      </c>
    </row>
    <row r="76" spans="1:26">
      <c r="A76" s="19" t="s">
        <v>9</v>
      </c>
      <c r="B76" t="str">
        <f>Knights!B14</f>
        <v>John Roe</v>
      </c>
      <c r="C76">
        <f>Knights!C14</f>
        <v>11</v>
      </c>
      <c r="D76">
        <f>Knights!D14</f>
        <v>47</v>
      </c>
      <c r="E76">
        <f>Knights!E14</f>
        <v>1</v>
      </c>
      <c r="F76">
        <f>Knights!F14</f>
        <v>16</v>
      </c>
      <c r="G76">
        <f>Knights!G14</f>
        <v>2</v>
      </c>
      <c r="H76">
        <f>Knights!H14</f>
        <v>0</v>
      </c>
      <c r="I76">
        <f>Knights!I14</f>
        <v>0</v>
      </c>
      <c r="J76">
        <f>Knights!J14</f>
        <v>3</v>
      </c>
      <c r="K76">
        <f>Knights!K14</f>
        <v>0</v>
      </c>
      <c r="L76">
        <f>Knights!L14</f>
        <v>6</v>
      </c>
      <c r="M76">
        <f>Knights!M14</f>
        <v>0</v>
      </c>
      <c r="N76">
        <f>Knights!N14</f>
        <v>2</v>
      </c>
      <c r="O76">
        <f>Knights!O14</f>
        <v>0</v>
      </c>
      <c r="P76">
        <f>Knights!P14</f>
        <v>0</v>
      </c>
      <c r="Q76">
        <f>Knights!Q14</f>
        <v>1</v>
      </c>
      <c r="R76">
        <f>Knights!R14</f>
        <v>1</v>
      </c>
      <c r="S76" s="495">
        <f>Knights!S14</f>
        <v>0</v>
      </c>
      <c r="T76" s="495">
        <f>Knights!T14</f>
        <v>9</v>
      </c>
      <c r="U76" s="574">
        <f>Knights!U14</f>
        <v>25</v>
      </c>
      <c r="V76" s="495">
        <f>Knights!V14</f>
        <v>16</v>
      </c>
      <c r="W76" s="495">
        <f>Knights!W14</f>
        <v>1</v>
      </c>
      <c r="X76" s="579">
        <f t="shared" si="9"/>
        <v>0.34042553191489361</v>
      </c>
      <c r="Y76" s="68">
        <f t="shared" si="10"/>
        <v>0.38297872340425532</v>
      </c>
      <c r="Z76" s="584">
        <f t="shared" si="11"/>
        <v>0.34042553191489361</v>
      </c>
    </row>
    <row r="77" spans="1:26">
      <c r="A77" s="19" t="s">
        <v>9</v>
      </c>
      <c r="B77" t="str">
        <f>Knights!B15</f>
        <v>Toby Thomas</v>
      </c>
      <c r="C77">
        <f>Knights!C15</f>
        <v>11</v>
      </c>
      <c r="D77">
        <f>Knights!D15</f>
        <v>45</v>
      </c>
      <c r="E77">
        <f>Knights!E15</f>
        <v>4</v>
      </c>
      <c r="F77">
        <f>Knights!F15</f>
        <v>14</v>
      </c>
      <c r="G77">
        <f>Knights!G15</f>
        <v>2</v>
      </c>
      <c r="H77">
        <f>Knights!H15</f>
        <v>0</v>
      </c>
      <c r="I77">
        <f>Knights!I15</f>
        <v>0</v>
      </c>
      <c r="J77">
        <f>Knights!J15</f>
        <v>2</v>
      </c>
      <c r="K77">
        <f>Knights!K15</f>
        <v>5</v>
      </c>
      <c r="L77">
        <f>Knights!L15</f>
        <v>13</v>
      </c>
      <c r="M77">
        <f>Knights!M15</f>
        <v>3</v>
      </c>
      <c r="N77">
        <f>Knights!N15</f>
        <v>0</v>
      </c>
      <c r="O77">
        <f>Knights!O15</f>
        <v>0</v>
      </c>
      <c r="P77">
        <f>Knights!P15</f>
        <v>0</v>
      </c>
      <c r="Q77">
        <f>Knights!Q15</f>
        <v>0</v>
      </c>
      <c r="R77">
        <f>Knights!R15</f>
        <v>0</v>
      </c>
      <c r="S77" s="495">
        <f>Knights!S15</f>
        <v>6</v>
      </c>
      <c r="T77" s="495">
        <f>Knights!T15</f>
        <v>6</v>
      </c>
      <c r="U77" s="574">
        <f>Knights!U15</f>
        <v>24</v>
      </c>
      <c r="V77" s="495">
        <f>Knights!V15</f>
        <v>9</v>
      </c>
      <c r="W77" s="495">
        <f>Knights!W15</f>
        <v>0</v>
      </c>
      <c r="X77" s="579">
        <f t="shared" si="9"/>
        <v>0.31111111111111112</v>
      </c>
      <c r="Y77" s="68">
        <f t="shared" si="10"/>
        <v>0.35555555555555557</v>
      </c>
      <c r="Z77" s="584">
        <f t="shared" si="11"/>
        <v>0.38</v>
      </c>
    </row>
    <row r="78" spans="1:26">
      <c r="A78" s="19" t="s">
        <v>9</v>
      </c>
      <c r="B78" t="str">
        <f>Knights!B16</f>
        <v>Alberto Torres</v>
      </c>
      <c r="C78">
        <f>Knights!C16</f>
        <v>0</v>
      </c>
      <c r="D78">
        <f>Knights!D16</f>
        <v>0</v>
      </c>
      <c r="E78">
        <f>Knights!E16</f>
        <v>0</v>
      </c>
      <c r="F78">
        <f>Knights!F16</f>
        <v>0</v>
      </c>
      <c r="G78">
        <f>Knights!G16</f>
        <v>0</v>
      </c>
      <c r="H78">
        <f>Knights!H16</f>
        <v>0</v>
      </c>
      <c r="I78">
        <f>Knights!I16</f>
        <v>0</v>
      </c>
      <c r="J78">
        <f>Knights!J16</f>
        <v>0</v>
      </c>
      <c r="K78">
        <f>Knights!K16</f>
        <v>0</v>
      </c>
      <c r="L78">
        <f>Knights!L16</f>
        <v>0</v>
      </c>
      <c r="M78">
        <f>Knights!M16</f>
        <v>0</v>
      </c>
      <c r="N78">
        <f>Knights!N16</f>
        <v>0</v>
      </c>
      <c r="O78">
        <f>Knights!O16</f>
        <v>0</v>
      </c>
      <c r="P78">
        <f>Knights!P16</f>
        <v>0</v>
      </c>
      <c r="Q78">
        <f>Knights!Q16</f>
        <v>0</v>
      </c>
      <c r="R78">
        <f>Knights!R16</f>
        <v>0</v>
      </c>
      <c r="S78" s="495">
        <f>Knights!S16</f>
        <v>0</v>
      </c>
      <c r="T78" s="495">
        <f>Knights!T16</f>
        <v>0</v>
      </c>
      <c r="U78" s="574">
        <f>Knights!U16</f>
        <v>0</v>
      </c>
      <c r="V78" s="495">
        <f>Knights!V16</f>
        <v>0</v>
      </c>
      <c r="W78" s="495">
        <f>Knights!W16</f>
        <v>0</v>
      </c>
      <c r="X78" s="579" t="e">
        <f t="shared" si="9"/>
        <v>#DIV/0!</v>
      </c>
      <c r="Y78" s="68" t="e">
        <f t="shared" si="10"/>
        <v>#DIV/0!</v>
      </c>
      <c r="Z78" s="584" t="e">
        <f t="shared" si="11"/>
        <v>#DIV/0!</v>
      </c>
    </row>
    <row r="79" spans="1:26">
      <c r="A79" s="19" t="s">
        <v>9</v>
      </c>
      <c r="B79" t="str">
        <f>Knights!B17</f>
        <v>David Tucker</v>
      </c>
      <c r="C79">
        <f>Knights!C17</f>
        <v>5</v>
      </c>
      <c r="D79">
        <f>Knights!D17</f>
        <v>4</v>
      </c>
      <c r="E79">
        <f>Knights!E17</f>
        <v>1</v>
      </c>
      <c r="F79">
        <f>Knights!F17</f>
        <v>3</v>
      </c>
      <c r="G79">
        <f>Knights!G17</f>
        <v>0</v>
      </c>
      <c r="H79">
        <f>Knights!H17</f>
        <v>0</v>
      </c>
      <c r="I79">
        <f>Knights!I17</f>
        <v>0</v>
      </c>
      <c r="J79">
        <f>Knights!J17</f>
        <v>0</v>
      </c>
      <c r="K79">
        <f>Knights!K17</f>
        <v>0</v>
      </c>
      <c r="L79">
        <f>Knights!L17</f>
        <v>0</v>
      </c>
      <c r="M79">
        <f>Knights!M17</f>
        <v>1</v>
      </c>
      <c r="N79">
        <f>Knights!N17</f>
        <v>0</v>
      </c>
      <c r="O79">
        <f>Knights!O17</f>
        <v>0</v>
      </c>
      <c r="P79">
        <f>Knights!P17</f>
        <v>0</v>
      </c>
      <c r="Q79">
        <f>Knights!Q17</f>
        <v>0</v>
      </c>
      <c r="R79">
        <f>Knights!R17</f>
        <v>0</v>
      </c>
      <c r="S79" s="495">
        <f>Knights!S17</f>
        <v>1</v>
      </c>
      <c r="T79" s="495">
        <f>Knights!T17</f>
        <v>2</v>
      </c>
      <c r="U79" s="574">
        <f>Knights!U17</f>
        <v>0</v>
      </c>
      <c r="V79" s="495">
        <f>Knights!V17</f>
        <v>0</v>
      </c>
      <c r="W79" s="495">
        <f>Knights!W17</f>
        <v>0</v>
      </c>
      <c r="X79" s="579">
        <f t="shared" si="9"/>
        <v>0.75</v>
      </c>
      <c r="Y79" s="68">
        <f t="shared" si="10"/>
        <v>0.75</v>
      </c>
      <c r="Z79" s="584">
        <f t="shared" si="11"/>
        <v>0.75</v>
      </c>
    </row>
    <row r="80" spans="1:26">
      <c r="A80" s="19" t="s">
        <v>10</v>
      </c>
      <c r="B80" t="str">
        <f>Phantoms!B7</f>
        <v>Joe Glenn</v>
      </c>
      <c r="C80">
        <f>Phantoms!C7</f>
        <v>12</v>
      </c>
      <c r="D80">
        <f>Phantoms!D7</f>
        <v>43</v>
      </c>
      <c r="E80">
        <f>Phantoms!E7</f>
        <v>3</v>
      </c>
      <c r="F80">
        <f>Phantoms!F7</f>
        <v>10</v>
      </c>
      <c r="G80">
        <f>Phantoms!G7</f>
        <v>3</v>
      </c>
      <c r="H80">
        <f>Phantoms!H7</f>
        <v>0</v>
      </c>
      <c r="I80">
        <f>Phantoms!I7</f>
        <v>1</v>
      </c>
      <c r="J80">
        <f>Phantoms!J7</f>
        <v>7</v>
      </c>
      <c r="K80">
        <f>Phantoms!K7</f>
        <v>3</v>
      </c>
      <c r="L80">
        <f>Phantoms!L7</f>
        <v>11</v>
      </c>
      <c r="M80">
        <f>Phantoms!M7</f>
        <v>0</v>
      </c>
      <c r="N80">
        <f>Phantoms!N7</f>
        <v>0</v>
      </c>
      <c r="O80">
        <f>Phantoms!O7</f>
        <v>0</v>
      </c>
      <c r="P80">
        <f>Phantoms!P7</f>
        <v>1</v>
      </c>
      <c r="Q80">
        <f>Phantoms!Q7</f>
        <v>0</v>
      </c>
      <c r="R80">
        <f>Phantoms!R7</f>
        <v>1</v>
      </c>
      <c r="S80" s="495">
        <f>Phantoms!S7</f>
        <v>1</v>
      </c>
      <c r="T80" s="495">
        <f>Phantoms!T7</f>
        <v>3</v>
      </c>
      <c r="U80" s="574">
        <f>Phantoms!U7</f>
        <v>9</v>
      </c>
      <c r="V80" s="495">
        <f>Phantoms!V7</f>
        <v>75</v>
      </c>
      <c r="W80" s="495">
        <f>Phantoms!W7</f>
        <v>0</v>
      </c>
      <c r="X80" s="579">
        <f t="shared" si="9"/>
        <v>0.23255813953488372</v>
      </c>
      <c r="Y80" s="68">
        <f t="shared" si="10"/>
        <v>0.37209302325581395</v>
      </c>
      <c r="Z80" s="584">
        <f t="shared" si="11"/>
        <v>0.28260869565217389</v>
      </c>
    </row>
    <row r="81" spans="1:26">
      <c r="A81" s="19" t="s">
        <v>10</v>
      </c>
      <c r="B81" t="str">
        <f>Phantoms!B8</f>
        <v>Anthony Hatfield</v>
      </c>
      <c r="C81">
        <f>Phantoms!C8</f>
        <v>10</v>
      </c>
      <c r="D81">
        <f>Phantoms!D8</f>
        <v>30</v>
      </c>
      <c r="E81">
        <f>Phantoms!E8</f>
        <v>7</v>
      </c>
      <c r="F81">
        <f>Phantoms!F8</f>
        <v>8</v>
      </c>
      <c r="G81">
        <f>Phantoms!G8</f>
        <v>1</v>
      </c>
      <c r="H81">
        <f>Phantoms!H8</f>
        <v>0</v>
      </c>
      <c r="I81">
        <f>Phantoms!I8</f>
        <v>2</v>
      </c>
      <c r="J81">
        <f>Phantoms!J8</f>
        <v>3</v>
      </c>
      <c r="K81">
        <f>Phantoms!K8</f>
        <v>6</v>
      </c>
      <c r="L81">
        <f>Phantoms!L8</f>
        <v>6</v>
      </c>
      <c r="M81">
        <f>Phantoms!M8</f>
        <v>1</v>
      </c>
      <c r="N81">
        <f>Phantoms!N8</f>
        <v>0</v>
      </c>
      <c r="O81">
        <f>Phantoms!O8</f>
        <v>0</v>
      </c>
      <c r="P81">
        <f>Phantoms!P8</f>
        <v>0</v>
      </c>
      <c r="Q81">
        <f>Phantoms!Q8</f>
        <v>0</v>
      </c>
      <c r="R81">
        <f>Phantoms!R8</f>
        <v>1</v>
      </c>
      <c r="S81" s="495">
        <f>Phantoms!S8</f>
        <v>1</v>
      </c>
      <c r="T81" s="495">
        <f>Phantoms!T8</f>
        <v>3</v>
      </c>
      <c r="U81" s="574">
        <f>Phantoms!U8</f>
        <v>18</v>
      </c>
      <c r="V81" s="495">
        <f>Phantoms!V8</f>
        <v>6</v>
      </c>
      <c r="W81" s="495">
        <f>Phantoms!W8</f>
        <v>1</v>
      </c>
      <c r="X81" s="579">
        <f t="shared" si="9"/>
        <v>0.26666666666666666</v>
      </c>
      <c r="Y81" s="68">
        <f t="shared" si="10"/>
        <v>0.5</v>
      </c>
      <c r="Z81" s="584">
        <f t="shared" si="11"/>
        <v>0.3888888888888889</v>
      </c>
    </row>
    <row r="82" spans="1:26">
      <c r="A82" s="19" t="s">
        <v>10</v>
      </c>
      <c r="B82" t="str">
        <f>Phantoms!B16</f>
        <v>Craig Stewart</v>
      </c>
      <c r="C82">
        <f>Phantoms!C16</f>
        <v>12</v>
      </c>
      <c r="D82">
        <f>Phantoms!D16</f>
        <v>44</v>
      </c>
      <c r="E82">
        <f>Phantoms!E16</f>
        <v>6</v>
      </c>
      <c r="F82">
        <f>Phantoms!F16</f>
        <v>7</v>
      </c>
      <c r="G82">
        <f>Phantoms!G16</f>
        <v>3</v>
      </c>
      <c r="H82">
        <f>Phantoms!H16</f>
        <v>0</v>
      </c>
      <c r="I82">
        <f>Phantoms!I16</f>
        <v>2</v>
      </c>
      <c r="J82">
        <f>Phantoms!J16</f>
        <v>4</v>
      </c>
      <c r="K82">
        <f>Phantoms!K16</f>
        <v>3</v>
      </c>
      <c r="L82">
        <f>Phantoms!L16</f>
        <v>8</v>
      </c>
      <c r="M82">
        <f>Phantoms!M16</f>
        <v>0</v>
      </c>
      <c r="N82">
        <f>Phantoms!N16</f>
        <v>0</v>
      </c>
      <c r="O82">
        <f>Phantoms!O16</f>
        <v>0</v>
      </c>
      <c r="P82">
        <f>Phantoms!P16</f>
        <v>0</v>
      </c>
      <c r="Q82">
        <f>Phantoms!Q16</f>
        <v>0</v>
      </c>
      <c r="R82">
        <f>Phantoms!R16</f>
        <v>0</v>
      </c>
      <c r="S82" s="495">
        <f>Phantoms!S16</f>
        <v>0</v>
      </c>
      <c r="T82" s="495">
        <f>Phantoms!T16</f>
        <v>2</v>
      </c>
      <c r="U82" s="574">
        <f>Phantoms!U16</f>
        <v>0</v>
      </c>
      <c r="V82" s="495">
        <f>Phantoms!V16</f>
        <v>37</v>
      </c>
      <c r="W82" s="495">
        <f>Phantoms!W16</f>
        <v>0</v>
      </c>
      <c r="X82" s="579">
        <f t="shared" si="9"/>
        <v>0.15909090909090909</v>
      </c>
      <c r="Y82" s="68">
        <f t="shared" si="10"/>
        <v>0.36363636363636365</v>
      </c>
      <c r="Z82" s="584">
        <f t="shared" si="11"/>
        <v>0.21276595744680851</v>
      </c>
    </row>
    <row r="83" spans="1:26">
      <c r="A83" s="19" t="s">
        <v>10</v>
      </c>
      <c r="B83" t="str">
        <f>Phantoms!B18</f>
        <v>Leroy Tucker</v>
      </c>
      <c r="C83">
        <f>Phantoms!C18</f>
        <v>10</v>
      </c>
      <c r="D83">
        <f>Phantoms!D18</f>
        <v>34</v>
      </c>
      <c r="E83">
        <f>Phantoms!E18</f>
        <v>4</v>
      </c>
      <c r="F83">
        <f>Phantoms!F18</f>
        <v>8</v>
      </c>
      <c r="G83">
        <f>Phantoms!G18</f>
        <v>2</v>
      </c>
      <c r="H83">
        <f>Phantoms!H18</f>
        <v>0</v>
      </c>
      <c r="I83">
        <f>Phantoms!I18</f>
        <v>1</v>
      </c>
      <c r="J83">
        <f>Phantoms!J18</f>
        <v>4</v>
      </c>
      <c r="K83">
        <f>Phantoms!K18</f>
        <v>1</v>
      </c>
      <c r="L83">
        <f>Phantoms!L18</f>
        <v>8</v>
      </c>
      <c r="M83">
        <f>Phantoms!M18</f>
        <v>0</v>
      </c>
      <c r="N83">
        <f>Phantoms!N18</f>
        <v>0</v>
      </c>
      <c r="O83">
        <f>Phantoms!O18</f>
        <v>0</v>
      </c>
      <c r="P83">
        <f>Phantoms!P18</f>
        <v>1</v>
      </c>
      <c r="Q83">
        <f>Phantoms!Q18</f>
        <v>0</v>
      </c>
      <c r="R83">
        <f>Phantoms!R18</f>
        <v>1</v>
      </c>
      <c r="S83" s="495">
        <f>Phantoms!S18</f>
        <v>2</v>
      </c>
      <c r="T83" s="495">
        <f>Phantoms!T18</f>
        <v>2</v>
      </c>
      <c r="U83" s="574">
        <f>Phantoms!U18</f>
        <v>10</v>
      </c>
      <c r="V83" s="495">
        <f>Phantoms!V18</f>
        <v>85</v>
      </c>
      <c r="W83" s="495">
        <f>Phantoms!W18</f>
        <v>0</v>
      </c>
      <c r="X83" s="579">
        <f t="shared" si="9"/>
        <v>0.23529411764705882</v>
      </c>
      <c r="Y83" s="68">
        <f t="shared" si="10"/>
        <v>0.38235294117647056</v>
      </c>
      <c r="Z83" s="584">
        <f t="shared" si="11"/>
        <v>0.25714285714285712</v>
      </c>
    </row>
    <row r="84" spans="1:26">
      <c r="A84" s="19" t="s">
        <v>10</v>
      </c>
      <c r="B84" t="str">
        <f>Phantoms!B4</f>
        <v>Reese Davis</v>
      </c>
      <c r="C84">
        <f>Phantoms!C4</f>
        <v>4</v>
      </c>
      <c r="D84">
        <f>Phantoms!D4</f>
        <v>6</v>
      </c>
      <c r="E84">
        <f>Phantoms!E4</f>
        <v>0</v>
      </c>
      <c r="F84">
        <f>Phantoms!F4</f>
        <v>0</v>
      </c>
      <c r="G84">
        <f>Phantoms!G4</f>
        <v>0</v>
      </c>
      <c r="H84">
        <f>Phantoms!H4</f>
        <v>0</v>
      </c>
      <c r="I84">
        <f>Phantoms!I4</f>
        <v>0</v>
      </c>
      <c r="J84">
        <f>Phantoms!J4</f>
        <v>0</v>
      </c>
      <c r="K84">
        <f>Phantoms!K4</f>
        <v>0</v>
      </c>
      <c r="L84">
        <f>Phantoms!L4</f>
        <v>0</v>
      </c>
      <c r="M84">
        <f>Phantoms!M4</f>
        <v>0</v>
      </c>
      <c r="N84">
        <f>Phantoms!N4</f>
        <v>0</v>
      </c>
      <c r="O84">
        <f>Phantoms!O4</f>
        <v>0</v>
      </c>
      <c r="P84">
        <f>Phantoms!P4</f>
        <v>0</v>
      </c>
      <c r="Q84">
        <f>Phantoms!Q4</f>
        <v>0</v>
      </c>
      <c r="R84">
        <f>Phantoms!R4</f>
        <v>0</v>
      </c>
      <c r="S84" s="495">
        <f>Phantoms!S4</f>
        <v>-3</v>
      </c>
      <c r="T84" s="495">
        <f>Phantoms!T4</f>
        <v>1</v>
      </c>
      <c r="U84" s="574">
        <f>Phantoms!U4</f>
        <v>4</v>
      </c>
      <c r="V84" s="495">
        <f>Phantoms!V4</f>
        <v>2</v>
      </c>
      <c r="W84" s="495">
        <f>Phantoms!W4</f>
        <v>0</v>
      </c>
      <c r="X84" s="579">
        <f t="shared" si="9"/>
        <v>0</v>
      </c>
      <c r="Y84" s="68">
        <f t="shared" si="10"/>
        <v>0</v>
      </c>
      <c r="Z84" s="584">
        <f t="shared" si="11"/>
        <v>0</v>
      </c>
    </row>
    <row r="85" spans="1:26">
      <c r="A85" s="19" t="s">
        <v>10</v>
      </c>
      <c r="B85" t="str">
        <f>Phantoms!B5</f>
        <v>Roberto Franco</v>
      </c>
      <c r="C85">
        <f>Phantoms!C5</f>
        <v>4</v>
      </c>
      <c r="D85">
        <f>Phantoms!D5</f>
        <v>10</v>
      </c>
      <c r="E85">
        <f>Phantoms!E5</f>
        <v>1</v>
      </c>
      <c r="F85">
        <f>Phantoms!F5</f>
        <v>2</v>
      </c>
      <c r="G85">
        <f>Phantoms!G5</f>
        <v>0</v>
      </c>
      <c r="H85">
        <f>Phantoms!H5</f>
        <v>0</v>
      </c>
      <c r="I85">
        <f>Phantoms!I5</f>
        <v>0</v>
      </c>
      <c r="J85">
        <f>Phantoms!J5</f>
        <v>0</v>
      </c>
      <c r="K85">
        <f>Phantoms!K5</f>
        <v>0</v>
      </c>
      <c r="L85">
        <f>Phantoms!L5</f>
        <v>3</v>
      </c>
      <c r="M85">
        <f>Phantoms!M5</f>
        <v>0</v>
      </c>
      <c r="N85">
        <f>Phantoms!N5</f>
        <v>0</v>
      </c>
      <c r="O85">
        <f>Phantoms!O5</f>
        <v>0</v>
      </c>
      <c r="P85">
        <f>Phantoms!P5</f>
        <v>0</v>
      </c>
      <c r="Q85">
        <f>Phantoms!Q5</f>
        <v>0</v>
      </c>
      <c r="R85">
        <f>Phantoms!R5</f>
        <v>1</v>
      </c>
      <c r="S85" s="495">
        <f>Phantoms!S5</f>
        <v>0</v>
      </c>
      <c r="T85" s="495">
        <f>Phantoms!T5</f>
        <v>2</v>
      </c>
      <c r="U85" s="574">
        <f>Phantoms!U5</f>
        <v>3</v>
      </c>
      <c r="V85" s="495">
        <f>Phantoms!V5</f>
        <v>19</v>
      </c>
      <c r="W85" s="495">
        <f>Phantoms!W5</f>
        <v>0</v>
      </c>
      <c r="X85" s="579">
        <f t="shared" si="9"/>
        <v>0.2</v>
      </c>
      <c r="Y85" s="68">
        <f t="shared" si="10"/>
        <v>0.2</v>
      </c>
      <c r="Z85" s="584">
        <f t="shared" si="11"/>
        <v>0.2</v>
      </c>
    </row>
    <row r="86" spans="1:26">
      <c r="A86" s="19" t="s">
        <v>10</v>
      </c>
      <c r="B86" t="str">
        <f>Phantoms!B6</f>
        <v>Jasper Garrett</v>
      </c>
      <c r="C86">
        <f>Phantoms!C6</f>
        <v>9</v>
      </c>
      <c r="D86">
        <f>Phantoms!D6</f>
        <v>30</v>
      </c>
      <c r="E86">
        <f>Phantoms!E6</f>
        <v>4</v>
      </c>
      <c r="F86">
        <f>Phantoms!F6</f>
        <v>5</v>
      </c>
      <c r="G86">
        <f>Phantoms!G6</f>
        <v>0</v>
      </c>
      <c r="H86">
        <f>Phantoms!H6</f>
        <v>0</v>
      </c>
      <c r="I86">
        <f>Phantoms!I6</f>
        <v>0</v>
      </c>
      <c r="J86">
        <f>Phantoms!J6</f>
        <v>0</v>
      </c>
      <c r="K86">
        <f>Phantoms!K6</f>
        <v>2</v>
      </c>
      <c r="L86">
        <f>Phantoms!L6</f>
        <v>2</v>
      </c>
      <c r="M86">
        <f>Phantoms!M6</f>
        <v>1</v>
      </c>
      <c r="N86">
        <f>Phantoms!N6</f>
        <v>0</v>
      </c>
      <c r="O86">
        <f>Phantoms!O6</f>
        <v>0</v>
      </c>
      <c r="P86">
        <f>Phantoms!P6</f>
        <v>0</v>
      </c>
      <c r="Q86">
        <f>Phantoms!Q6</f>
        <v>0</v>
      </c>
      <c r="R86">
        <f>Phantoms!R6</f>
        <v>0</v>
      </c>
      <c r="S86" s="495">
        <f>Phantoms!S6</f>
        <v>4</v>
      </c>
      <c r="T86" s="495">
        <f>Phantoms!T6</f>
        <v>4</v>
      </c>
      <c r="U86" s="574">
        <f>Phantoms!U6</f>
        <v>14</v>
      </c>
      <c r="V86" s="495">
        <f>Phantoms!V6</f>
        <v>11</v>
      </c>
      <c r="W86" s="495">
        <f>Phantoms!W6</f>
        <v>0</v>
      </c>
      <c r="X86" s="579">
        <f t="shared" si="9"/>
        <v>0.16666666666666666</v>
      </c>
      <c r="Y86" s="68">
        <f t="shared" si="10"/>
        <v>0.16666666666666666</v>
      </c>
      <c r="Z86" s="584">
        <f t="shared" si="11"/>
        <v>0.21875</v>
      </c>
    </row>
    <row r="87" spans="1:26">
      <c r="A87" s="19" t="s">
        <v>10</v>
      </c>
      <c r="B87" t="str">
        <f>Phantoms!B9</f>
        <v>Jack Hicks</v>
      </c>
      <c r="C87">
        <f>Phantoms!C9</f>
        <v>3</v>
      </c>
      <c r="D87">
        <f>Phantoms!D9</f>
        <v>6</v>
      </c>
      <c r="E87">
        <f>Phantoms!E9</f>
        <v>1</v>
      </c>
      <c r="F87">
        <f>Phantoms!F9</f>
        <v>2</v>
      </c>
      <c r="G87">
        <f>Phantoms!G9</f>
        <v>1</v>
      </c>
      <c r="H87">
        <f>Phantoms!H9</f>
        <v>0</v>
      </c>
      <c r="I87">
        <f>Phantoms!I9</f>
        <v>0</v>
      </c>
      <c r="J87">
        <f>Phantoms!J9</f>
        <v>0</v>
      </c>
      <c r="K87">
        <f>Phantoms!K9</f>
        <v>0</v>
      </c>
      <c r="L87">
        <f>Phantoms!L9</f>
        <v>3</v>
      </c>
      <c r="M87">
        <f>Phantoms!M9</f>
        <v>0</v>
      </c>
      <c r="N87">
        <f>Phantoms!N9</f>
        <v>0</v>
      </c>
      <c r="O87">
        <f>Phantoms!O9</f>
        <v>0</v>
      </c>
      <c r="P87">
        <f>Phantoms!P9</f>
        <v>0</v>
      </c>
      <c r="Q87">
        <f>Phantoms!Q9</f>
        <v>0</v>
      </c>
      <c r="R87">
        <f>Phantoms!R9</f>
        <v>0</v>
      </c>
      <c r="S87" s="495">
        <f>Phantoms!S9</f>
        <v>2</v>
      </c>
      <c r="T87" s="495">
        <f>Phantoms!T9</f>
        <v>2</v>
      </c>
      <c r="U87" s="574">
        <f>Phantoms!U9</f>
        <v>0</v>
      </c>
      <c r="V87" s="495">
        <f>Phantoms!V9</f>
        <v>3</v>
      </c>
      <c r="W87" s="495">
        <f>Phantoms!W9</f>
        <v>0</v>
      </c>
      <c r="X87" s="579">
        <f t="shared" si="9"/>
        <v>0.33333333333333331</v>
      </c>
      <c r="Y87" s="68">
        <f t="shared" si="10"/>
        <v>0.5</v>
      </c>
      <c r="Z87" s="584">
        <f t="shared" si="11"/>
        <v>0.33333333333333331</v>
      </c>
    </row>
    <row r="88" spans="1:26">
      <c r="A88" s="19" t="s">
        <v>10</v>
      </c>
      <c r="B88" t="str">
        <f>Phantoms!B10</f>
        <v>Scott Lariego</v>
      </c>
      <c r="C88">
        <f>Phantoms!C10</f>
        <v>3</v>
      </c>
      <c r="D88">
        <f>Phantoms!D10</f>
        <v>9</v>
      </c>
      <c r="E88">
        <f>Phantoms!E10</f>
        <v>0</v>
      </c>
      <c r="F88">
        <f>Phantoms!F10</f>
        <v>0</v>
      </c>
      <c r="G88">
        <f>Phantoms!G10</f>
        <v>0</v>
      </c>
      <c r="H88">
        <f>Phantoms!H10</f>
        <v>0</v>
      </c>
      <c r="I88">
        <f>Phantoms!I10</f>
        <v>0</v>
      </c>
      <c r="J88">
        <f>Phantoms!J10</f>
        <v>1</v>
      </c>
      <c r="K88">
        <f>Phantoms!K10</f>
        <v>1</v>
      </c>
      <c r="L88">
        <f>Phantoms!L10</f>
        <v>1</v>
      </c>
      <c r="M88">
        <f>Phantoms!M10</f>
        <v>0</v>
      </c>
      <c r="N88">
        <f>Phantoms!N10</f>
        <v>0</v>
      </c>
      <c r="O88">
        <f>Phantoms!O10</f>
        <v>0</v>
      </c>
      <c r="P88">
        <f>Phantoms!P10</f>
        <v>0</v>
      </c>
      <c r="Q88">
        <f>Phantoms!Q10</f>
        <v>0</v>
      </c>
      <c r="R88">
        <f>Phantoms!R10</f>
        <v>0</v>
      </c>
      <c r="S88" s="495">
        <f>Phantoms!S10</f>
        <v>-3</v>
      </c>
      <c r="T88" s="495">
        <f>Phantoms!T10</f>
        <v>0</v>
      </c>
      <c r="U88" s="574">
        <f>Phantoms!U10</f>
        <v>4</v>
      </c>
      <c r="V88" s="495">
        <f>Phantoms!V10</f>
        <v>4</v>
      </c>
      <c r="W88" s="495">
        <f>Phantoms!W10</f>
        <v>0</v>
      </c>
      <c r="X88" s="579">
        <f t="shared" si="9"/>
        <v>0</v>
      </c>
      <c r="Y88" s="68">
        <f t="shared" si="10"/>
        <v>0</v>
      </c>
      <c r="Z88" s="584">
        <f t="shared" si="11"/>
        <v>0.1</v>
      </c>
    </row>
    <row r="89" spans="1:26">
      <c r="A89" s="19" t="s">
        <v>10</v>
      </c>
      <c r="B89" t="str">
        <f>Phantoms!B11</f>
        <v>Pedro Marquez</v>
      </c>
      <c r="C89">
        <f>Phantoms!C11</f>
        <v>0</v>
      </c>
      <c r="D89">
        <f>Phantoms!D11</f>
        <v>0</v>
      </c>
      <c r="E89">
        <f>Phantoms!E11</f>
        <v>0</v>
      </c>
      <c r="F89">
        <f>Phantoms!F11</f>
        <v>0</v>
      </c>
      <c r="G89">
        <f>Phantoms!G11</f>
        <v>0</v>
      </c>
      <c r="H89">
        <f>Phantoms!H11</f>
        <v>0</v>
      </c>
      <c r="I89">
        <f>Phantoms!I11</f>
        <v>0</v>
      </c>
      <c r="J89">
        <f>Phantoms!J11</f>
        <v>0</v>
      </c>
      <c r="K89">
        <f>Phantoms!K11</f>
        <v>0</v>
      </c>
      <c r="L89">
        <f>Phantoms!L11</f>
        <v>0</v>
      </c>
      <c r="M89">
        <f>Phantoms!M11</f>
        <v>0</v>
      </c>
      <c r="N89">
        <f>Phantoms!N11</f>
        <v>0</v>
      </c>
      <c r="O89">
        <f>Phantoms!O11</f>
        <v>0</v>
      </c>
      <c r="P89">
        <f>Phantoms!P11</f>
        <v>0</v>
      </c>
      <c r="Q89">
        <f>Phantoms!Q11</f>
        <v>0</v>
      </c>
      <c r="R89">
        <f>Phantoms!R11</f>
        <v>0</v>
      </c>
      <c r="S89" s="495">
        <f>Phantoms!S11</f>
        <v>0</v>
      </c>
      <c r="T89" s="495">
        <f>Phantoms!T11</f>
        <v>0</v>
      </c>
      <c r="U89" s="574">
        <f>Phantoms!U11</f>
        <v>0</v>
      </c>
      <c r="V89" s="495">
        <f>Phantoms!V11</f>
        <v>0</v>
      </c>
      <c r="W89" s="495">
        <f>Phantoms!W11</f>
        <v>0</v>
      </c>
      <c r="X89" s="579" t="e">
        <f t="shared" si="9"/>
        <v>#DIV/0!</v>
      </c>
      <c r="Y89" s="68" t="e">
        <f t="shared" si="10"/>
        <v>#DIV/0!</v>
      </c>
      <c r="Z89" s="584" t="e">
        <f t="shared" si="11"/>
        <v>#DIV/0!</v>
      </c>
    </row>
    <row r="90" spans="1:26">
      <c r="A90" s="19" t="s">
        <v>10</v>
      </c>
      <c r="B90" t="str">
        <f>Phantoms!B12</f>
        <v>Millard McClure</v>
      </c>
      <c r="C90">
        <f>Phantoms!C12</f>
        <v>11</v>
      </c>
      <c r="D90">
        <f>Phantoms!D12</f>
        <v>39</v>
      </c>
      <c r="E90">
        <f>Phantoms!E12</f>
        <v>4</v>
      </c>
      <c r="F90">
        <f>Phantoms!F12</f>
        <v>8</v>
      </c>
      <c r="G90">
        <f>Phantoms!G12</f>
        <v>0</v>
      </c>
      <c r="H90">
        <f>Phantoms!H12</f>
        <v>0</v>
      </c>
      <c r="I90">
        <f>Phantoms!I12</f>
        <v>0</v>
      </c>
      <c r="J90">
        <f>Phantoms!J12</f>
        <v>3</v>
      </c>
      <c r="K90">
        <f>Phantoms!K12</f>
        <v>5</v>
      </c>
      <c r="L90">
        <f>Phantoms!L12</f>
        <v>13</v>
      </c>
      <c r="M90">
        <f>Phantoms!M12</f>
        <v>1</v>
      </c>
      <c r="N90">
        <f>Phantoms!N12</f>
        <v>1</v>
      </c>
      <c r="O90">
        <f>Phantoms!O12</f>
        <v>0</v>
      </c>
      <c r="P90">
        <f>Phantoms!P12</f>
        <v>0</v>
      </c>
      <c r="Q90">
        <f>Phantoms!Q12</f>
        <v>1</v>
      </c>
      <c r="R90">
        <f>Phantoms!R12</f>
        <v>0</v>
      </c>
      <c r="S90" s="495">
        <f>Phantoms!S12</f>
        <v>0</v>
      </c>
      <c r="T90" s="495">
        <f>Phantoms!T12</f>
        <v>3</v>
      </c>
      <c r="U90" s="574">
        <f>Phantoms!U12</f>
        <v>22</v>
      </c>
      <c r="V90" s="495">
        <f>Phantoms!V12</f>
        <v>7</v>
      </c>
      <c r="W90" s="495">
        <f>Phantoms!W12</f>
        <v>1</v>
      </c>
      <c r="X90" s="579">
        <f t="shared" si="9"/>
        <v>0.20512820512820512</v>
      </c>
      <c r="Y90" s="68">
        <f t="shared" si="10"/>
        <v>0.20512820512820512</v>
      </c>
      <c r="Z90" s="584">
        <f t="shared" si="11"/>
        <v>0.29545454545454547</v>
      </c>
    </row>
    <row r="91" spans="1:26">
      <c r="A91" s="19" t="s">
        <v>10</v>
      </c>
      <c r="B91" t="str">
        <f>Phantoms!B13</f>
        <v xml:space="preserve">Neil Millar  </v>
      </c>
      <c r="C91">
        <f>Phantoms!C13</f>
        <v>11</v>
      </c>
      <c r="D91">
        <f>Phantoms!D13</f>
        <v>43</v>
      </c>
      <c r="E91">
        <f>Phantoms!E13</f>
        <v>2</v>
      </c>
      <c r="F91">
        <f>Phantoms!F13</f>
        <v>12</v>
      </c>
      <c r="G91">
        <f>Phantoms!G13</f>
        <v>0</v>
      </c>
      <c r="H91">
        <f>Phantoms!H13</f>
        <v>0</v>
      </c>
      <c r="I91">
        <f>Phantoms!I13</f>
        <v>0</v>
      </c>
      <c r="J91">
        <f>Phantoms!J13</f>
        <v>2</v>
      </c>
      <c r="K91">
        <f>Phantoms!K13</f>
        <v>0</v>
      </c>
      <c r="L91">
        <f>Phantoms!L13</f>
        <v>9</v>
      </c>
      <c r="M91">
        <f>Phantoms!M13</f>
        <v>0</v>
      </c>
      <c r="N91">
        <f>Phantoms!N13</f>
        <v>0</v>
      </c>
      <c r="O91">
        <f>Phantoms!O13</f>
        <v>0</v>
      </c>
      <c r="P91">
        <f>Phantoms!P13</f>
        <v>0</v>
      </c>
      <c r="Q91">
        <f>Phantoms!Q13</f>
        <v>0</v>
      </c>
      <c r="R91">
        <f>Phantoms!R13</f>
        <v>0</v>
      </c>
      <c r="S91" s="495">
        <f>Phantoms!S13</f>
        <v>4</v>
      </c>
      <c r="T91" s="495">
        <f>Phantoms!T13</f>
        <v>4</v>
      </c>
      <c r="U91" s="574">
        <f>Phantoms!U13</f>
        <v>0</v>
      </c>
      <c r="V91" s="495">
        <f>Phantoms!V13</f>
        <v>28</v>
      </c>
      <c r="W91" s="495">
        <f>Phantoms!W13</f>
        <v>2</v>
      </c>
      <c r="X91" s="579">
        <f t="shared" si="9"/>
        <v>0.27906976744186046</v>
      </c>
      <c r="Y91" s="68">
        <f t="shared" si="10"/>
        <v>0.27906976744186046</v>
      </c>
      <c r="Z91" s="584">
        <f t="shared" si="11"/>
        <v>0.27906976744186046</v>
      </c>
    </row>
    <row r="92" spans="1:26">
      <c r="A92" s="19" t="s">
        <v>10</v>
      </c>
      <c r="B92" t="str">
        <f>Phantoms!B14</f>
        <v>Billy Rollins</v>
      </c>
      <c r="C92">
        <f>Phantoms!C14</f>
        <v>11</v>
      </c>
      <c r="D92">
        <f>Phantoms!D14</f>
        <v>43</v>
      </c>
      <c r="E92">
        <f>Phantoms!E14</f>
        <v>1</v>
      </c>
      <c r="F92">
        <f>Phantoms!F14</f>
        <v>10</v>
      </c>
      <c r="G92">
        <f>Phantoms!G14</f>
        <v>2</v>
      </c>
      <c r="H92">
        <f>Phantoms!H14</f>
        <v>0</v>
      </c>
      <c r="I92">
        <f>Phantoms!I14</f>
        <v>0</v>
      </c>
      <c r="J92">
        <f>Phantoms!J14</f>
        <v>2</v>
      </c>
      <c r="K92">
        <f>Phantoms!K14</f>
        <v>3</v>
      </c>
      <c r="L92">
        <f>Phantoms!L14</f>
        <v>7</v>
      </c>
      <c r="M92">
        <f>Phantoms!M14</f>
        <v>3</v>
      </c>
      <c r="N92">
        <f>Phantoms!N14</f>
        <v>0</v>
      </c>
      <c r="O92">
        <f>Phantoms!O14</f>
        <v>0</v>
      </c>
      <c r="P92">
        <f>Phantoms!P14</f>
        <v>0</v>
      </c>
      <c r="Q92">
        <f>Phantoms!Q14</f>
        <v>0</v>
      </c>
      <c r="R92">
        <f>Phantoms!R14</f>
        <v>1</v>
      </c>
      <c r="S92" s="495">
        <f>Phantoms!S14</f>
        <v>-2</v>
      </c>
      <c r="T92" s="495">
        <f>Phantoms!T14</f>
        <v>6</v>
      </c>
      <c r="U92" s="574">
        <f>Phantoms!U14</f>
        <v>3</v>
      </c>
      <c r="V92" s="495">
        <f>Phantoms!V14</f>
        <v>34</v>
      </c>
      <c r="W92" s="495">
        <f>Phantoms!W14</f>
        <v>0</v>
      </c>
      <c r="X92" s="579">
        <f t="shared" si="9"/>
        <v>0.23255813953488372</v>
      </c>
      <c r="Y92" s="68">
        <f t="shared" si="10"/>
        <v>0.27906976744186046</v>
      </c>
      <c r="Z92" s="584">
        <f t="shared" si="11"/>
        <v>0.28260869565217389</v>
      </c>
    </row>
    <row r="93" spans="1:26">
      <c r="A93" s="19" t="s">
        <v>10</v>
      </c>
      <c r="B93" t="str">
        <f>Phantoms!B17</f>
        <v>Ricardo Trejo</v>
      </c>
      <c r="C93">
        <f>Phantoms!C17</f>
        <v>5</v>
      </c>
      <c r="D93">
        <f>Phantoms!D17</f>
        <v>5</v>
      </c>
      <c r="E93">
        <f>Phantoms!E17</f>
        <v>0</v>
      </c>
      <c r="F93">
        <f>Phantoms!F17</f>
        <v>0</v>
      </c>
      <c r="G93">
        <f>Phantoms!G17</f>
        <v>0</v>
      </c>
      <c r="H93">
        <f>Phantoms!H17</f>
        <v>0</v>
      </c>
      <c r="I93">
        <f>Phantoms!I17</f>
        <v>0</v>
      </c>
      <c r="J93">
        <f>Phantoms!J17</f>
        <v>0</v>
      </c>
      <c r="K93">
        <f>Phantoms!K17</f>
        <v>0</v>
      </c>
      <c r="L93">
        <f>Phantoms!L17</f>
        <v>1</v>
      </c>
      <c r="M93">
        <f>Phantoms!M17</f>
        <v>0</v>
      </c>
      <c r="N93">
        <f>Phantoms!N17</f>
        <v>0</v>
      </c>
      <c r="O93">
        <f>Phantoms!O17</f>
        <v>0</v>
      </c>
      <c r="P93">
        <f>Phantoms!P17</f>
        <v>0</v>
      </c>
      <c r="Q93">
        <f>Phantoms!Q17</f>
        <v>0</v>
      </c>
      <c r="R93">
        <f>Phantoms!R17</f>
        <v>1</v>
      </c>
      <c r="S93" s="495">
        <f>Phantoms!S17</f>
        <v>-4</v>
      </c>
      <c r="T93" s="495">
        <f>Phantoms!T17</f>
        <v>0</v>
      </c>
      <c r="U93" s="574">
        <f>Phantoms!U17</f>
        <v>0</v>
      </c>
      <c r="V93" s="495">
        <f>Phantoms!V17</f>
        <v>0</v>
      </c>
      <c r="W93" s="495">
        <f>Phantoms!W17</f>
        <v>0</v>
      </c>
      <c r="X93" s="579">
        <f t="shared" si="9"/>
        <v>0</v>
      </c>
      <c r="Y93" s="68">
        <f t="shared" si="10"/>
        <v>0</v>
      </c>
      <c r="Z93" s="584">
        <f t="shared" si="11"/>
        <v>0</v>
      </c>
    </row>
    <row r="94" spans="1:26">
      <c r="A94" s="19" t="s">
        <v>10</v>
      </c>
      <c r="B94" t="str">
        <f>Phantoms!B19</f>
        <v>Donovan Walker</v>
      </c>
      <c r="C94">
        <f>Phantoms!C19</f>
        <v>7</v>
      </c>
      <c r="D94">
        <f>Phantoms!D19</f>
        <v>24</v>
      </c>
      <c r="E94">
        <f>Phantoms!E19</f>
        <v>0</v>
      </c>
      <c r="F94">
        <f>Phantoms!F19</f>
        <v>6</v>
      </c>
      <c r="G94">
        <f>Phantoms!G19</f>
        <v>0</v>
      </c>
      <c r="H94">
        <f>Phantoms!H19</f>
        <v>0</v>
      </c>
      <c r="I94">
        <f>Phantoms!I19</f>
        <v>0</v>
      </c>
      <c r="J94">
        <f>Phantoms!J19</f>
        <v>1</v>
      </c>
      <c r="K94">
        <f>Phantoms!K19</f>
        <v>2</v>
      </c>
      <c r="L94">
        <f>Phantoms!L19</f>
        <v>5</v>
      </c>
      <c r="M94">
        <f>Phantoms!M19</f>
        <v>2</v>
      </c>
      <c r="N94">
        <f>Phantoms!N19</f>
        <v>0</v>
      </c>
      <c r="O94">
        <f>Phantoms!O19</f>
        <v>0</v>
      </c>
      <c r="P94">
        <f>Phantoms!P19</f>
        <v>0</v>
      </c>
      <c r="Q94">
        <f>Phantoms!Q19</f>
        <v>1</v>
      </c>
      <c r="R94">
        <f>Phantoms!R19</f>
        <v>0</v>
      </c>
      <c r="S94" s="495">
        <f>Phantoms!S19</f>
        <v>3</v>
      </c>
      <c r="T94" s="495">
        <f>Phantoms!T19</f>
        <v>3</v>
      </c>
      <c r="U94" s="574">
        <f>Phantoms!U19</f>
        <v>7</v>
      </c>
      <c r="V94" s="495">
        <f>Phantoms!V19</f>
        <v>8</v>
      </c>
      <c r="W94" s="495">
        <f>Phantoms!W19</f>
        <v>0</v>
      </c>
      <c r="X94" s="579">
        <f t="shared" si="9"/>
        <v>0.25</v>
      </c>
      <c r="Y94" s="68">
        <f t="shared" si="10"/>
        <v>0.25</v>
      </c>
      <c r="Z94" s="584">
        <f t="shared" si="11"/>
        <v>0.30769230769230771</v>
      </c>
    </row>
    <row r="95" spans="1:26">
      <c r="A95" s="19"/>
      <c r="X95" s="68"/>
      <c r="Y95" s="68"/>
      <c r="Z95" s="68"/>
    </row>
    <row r="96" spans="1:26">
      <c r="A96" s="19"/>
      <c r="X96" s="68"/>
      <c r="Y96" s="68"/>
      <c r="Z96" s="68"/>
    </row>
    <row r="97" spans="1:26">
      <c r="A97" s="19"/>
      <c r="X97" s="68"/>
      <c r="Y97" s="68"/>
      <c r="Z97" s="68"/>
    </row>
    <row r="98" spans="1:26">
      <c r="A98" s="19"/>
      <c r="X98" s="68"/>
      <c r="Y98" s="68"/>
      <c r="Z98" s="68"/>
    </row>
    <row r="99" spans="1:26">
      <c r="A99" s="19"/>
      <c r="X99" s="68"/>
      <c r="Y99" s="68"/>
      <c r="Z99" s="68"/>
    </row>
    <row r="100" spans="1:26">
      <c r="A100" s="19"/>
      <c r="X100" s="68"/>
      <c r="Y100" s="68"/>
      <c r="Z100" s="68"/>
    </row>
    <row r="101" spans="1:26">
      <c r="A101" s="19"/>
      <c r="X101" s="68"/>
      <c r="Y101" s="68"/>
      <c r="Z101" s="68"/>
    </row>
    <row r="102" spans="1:26">
      <c r="A102" s="19"/>
      <c r="X102" s="68"/>
      <c r="Y102" s="68"/>
      <c r="Z102" s="68"/>
    </row>
    <row r="103" spans="1:26">
      <c r="A103" s="19"/>
      <c r="X103" s="68"/>
      <c r="Y103" s="68"/>
      <c r="Z103" s="68"/>
    </row>
    <row r="104" spans="1:26">
      <c r="A104" s="19"/>
      <c r="X104" s="68"/>
      <c r="Y104" s="68"/>
      <c r="Z104" s="68"/>
    </row>
    <row r="105" spans="1:26">
      <c r="A105" s="19"/>
      <c r="X105" s="68"/>
      <c r="Y105" s="68"/>
      <c r="Z105" s="68"/>
    </row>
    <row r="106" spans="1:26">
      <c r="A106" s="19"/>
      <c r="X106" s="68"/>
      <c r="Y106" s="68"/>
      <c r="Z106" s="68"/>
    </row>
    <row r="107" spans="1:26">
      <c r="A107" s="19"/>
      <c r="X107" s="68"/>
      <c r="Y107" s="68"/>
      <c r="Z107" s="68"/>
    </row>
    <row r="108" spans="1:26">
      <c r="A108" s="19"/>
      <c r="X108" s="68"/>
      <c r="Y108" s="68"/>
      <c r="Z108" s="68"/>
    </row>
    <row r="109" spans="1:26">
      <c r="A109" s="19"/>
      <c r="X109" s="68"/>
      <c r="Y109" s="68"/>
      <c r="Z109" s="68"/>
    </row>
    <row r="110" spans="1:26">
      <c r="A110" s="19"/>
      <c r="X110" s="68"/>
      <c r="Y110" s="68"/>
      <c r="Z110" s="68"/>
    </row>
    <row r="111" spans="1:26">
      <c r="A111" s="19"/>
      <c r="X111" s="68"/>
      <c r="Y111" s="68"/>
      <c r="Z111" s="68"/>
    </row>
    <row r="112" spans="1:26">
      <c r="A112" s="19"/>
      <c r="X112" s="68"/>
      <c r="Y112" s="68"/>
      <c r="Z112" s="68"/>
    </row>
    <row r="113" spans="1:26">
      <c r="A113" s="19"/>
      <c r="X113" s="68"/>
      <c r="Y113" s="68"/>
      <c r="Z113" s="68"/>
    </row>
    <row r="114" spans="1:26">
      <c r="A114" s="19"/>
      <c r="X114" s="68"/>
      <c r="Y114" s="68"/>
      <c r="Z114" s="68"/>
    </row>
    <row r="115" spans="1:26">
      <c r="A115" s="19"/>
      <c r="X115" s="68"/>
      <c r="Y115" s="68"/>
      <c r="Z115" s="68"/>
    </row>
    <row r="116" spans="1:26">
      <c r="A116" s="19"/>
      <c r="X116" s="68"/>
      <c r="Y116" s="68"/>
      <c r="Z116" s="68"/>
    </row>
    <row r="117" spans="1:26">
      <c r="A117" s="19"/>
      <c r="X117" s="68"/>
      <c r="Y117" s="68"/>
      <c r="Z117" s="68"/>
    </row>
    <row r="118" spans="1:26">
      <c r="A118" s="19"/>
      <c r="X118" s="68"/>
      <c r="Y118" s="68"/>
      <c r="Z118" s="68"/>
    </row>
    <row r="119" spans="1:26">
      <c r="A119" s="19"/>
      <c r="X119" s="68"/>
      <c r="Y119" s="68"/>
      <c r="Z119" s="68"/>
    </row>
    <row r="120" spans="1:26">
      <c r="A120" s="19"/>
      <c r="X120" s="68"/>
      <c r="Y120" s="68"/>
      <c r="Z120" s="68"/>
    </row>
    <row r="121" spans="1:26">
      <c r="A121" s="19"/>
      <c r="X121" s="68"/>
      <c r="Y121" s="68"/>
      <c r="Z121" s="68"/>
    </row>
    <row r="122" spans="1:26">
      <c r="A122" s="19"/>
      <c r="X122" s="68"/>
      <c r="Y122" s="68"/>
      <c r="Z122" s="68"/>
    </row>
    <row r="123" spans="1:26">
      <c r="A123" s="19"/>
      <c r="X123" s="68"/>
      <c r="Y123" s="68"/>
      <c r="Z123" s="68"/>
    </row>
    <row r="124" spans="1:26">
      <c r="A124" s="19"/>
      <c r="X124" s="68"/>
      <c r="Y124" s="68"/>
      <c r="Z124" s="68"/>
    </row>
    <row r="125" spans="1:26">
      <c r="A125" s="19"/>
      <c r="X125" s="68"/>
      <c r="Y125" s="68"/>
      <c r="Z125" s="68"/>
    </row>
    <row r="126" spans="1:26">
      <c r="A126" s="19"/>
      <c r="X126" s="68"/>
      <c r="Y126" s="68"/>
      <c r="Z126" s="68"/>
    </row>
    <row r="127" spans="1:26">
      <c r="A127" s="19"/>
      <c r="X127" s="68"/>
      <c r="Y127" s="68"/>
      <c r="Z127" s="68"/>
    </row>
    <row r="128" spans="1:26">
      <c r="A128" s="19"/>
      <c r="X128" s="68"/>
      <c r="Y128" s="68"/>
      <c r="Z128" s="68"/>
    </row>
    <row r="129" spans="1:26">
      <c r="A129" s="19"/>
      <c r="X129" s="68"/>
      <c r="Y129" s="68"/>
      <c r="Z129" s="68"/>
    </row>
    <row r="130" spans="1:26">
      <c r="A130" s="19"/>
      <c r="X130" s="68"/>
      <c r="Y130" s="68"/>
      <c r="Z130" s="68"/>
    </row>
    <row r="131" spans="1:26">
      <c r="A131" s="19"/>
      <c r="X131" s="68"/>
      <c r="Y131" s="68"/>
      <c r="Z131" s="68"/>
    </row>
    <row r="132" spans="1:26">
      <c r="A132" s="19"/>
      <c r="X132" s="68"/>
      <c r="Y132" s="68"/>
      <c r="Z132" s="68"/>
    </row>
    <row r="133" spans="1:26">
      <c r="A133" s="19"/>
      <c r="X133" s="68"/>
      <c r="Y133" s="68"/>
      <c r="Z133" s="68"/>
    </row>
    <row r="134" spans="1:26">
      <c r="A134" s="19"/>
      <c r="X134" s="68"/>
      <c r="Y134" s="68"/>
      <c r="Z134" s="68"/>
    </row>
    <row r="135" spans="1:26">
      <c r="A135" s="19"/>
      <c r="X135" s="68"/>
      <c r="Y135" s="68"/>
      <c r="Z135" s="68"/>
    </row>
    <row r="136" spans="1:26">
      <c r="A136" s="19"/>
      <c r="X136" s="68"/>
      <c r="Y136" s="68"/>
      <c r="Z136" s="68"/>
    </row>
    <row r="137" spans="1:26">
      <c r="A137" s="19"/>
      <c r="X137" s="68"/>
      <c r="Y137" s="68"/>
      <c r="Z137" s="68"/>
    </row>
    <row r="138" spans="1:26">
      <c r="A138" s="19"/>
      <c r="X138" s="68"/>
      <c r="Y138" s="68"/>
      <c r="Z138" s="68"/>
    </row>
    <row r="139" spans="1:26">
      <c r="A139" s="19"/>
      <c r="X139" s="68"/>
      <c r="Y139" s="68"/>
      <c r="Z139" s="68"/>
    </row>
    <row r="140" spans="1:26">
      <c r="A140" s="19"/>
      <c r="X140" s="68"/>
      <c r="Y140" s="68"/>
      <c r="Z140" s="68"/>
    </row>
    <row r="141" spans="1:26">
      <c r="A141" s="19"/>
      <c r="X141" s="68"/>
      <c r="Y141" s="68"/>
      <c r="Z141" s="68"/>
    </row>
    <row r="142" spans="1:26">
      <c r="A142" s="19"/>
      <c r="X142" s="68"/>
      <c r="Y142" s="68"/>
      <c r="Z142" s="68"/>
    </row>
    <row r="143" spans="1:26">
      <c r="A143" s="19"/>
      <c r="X143" s="68"/>
      <c r="Y143" s="68"/>
      <c r="Z143" s="68"/>
    </row>
    <row r="144" spans="1:26">
      <c r="A144" s="19"/>
      <c r="X144" s="68"/>
      <c r="Y144" s="68"/>
      <c r="Z144" s="68"/>
    </row>
    <row r="145" spans="1:26">
      <c r="A145" s="19"/>
      <c r="X145" s="68"/>
      <c r="Y145" s="68"/>
      <c r="Z145" s="68"/>
    </row>
    <row r="146" spans="1:26">
      <c r="A146" s="19"/>
      <c r="X146" s="68"/>
      <c r="Y146" s="68"/>
      <c r="Z146" s="68"/>
    </row>
    <row r="147" spans="1:26">
      <c r="A147" s="19"/>
      <c r="X147" s="68"/>
      <c r="Y147" s="68"/>
      <c r="Z147" s="68"/>
    </row>
    <row r="148" spans="1:26">
      <c r="A148" s="19"/>
      <c r="X148" s="68"/>
      <c r="Y148" s="68"/>
      <c r="Z148" s="68"/>
    </row>
    <row r="149" spans="1:26">
      <c r="A149" s="19"/>
      <c r="X149" s="68"/>
      <c r="Y149" s="68"/>
      <c r="Z149" s="68"/>
    </row>
    <row r="150" spans="1:26">
      <c r="A150" s="19"/>
      <c r="X150" s="68"/>
      <c r="Y150" s="68"/>
      <c r="Z150" s="68"/>
    </row>
    <row r="151" spans="1:26">
      <c r="A151" s="19"/>
      <c r="X151" s="68"/>
      <c r="Y151" s="68"/>
      <c r="Z151" s="68"/>
    </row>
    <row r="152" spans="1:26">
      <c r="A152" s="19"/>
      <c r="X152" s="68"/>
      <c r="Y152" s="68"/>
      <c r="Z152" s="68"/>
    </row>
    <row r="153" spans="1:26">
      <c r="A153" s="19"/>
      <c r="X153" s="68"/>
      <c r="Y153" s="68"/>
      <c r="Z153" s="68"/>
    </row>
    <row r="154" spans="1:26">
      <c r="A154" s="19"/>
      <c r="X154" s="68"/>
      <c r="Y154" s="68"/>
      <c r="Z154" s="68"/>
    </row>
    <row r="155" spans="1:26">
      <c r="A155" s="19"/>
      <c r="X155" s="68"/>
      <c r="Y155" s="68"/>
      <c r="Z155" s="68"/>
    </row>
    <row r="156" spans="1:26">
      <c r="A156" s="19"/>
      <c r="X156" s="68"/>
      <c r="Y156" s="68"/>
      <c r="Z156" s="68"/>
    </row>
    <row r="157" spans="1:26">
      <c r="A157" s="19"/>
      <c r="X157" s="68"/>
      <c r="Y157" s="68"/>
      <c r="Z157" s="68"/>
    </row>
    <row r="158" spans="1:26">
      <c r="A158" s="19"/>
      <c r="X158" s="68"/>
      <c r="Y158" s="68"/>
      <c r="Z158" s="68"/>
    </row>
    <row r="159" spans="1:26">
      <c r="A159" s="19"/>
      <c r="X159" s="68"/>
      <c r="Y159" s="68"/>
      <c r="Z159" s="68"/>
    </row>
    <row r="160" spans="1:26">
      <c r="A160" s="19"/>
      <c r="X160" s="68"/>
      <c r="Y160" s="68"/>
      <c r="Z160" s="68"/>
    </row>
    <row r="161" spans="1:26">
      <c r="A161" s="19"/>
      <c r="X161" s="68"/>
      <c r="Y161" s="68"/>
      <c r="Z161" s="68"/>
    </row>
    <row r="162" spans="1:26">
      <c r="A162" s="19"/>
      <c r="X162" s="68"/>
      <c r="Y162" s="68"/>
      <c r="Z162" s="68"/>
    </row>
    <row r="163" spans="1:26">
      <c r="A163" s="19"/>
      <c r="X163" s="68"/>
      <c r="Y163" s="68"/>
      <c r="Z163" s="68"/>
    </row>
    <row r="164" spans="1:26">
      <c r="A164" s="19"/>
      <c r="X164" s="68"/>
      <c r="Y164" s="68"/>
      <c r="Z164" s="68"/>
    </row>
    <row r="165" spans="1:26">
      <c r="A165" s="19"/>
      <c r="X165" s="68"/>
      <c r="Y165" s="68"/>
      <c r="Z165" s="68"/>
    </row>
    <row r="166" spans="1:26">
      <c r="A166" s="19"/>
      <c r="X166" s="68"/>
      <c r="Y166" s="68"/>
      <c r="Z166" s="68"/>
    </row>
    <row r="167" spans="1:26">
      <c r="A167" s="19"/>
      <c r="X167" s="68"/>
      <c r="Y167" s="68"/>
      <c r="Z167" s="68"/>
    </row>
    <row r="168" spans="1:26">
      <c r="A168" s="19"/>
      <c r="X168" s="68"/>
      <c r="Y168" s="68"/>
      <c r="Z168" s="68"/>
    </row>
    <row r="169" spans="1:26">
      <c r="A169" s="19"/>
      <c r="X169" s="68"/>
      <c r="Y169" s="68"/>
      <c r="Z169" s="68"/>
    </row>
    <row r="170" spans="1:26">
      <c r="A170" s="19"/>
      <c r="X170" s="68"/>
      <c r="Y170" s="68"/>
      <c r="Z170" s="68"/>
    </row>
    <row r="171" spans="1:26">
      <c r="A171" s="19"/>
      <c r="X171" s="68"/>
      <c r="Y171" s="68"/>
      <c r="Z171" s="68"/>
    </row>
    <row r="172" spans="1:26">
      <c r="A172" s="19"/>
      <c r="X172" s="68"/>
      <c r="Y172" s="68"/>
      <c r="Z172" s="68"/>
    </row>
    <row r="173" spans="1:26">
      <c r="A173" s="19"/>
      <c r="X173" s="68"/>
      <c r="Y173" s="68"/>
      <c r="Z173" s="68"/>
    </row>
    <row r="174" spans="1:26">
      <c r="A174" s="19"/>
      <c r="X174" s="68"/>
      <c r="Y174" s="68"/>
      <c r="Z174" s="68"/>
    </row>
    <row r="175" spans="1:26">
      <c r="A175" s="19"/>
      <c r="X175" s="68"/>
      <c r="Y175" s="68"/>
      <c r="Z175" s="68"/>
    </row>
    <row r="176" spans="1:26">
      <c r="A176" s="19"/>
      <c r="X176" s="68"/>
      <c r="Y176" s="68"/>
      <c r="Z176" s="68"/>
    </row>
    <row r="177" spans="1:26">
      <c r="A177" s="19"/>
      <c r="X177" s="68"/>
      <c r="Y177" s="68"/>
      <c r="Z177" s="68"/>
    </row>
    <row r="178" spans="1:26">
      <c r="A178" s="19"/>
      <c r="X178" s="68"/>
      <c r="Y178" s="68"/>
      <c r="Z178" s="68"/>
    </row>
    <row r="179" spans="1:26">
      <c r="A179" s="19"/>
      <c r="X179" s="68"/>
      <c r="Y179" s="68"/>
      <c r="Z179" s="68"/>
    </row>
    <row r="180" spans="1:26">
      <c r="A180" s="19"/>
      <c r="X180" s="68"/>
      <c r="Y180" s="68"/>
      <c r="Z180" s="68"/>
    </row>
    <row r="181" spans="1:26">
      <c r="A181" s="19"/>
      <c r="X181" s="68"/>
      <c r="Y181" s="68"/>
      <c r="Z181" s="68"/>
    </row>
    <row r="182" spans="1:26">
      <c r="A182" s="19"/>
      <c r="X182" s="68"/>
      <c r="Y182" s="68"/>
      <c r="Z182" s="68"/>
    </row>
    <row r="183" spans="1:26">
      <c r="A183" s="19"/>
      <c r="X183" s="68"/>
      <c r="Y183" s="68"/>
      <c r="Z183" s="68"/>
    </row>
    <row r="184" spans="1:26">
      <c r="A184" s="19"/>
      <c r="X184" s="68"/>
      <c r="Y184" s="68"/>
      <c r="Z184" s="68"/>
    </row>
    <row r="185" spans="1:26">
      <c r="A185" s="19"/>
      <c r="X185" s="68"/>
      <c r="Y185" s="68"/>
      <c r="Z185" s="68"/>
    </row>
    <row r="186" spans="1:26">
      <c r="A186" s="19"/>
      <c r="X186" s="68"/>
      <c r="Y186" s="68"/>
      <c r="Z186" s="68"/>
    </row>
    <row r="187" spans="1:26">
      <c r="A187" s="19"/>
      <c r="X187" s="68"/>
      <c r="Y187" s="68"/>
      <c r="Z187" s="68"/>
    </row>
    <row r="188" spans="1:26">
      <c r="A188" s="19"/>
      <c r="X188" s="68"/>
      <c r="Y188" s="68"/>
      <c r="Z188" s="68"/>
    </row>
    <row r="189" spans="1:26">
      <c r="A189" s="19"/>
      <c r="X189" s="68"/>
      <c r="Y189" s="68"/>
      <c r="Z189" s="68"/>
    </row>
    <row r="190" spans="1:26">
      <c r="A190" s="19"/>
      <c r="X190" s="68"/>
      <c r="Y190" s="68"/>
      <c r="Z190" s="68"/>
    </row>
    <row r="191" spans="1:26">
      <c r="A191" s="19"/>
      <c r="X191" s="68"/>
      <c r="Y191" s="68"/>
      <c r="Z191" s="68"/>
    </row>
    <row r="192" spans="1:26">
      <c r="A192" s="19"/>
      <c r="X192" s="68"/>
      <c r="Y192" s="68"/>
      <c r="Z192" s="68"/>
    </row>
    <row r="193" spans="1:26">
      <c r="A193" s="19"/>
      <c r="X193" s="68"/>
      <c r="Y193" s="68"/>
      <c r="Z193" s="68"/>
    </row>
    <row r="194" spans="1:26">
      <c r="A194" s="19"/>
      <c r="X194" s="68"/>
      <c r="Y194" s="68"/>
      <c r="Z194" s="68"/>
    </row>
    <row r="195" spans="1:26">
      <c r="A195" s="19"/>
      <c r="X195" s="68"/>
      <c r="Y195" s="68"/>
      <c r="Z195" s="68"/>
    </row>
    <row r="196" spans="1:26">
      <c r="A196" s="19"/>
      <c r="X196" s="68"/>
      <c r="Y196" s="68"/>
      <c r="Z196" s="68"/>
    </row>
    <row r="197" spans="1:26">
      <c r="A197" s="19"/>
      <c r="X197" s="68"/>
      <c r="Y197" s="68"/>
      <c r="Z197" s="68"/>
    </row>
    <row r="198" spans="1:26">
      <c r="A198" s="19"/>
      <c r="X198" s="68"/>
      <c r="Y198" s="68"/>
      <c r="Z198" s="68"/>
    </row>
    <row r="199" spans="1:26">
      <c r="A199" s="19"/>
      <c r="X199" s="68"/>
      <c r="Y199" s="68"/>
      <c r="Z199" s="68"/>
    </row>
    <row r="200" spans="1:26">
      <c r="A200" s="19"/>
      <c r="X200" s="68"/>
      <c r="Y200" s="68"/>
      <c r="Z200" s="68"/>
    </row>
    <row r="201" spans="1:26">
      <c r="A201" s="19"/>
      <c r="X201" s="68"/>
      <c r="Y201" s="68"/>
      <c r="Z201" s="68"/>
    </row>
    <row r="202" spans="1:26">
      <c r="A202" s="19"/>
      <c r="X202" s="68"/>
      <c r="Y202" s="68"/>
      <c r="Z202" s="68"/>
    </row>
    <row r="203" spans="1:26">
      <c r="A203" s="19"/>
      <c r="X203" s="68"/>
      <c r="Y203" s="68"/>
      <c r="Z203" s="68"/>
    </row>
    <row r="204" spans="1:26">
      <c r="A204" s="19"/>
      <c r="X204" s="68"/>
      <c r="Y204" s="68"/>
      <c r="Z204" s="68"/>
    </row>
    <row r="205" spans="1:26">
      <c r="A205" s="19"/>
      <c r="X205" s="68"/>
      <c r="Y205" s="68"/>
      <c r="Z205" s="68"/>
    </row>
    <row r="206" spans="1:26">
      <c r="A206" s="19"/>
      <c r="X206" s="68"/>
      <c r="Y206" s="68"/>
      <c r="Z206" s="68"/>
    </row>
    <row r="207" spans="1:26">
      <c r="A207" s="19"/>
      <c r="X207" s="68"/>
      <c r="Y207" s="68"/>
      <c r="Z207" s="68"/>
    </row>
    <row r="208" spans="1:26">
      <c r="A208" s="19"/>
      <c r="X208" s="68"/>
      <c r="Y208" s="68"/>
      <c r="Z208" s="68"/>
    </row>
    <row r="209" spans="1:26">
      <c r="A209" s="19"/>
      <c r="X209" s="68"/>
      <c r="Y209" s="68"/>
      <c r="Z209" s="68"/>
    </row>
    <row r="210" spans="1:26">
      <c r="A210" s="19"/>
      <c r="X210" s="68"/>
      <c r="Y210" s="68"/>
      <c r="Z210" s="68"/>
    </row>
    <row r="211" spans="1:26">
      <c r="A211" s="19"/>
      <c r="X211" s="68"/>
      <c r="Y211" s="68"/>
      <c r="Z211" s="68"/>
    </row>
    <row r="212" spans="1:26">
      <c r="A212" s="19"/>
      <c r="X212" s="68"/>
      <c r="Y212" s="68"/>
      <c r="Z212" s="68"/>
    </row>
    <row r="213" spans="1:26">
      <c r="A213" s="19"/>
      <c r="X213" s="68"/>
      <c r="Y213" s="68"/>
      <c r="Z213" s="68"/>
    </row>
    <row r="214" spans="1:26">
      <c r="A214" s="19"/>
      <c r="X214" s="68"/>
      <c r="Y214" s="68"/>
      <c r="Z214" s="68"/>
    </row>
    <row r="215" spans="1:26">
      <c r="A215" s="19"/>
      <c r="X215" s="68"/>
      <c r="Y215" s="68"/>
      <c r="Z215" s="68"/>
    </row>
    <row r="216" spans="1:26">
      <c r="A216" s="19"/>
    </row>
    <row r="217" spans="1:26">
      <c r="A217" s="19"/>
    </row>
    <row r="218" spans="1:26">
      <c r="A218" s="19"/>
    </row>
    <row r="219" spans="1:26">
      <c r="A219" s="19"/>
    </row>
    <row r="220" spans="1:26">
      <c r="A220" s="19"/>
    </row>
    <row r="221" spans="1:26">
      <c r="A221" s="19"/>
    </row>
    <row r="222" spans="1:26">
      <c r="A222" s="19"/>
    </row>
    <row r="223" spans="1:26">
      <c r="A223" s="19"/>
      <c r="X223" s="67"/>
      <c r="Y223" s="67"/>
      <c r="Z223" s="67"/>
    </row>
    <row r="224" spans="1:26">
      <c r="A224" s="19"/>
      <c r="X224" s="67"/>
      <c r="Y224" s="67"/>
      <c r="Z224" s="67"/>
    </row>
    <row r="225" spans="1:26">
      <c r="A225" s="19"/>
      <c r="X225" s="67"/>
      <c r="Y225" s="67"/>
      <c r="Z225" s="67"/>
    </row>
    <row r="226" spans="1:26">
      <c r="A226" s="19"/>
      <c r="X226" s="67"/>
      <c r="Y226" s="67"/>
      <c r="Z226" s="67"/>
    </row>
    <row r="227" spans="1:26">
      <c r="A227" s="19"/>
      <c r="X227" s="67"/>
      <c r="Y227" s="67"/>
      <c r="Z227" s="67"/>
    </row>
    <row r="228" spans="1:26">
      <c r="A228" s="19"/>
      <c r="X228" s="67"/>
      <c r="Y228" s="67"/>
      <c r="Z228" s="67"/>
    </row>
    <row r="229" spans="1:26">
      <c r="A229" s="19"/>
      <c r="X229" s="67"/>
      <c r="Y229" s="67"/>
      <c r="Z229" s="67"/>
    </row>
    <row r="230" spans="1:26">
      <c r="A230" s="19"/>
      <c r="X230" s="67"/>
      <c r="Y230" s="67"/>
      <c r="Z230" s="67"/>
    </row>
    <row r="231" spans="1:26">
      <c r="A231" s="19"/>
      <c r="X231" s="67"/>
      <c r="Y231" s="67"/>
      <c r="Z231" s="67"/>
    </row>
    <row r="232" spans="1:26">
      <c r="A232" s="19"/>
      <c r="X232" s="67"/>
      <c r="Y232" s="67"/>
      <c r="Z232" s="67"/>
    </row>
    <row r="233" spans="1:26">
      <c r="A233" s="19"/>
      <c r="X233" s="67"/>
      <c r="Y233" s="67"/>
      <c r="Z233" s="67"/>
    </row>
    <row r="234" spans="1:26">
      <c r="A234" s="19"/>
      <c r="X234" s="67"/>
      <c r="Y234" s="67"/>
      <c r="Z234" s="67"/>
    </row>
    <row r="235" spans="1:26">
      <c r="A235" s="19"/>
      <c r="X235" s="67"/>
      <c r="Y235" s="67"/>
      <c r="Z235" s="67"/>
    </row>
    <row r="236" spans="1:26">
      <c r="A236" s="19"/>
      <c r="X236" s="67"/>
      <c r="Y236" s="67"/>
      <c r="Z236" s="67"/>
    </row>
    <row r="237" spans="1:26">
      <c r="A237" s="19"/>
      <c r="X237" s="67"/>
      <c r="Y237" s="67"/>
      <c r="Z237" s="67"/>
    </row>
    <row r="238" spans="1:26">
      <c r="A238" s="19"/>
      <c r="X238" s="67"/>
      <c r="Y238" s="67"/>
      <c r="Z238" s="67"/>
    </row>
    <row r="239" spans="1:26">
      <c r="A239" s="19"/>
      <c r="X239" s="67"/>
      <c r="Y239" s="67"/>
      <c r="Z239" s="67"/>
    </row>
    <row r="240" spans="1:26">
      <c r="A240" s="19"/>
      <c r="X240" s="67"/>
      <c r="Y240" s="67"/>
      <c r="Z240" s="67"/>
    </row>
    <row r="241" spans="1:26">
      <c r="A241" s="19"/>
      <c r="X241" s="67"/>
      <c r="Y241" s="67"/>
      <c r="Z241" s="67"/>
    </row>
    <row r="242" spans="1:26">
      <c r="A242" s="19"/>
      <c r="X242" s="67"/>
      <c r="Y242" s="67"/>
      <c r="Z242" s="67"/>
    </row>
    <row r="243" spans="1:26">
      <c r="A243" s="19"/>
      <c r="X243" s="67"/>
      <c r="Y243" s="67"/>
      <c r="Z243" s="67"/>
    </row>
    <row r="244" spans="1:26">
      <c r="A244" s="19"/>
      <c r="X244" s="67"/>
      <c r="Y244" s="67"/>
      <c r="Z244" s="67"/>
    </row>
    <row r="245" spans="1:26">
      <c r="A245" s="19"/>
      <c r="X245" s="67"/>
      <c r="Y245" s="67"/>
      <c r="Z245" s="67"/>
    </row>
    <row r="246" spans="1:26">
      <c r="A246" s="19"/>
      <c r="X246" s="67"/>
      <c r="Y246" s="67"/>
      <c r="Z246" s="67"/>
    </row>
    <row r="247" spans="1:26">
      <c r="A247" s="19"/>
      <c r="X247" s="67"/>
      <c r="Y247" s="67"/>
      <c r="Z247" s="67"/>
    </row>
    <row r="248" spans="1:26">
      <c r="A248" s="19"/>
      <c r="X248" s="67"/>
      <c r="Y248" s="67"/>
      <c r="Z248" s="67"/>
    </row>
    <row r="249" spans="1:26">
      <c r="A249" s="19"/>
      <c r="X249" s="67"/>
      <c r="Y249" s="67"/>
      <c r="Z249" s="67"/>
    </row>
    <row r="250" spans="1:26">
      <c r="A250" s="19"/>
      <c r="X250" s="67"/>
      <c r="Y250" s="67"/>
      <c r="Z250" s="67"/>
    </row>
    <row r="251" spans="1:26">
      <c r="A251" s="19"/>
      <c r="X251" s="67"/>
      <c r="Y251" s="67"/>
      <c r="Z251" s="67"/>
    </row>
    <row r="252" spans="1:26">
      <c r="A252" s="19"/>
      <c r="X252" s="67"/>
      <c r="Y252" s="67"/>
      <c r="Z252" s="67"/>
    </row>
    <row r="253" spans="1:26">
      <c r="A253" s="19"/>
      <c r="X253" s="67"/>
      <c r="Y253" s="67"/>
      <c r="Z253" s="67"/>
    </row>
    <row r="254" spans="1:26">
      <c r="A254" s="19"/>
      <c r="X254" s="67"/>
      <c r="Y254" s="67"/>
      <c r="Z254" s="67"/>
    </row>
    <row r="255" spans="1:26">
      <c r="A255" s="19"/>
      <c r="X255" s="67"/>
      <c r="Y255" s="67"/>
      <c r="Z255" s="67"/>
    </row>
    <row r="256" spans="1:26">
      <c r="A256" s="19"/>
      <c r="X256" s="67"/>
      <c r="Y256" s="67"/>
      <c r="Z256" s="67"/>
    </row>
    <row r="257" spans="1:26">
      <c r="A257" s="19"/>
      <c r="X257" s="67"/>
      <c r="Y257" s="67"/>
      <c r="Z257" s="67"/>
    </row>
    <row r="258" spans="1:26">
      <c r="A258" s="19"/>
      <c r="X258" s="67"/>
      <c r="Y258" s="67"/>
      <c r="Z258" s="67"/>
    </row>
    <row r="259" spans="1:26">
      <c r="A259" s="19"/>
      <c r="X259" s="67"/>
      <c r="Y259" s="67"/>
      <c r="Z259" s="67"/>
    </row>
    <row r="260" spans="1:26">
      <c r="A260" s="19"/>
      <c r="X260" s="67"/>
      <c r="Y260" s="67"/>
      <c r="Z260" s="67"/>
    </row>
    <row r="261" spans="1:26">
      <c r="A261" s="19"/>
      <c r="X261" s="67"/>
      <c r="Y261" s="67"/>
      <c r="Z261" s="67"/>
    </row>
    <row r="262" spans="1:26">
      <c r="A262" s="19"/>
      <c r="X262" s="67"/>
      <c r="Y262" s="67"/>
      <c r="Z262" s="67"/>
    </row>
    <row r="263" spans="1:26">
      <c r="A263" s="19"/>
      <c r="X263" s="67"/>
      <c r="Y263" s="67"/>
      <c r="Z263" s="67"/>
    </row>
    <row r="264" spans="1:26">
      <c r="A264" s="19"/>
      <c r="X264" s="67"/>
      <c r="Y264" s="67"/>
      <c r="Z264" s="67"/>
    </row>
    <row r="265" spans="1:26">
      <c r="A265" s="19"/>
      <c r="X265" s="67"/>
      <c r="Y265" s="67"/>
      <c r="Z265" s="67"/>
    </row>
    <row r="266" spans="1:26">
      <c r="A266" s="19"/>
      <c r="X266" s="67"/>
      <c r="Y266" s="67"/>
      <c r="Z266" s="67"/>
    </row>
    <row r="780" spans="24:26">
      <c r="X780" s="35"/>
      <c r="Y780" s="35"/>
      <c r="Z780" s="35"/>
    </row>
    <row r="781" spans="24:26">
      <c r="X781" s="35"/>
      <c r="Y781" s="35"/>
      <c r="Z781" s="35"/>
    </row>
  </sheetData>
  <sortState xmlns:xlrd2="http://schemas.microsoft.com/office/spreadsheetml/2017/richdata2" ref="A2:Z94">
    <sortCondition ref="A1:A94"/>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8E0BC-0E67-4B7B-BFA4-C896DDDD873A}">
  <sheetPr>
    <tabColor rgb="FFFF0000"/>
  </sheetPr>
  <dimension ref="A1:V188"/>
  <sheetViews>
    <sheetView workbookViewId="0">
      <pane ySplit="1" topLeftCell="A2" activePane="bottomLeft" state="frozen"/>
      <selection pane="bottomLeft" activeCell="A42" sqref="A42:XFD42"/>
    </sheetView>
  </sheetViews>
  <sheetFormatPr defaultRowHeight="12.75"/>
  <cols>
    <col min="1" max="1" width="13.28515625" style="36" customWidth="1"/>
    <col min="2" max="2" width="22.140625" customWidth="1"/>
    <col min="3" max="3" width="8.42578125" customWidth="1"/>
    <col min="4" max="4" width="7.140625" customWidth="1"/>
    <col min="5" max="5" width="8.28515625" customWidth="1"/>
    <col min="6" max="6" width="7.140625" style="47" customWidth="1"/>
    <col min="7" max="19" width="7.140625" customWidth="1"/>
    <col min="20" max="20" width="8.42578125" style="69" customWidth="1"/>
    <col min="21" max="21" width="9.140625" style="69"/>
  </cols>
  <sheetData>
    <row r="1" spans="1:22" ht="15">
      <c r="A1" s="61" t="s">
        <v>167</v>
      </c>
      <c r="B1" s="48" t="s">
        <v>168</v>
      </c>
      <c r="C1" s="49" t="s">
        <v>117</v>
      </c>
      <c r="D1" s="49" t="s">
        <v>149</v>
      </c>
      <c r="E1" s="49" t="s">
        <v>150</v>
      </c>
      <c r="F1" s="50" t="s">
        <v>151</v>
      </c>
      <c r="G1" s="51" t="s">
        <v>120</v>
      </c>
      <c r="H1" s="51" t="s">
        <v>119</v>
      </c>
      <c r="I1" s="51" t="s">
        <v>152</v>
      </c>
      <c r="J1" s="51" t="s">
        <v>125</v>
      </c>
      <c r="K1" s="51" t="s">
        <v>153</v>
      </c>
      <c r="L1" s="51" t="s">
        <v>123</v>
      </c>
      <c r="M1" s="51" t="s">
        <v>12</v>
      </c>
      <c r="N1" s="51" t="s">
        <v>13</v>
      </c>
      <c r="O1" s="51" t="s">
        <v>154</v>
      </c>
      <c r="P1" s="51" t="s">
        <v>156</v>
      </c>
      <c r="Q1" s="51" t="s">
        <v>155</v>
      </c>
      <c r="R1" s="51" t="s">
        <v>157</v>
      </c>
      <c r="S1" s="51" t="s">
        <v>158</v>
      </c>
      <c r="T1" s="70" t="s">
        <v>159</v>
      </c>
      <c r="U1" s="70" t="s">
        <v>169</v>
      </c>
    </row>
    <row r="2" spans="1:22">
      <c r="A2" s="60" t="s">
        <v>7</v>
      </c>
      <c r="B2" t="str">
        <f>Bulls!B49</f>
        <v>Daryl Edwards</v>
      </c>
      <c r="C2">
        <f>Bulls!C49</f>
        <v>3</v>
      </c>
      <c r="D2">
        <f>Bulls!D49</f>
        <v>3</v>
      </c>
      <c r="E2">
        <f>Bulls!E49</f>
        <v>0</v>
      </c>
      <c r="F2" s="47">
        <f>Bulls!F49</f>
        <v>16</v>
      </c>
      <c r="G2">
        <f>Bulls!G49</f>
        <v>15</v>
      </c>
      <c r="H2">
        <f>Bulls!H49</f>
        <v>7</v>
      </c>
      <c r="I2">
        <f>Bulls!I49</f>
        <v>5</v>
      </c>
      <c r="J2">
        <f>Bulls!J49</f>
        <v>2</v>
      </c>
      <c r="K2">
        <f>Bulls!K49</f>
        <v>15</v>
      </c>
      <c r="L2">
        <f>Bulls!L49</f>
        <v>1</v>
      </c>
      <c r="M2">
        <f>Bulls!M49</f>
        <v>0</v>
      </c>
      <c r="N2">
        <f>Bulls!N49</f>
        <v>0</v>
      </c>
      <c r="O2">
        <f>Bulls!O49</f>
        <v>0</v>
      </c>
      <c r="P2">
        <f>Bulls!P49</f>
        <v>0</v>
      </c>
      <c r="Q2">
        <f>Bulls!Q49</f>
        <v>0</v>
      </c>
      <c r="R2">
        <f>Bulls!R49</f>
        <v>0</v>
      </c>
      <c r="S2">
        <f>Bulls!S49</f>
        <v>0</v>
      </c>
      <c r="T2" s="69">
        <f>(H2*9)/F2</f>
        <v>3.9375</v>
      </c>
      <c r="U2" s="69">
        <f>(G2+J2)/F2</f>
        <v>1.0625</v>
      </c>
    </row>
    <row r="3" spans="1:22">
      <c r="A3" s="60" t="s">
        <v>7</v>
      </c>
      <c r="B3" t="str">
        <f>Bulls!B50</f>
        <v>Gomez Lameira</v>
      </c>
      <c r="C3">
        <f>Bulls!C50</f>
        <v>2</v>
      </c>
      <c r="D3">
        <f>Bulls!D50</f>
        <v>2</v>
      </c>
      <c r="E3">
        <f>Bulls!E50</f>
        <v>0</v>
      </c>
      <c r="F3" s="47">
        <f>Bulls!F50</f>
        <v>10.333333333333332</v>
      </c>
      <c r="G3">
        <f>Bulls!G50</f>
        <v>13</v>
      </c>
      <c r="H3">
        <f>Bulls!H50</f>
        <v>7</v>
      </c>
      <c r="I3">
        <f>Bulls!I50</f>
        <v>7</v>
      </c>
      <c r="J3">
        <f>Bulls!J50</f>
        <v>6</v>
      </c>
      <c r="K3">
        <f>Bulls!K50</f>
        <v>5</v>
      </c>
      <c r="L3">
        <f>Bulls!L50</f>
        <v>1</v>
      </c>
      <c r="M3">
        <f>Bulls!M50</f>
        <v>0</v>
      </c>
      <c r="N3">
        <f>Bulls!N50</f>
        <v>1</v>
      </c>
      <c r="O3">
        <f>Bulls!O50</f>
        <v>0</v>
      </c>
      <c r="P3">
        <f>Bulls!P50</f>
        <v>0</v>
      </c>
      <c r="Q3">
        <f>Bulls!Q50</f>
        <v>0</v>
      </c>
      <c r="R3">
        <f>Bulls!R50</f>
        <v>2</v>
      </c>
      <c r="S3">
        <f>Bulls!S50</f>
        <v>0</v>
      </c>
      <c r="T3" s="69">
        <f t="shared" ref="T3:T11" si="0">(H3*9)/F3</f>
        <v>6.0967741935483879</v>
      </c>
      <c r="U3" s="69">
        <f t="shared" ref="U3:U11" si="1">(G3+J3)/F3</f>
        <v>1.838709677419355</v>
      </c>
    </row>
    <row r="4" spans="1:22">
      <c r="A4" s="60" t="s">
        <v>7</v>
      </c>
      <c r="B4" t="str">
        <f>Bulls!B51</f>
        <v>Curt Horsford  &gt;&gt;&gt;&gt;</v>
      </c>
      <c r="C4">
        <f>Bulls!C51</f>
        <v>4</v>
      </c>
      <c r="D4">
        <f>Bulls!D51</f>
        <v>3</v>
      </c>
      <c r="E4">
        <f>Bulls!E51</f>
        <v>0</v>
      </c>
      <c r="F4" s="47">
        <f>Bulls!F51</f>
        <v>15.666666666666666</v>
      </c>
      <c r="G4">
        <f>Bulls!G51</f>
        <v>13</v>
      </c>
      <c r="H4">
        <f>Bulls!H51</f>
        <v>4</v>
      </c>
      <c r="I4">
        <f>Bulls!I51</f>
        <v>4</v>
      </c>
      <c r="J4">
        <f>Bulls!J51</f>
        <v>6</v>
      </c>
      <c r="K4">
        <f>Bulls!K51</f>
        <v>17</v>
      </c>
      <c r="L4">
        <f>Bulls!L51</f>
        <v>1</v>
      </c>
      <c r="M4">
        <f>Bulls!M51</f>
        <v>1</v>
      </c>
      <c r="N4">
        <f>Bulls!N51</f>
        <v>0</v>
      </c>
      <c r="O4">
        <f>Bulls!O51</f>
        <v>0</v>
      </c>
      <c r="P4">
        <f>Bulls!P51</f>
        <v>0</v>
      </c>
      <c r="Q4">
        <f>Bulls!Q51</f>
        <v>0</v>
      </c>
      <c r="R4">
        <f>Bulls!R51</f>
        <v>0</v>
      </c>
      <c r="S4">
        <f>Bulls!S51</f>
        <v>0</v>
      </c>
      <c r="T4" s="69">
        <f t="shared" si="0"/>
        <v>2.2978723404255321</v>
      </c>
      <c r="U4" s="69">
        <f t="shared" si="1"/>
        <v>1.2127659574468086</v>
      </c>
    </row>
    <row r="5" spans="1:22">
      <c r="A5" s="60" t="s">
        <v>7</v>
      </c>
      <c r="B5" t="str">
        <f>Bulls!B52</f>
        <v>Raul Huerta</v>
      </c>
      <c r="C5">
        <f>Bulls!C52</f>
        <v>2</v>
      </c>
      <c r="D5">
        <f>Bulls!D52</f>
        <v>2</v>
      </c>
      <c r="E5">
        <f>Bulls!E52</f>
        <v>0</v>
      </c>
      <c r="F5" s="47">
        <f>Bulls!F52</f>
        <v>7</v>
      </c>
      <c r="G5">
        <f>Bulls!G52</f>
        <v>8</v>
      </c>
      <c r="H5">
        <f>Bulls!H52</f>
        <v>5</v>
      </c>
      <c r="I5">
        <f>Bulls!I52</f>
        <v>5</v>
      </c>
      <c r="J5">
        <f>Bulls!J52</f>
        <v>5</v>
      </c>
      <c r="K5">
        <f>Bulls!K52</f>
        <v>2</v>
      </c>
      <c r="L5">
        <f>Bulls!L52</f>
        <v>1</v>
      </c>
      <c r="M5">
        <f>Bulls!M52</f>
        <v>0</v>
      </c>
      <c r="N5">
        <f>Bulls!N52</f>
        <v>1</v>
      </c>
      <c r="O5">
        <f>Bulls!O52</f>
        <v>0</v>
      </c>
      <c r="P5">
        <f>Bulls!P52</f>
        <v>0</v>
      </c>
      <c r="Q5">
        <f>Bulls!Q52</f>
        <v>0</v>
      </c>
      <c r="R5">
        <f>Bulls!R52</f>
        <v>0</v>
      </c>
      <c r="S5">
        <f>Bulls!S52</f>
        <v>0</v>
      </c>
      <c r="T5" s="69">
        <f t="shared" si="0"/>
        <v>6.4285714285714288</v>
      </c>
      <c r="U5" s="69">
        <f t="shared" si="1"/>
        <v>1.8571428571428572</v>
      </c>
    </row>
    <row r="6" spans="1:22">
      <c r="A6" s="60" t="s">
        <v>7</v>
      </c>
      <c r="B6" t="str">
        <f>Bulls!B53</f>
        <v>Robert Knight</v>
      </c>
      <c r="C6">
        <f>Bulls!C53</f>
        <v>5</v>
      </c>
      <c r="D6">
        <f>Bulls!D53</f>
        <v>0</v>
      </c>
      <c r="E6">
        <f>Bulls!E53</f>
        <v>0</v>
      </c>
      <c r="F6" s="47">
        <f>Bulls!F53</f>
        <v>10</v>
      </c>
      <c r="G6">
        <f>Bulls!G53</f>
        <v>8</v>
      </c>
      <c r="H6">
        <f>Bulls!H53</f>
        <v>1</v>
      </c>
      <c r="I6">
        <f>Bulls!I53</f>
        <v>1</v>
      </c>
      <c r="J6">
        <f>Bulls!J53</f>
        <v>2</v>
      </c>
      <c r="K6">
        <f>Bulls!K53</f>
        <v>8</v>
      </c>
      <c r="L6">
        <f>Bulls!L53</f>
        <v>1</v>
      </c>
      <c r="M6">
        <f>Bulls!M53</f>
        <v>1</v>
      </c>
      <c r="N6">
        <f>Bulls!N53</f>
        <v>0</v>
      </c>
      <c r="O6">
        <f>Bulls!O53</f>
        <v>0</v>
      </c>
      <c r="P6">
        <f>Bulls!P53</f>
        <v>0</v>
      </c>
      <c r="Q6">
        <f>Bulls!Q53</f>
        <v>0</v>
      </c>
      <c r="R6">
        <f>Bulls!R53</f>
        <v>0</v>
      </c>
      <c r="S6">
        <f>Bulls!S53</f>
        <v>0</v>
      </c>
      <c r="T6" s="69">
        <f t="shared" si="0"/>
        <v>0.9</v>
      </c>
      <c r="U6" s="69">
        <f t="shared" si="1"/>
        <v>1</v>
      </c>
    </row>
    <row r="7" spans="1:22">
      <c r="A7" s="60" t="s">
        <v>7</v>
      </c>
      <c r="B7" t="str">
        <f>Bulls!B54</f>
        <v>Pete Ledesma</v>
      </c>
      <c r="C7">
        <f>Bulls!C54</f>
        <v>5</v>
      </c>
      <c r="D7">
        <f>Bulls!D54</f>
        <v>0</v>
      </c>
      <c r="E7">
        <f>Bulls!E54</f>
        <v>0</v>
      </c>
      <c r="F7" s="47">
        <f>Bulls!F54</f>
        <v>6</v>
      </c>
      <c r="G7">
        <f>Bulls!G54</f>
        <v>6</v>
      </c>
      <c r="H7">
        <f>Bulls!H54</f>
        <v>5</v>
      </c>
      <c r="I7">
        <f>Bulls!I54</f>
        <v>3</v>
      </c>
      <c r="J7">
        <f>Bulls!J54</f>
        <v>2</v>
      </c>
      <c r="K7">
        <f>Bulls!K54</f>
        <v>3</v>
      </c>
      <c r="L7">
        <f>Bulls!L54</f>
        <v>0</v>
      </c>
      <c r="M7">
        <f>Bulls!M54</f>
        <v>1</v>
      </c>
      <c r="N7">
        <f>Bulls!N54</f>
        <v>1</v>
      </c>
      <c r="O7">
        <f>Bulls!O54</f>
        <v>0</v>
      </c>
      <c r="P7">
        <f>Bulls!P54</f>
        <v>1</v>
      </c>
      <c r="Q7">
        <f>Bulls!Q54</f>
        <v>0</v>
      </c>
      <c r="R7">
        <f>Bulls!R54</f>
        <v>0</v>
      </c>
      <c r="S7">
        <f>Bulls!S54</f>
        <v>0</v>
      </c>
      <c r="T7" s="69">
        <f t="shared" si="0"/>
        <v>7.5</v>
      </c>
      <c r="U7" s="69">
        <f t="shared" si="1"/>
        <v>1.3333333333333333</v>
      </c>
    </row>
    <row r="8" spans="1:22">
      <c r="A8" s="60" t="s">
        <v>7</v>
      </c>
      <c r="B8" t="str">
        <f>Bulls!B55</f>
        <v>Rob MacGregor</v>
      </c>
      <c r="C8">
        <f>Bulls!C55</f>
        <v>2</v>
      </c>
      <c r="D8">
        <f>Bulls!D55</f>
        <v>2</v>
      </c>
      <c r="E8">
        <f>Bulls!E55</f>
        <v>0</v>
      </c>
      <c r="F8" s="47">
        <f>Bulls!F55</f>
        <v>14</v>
      </c>
      <c r="G8">
        <f>Bulls!G55</f>
        <v>14</v>
      </c>
      <c r="H8">
        <f>Bulls!H55</f>
        <v>1</v>
      </c>
      <c r="I8">
        <f>Bulls!I55</f>
        <v>1</v>
      </c>
      <c r="J8">
        <f>Bulls!J55</f>
        <v>5</v>
      </c>
      <c r="K8">
        <f>Bulls!K55</f>
        <v>8</v>
      </c>
      <c r="L8">
        <f>Bulls!L55</f>
        <v>0</v>
      </c>
      <c r="M8">
        <f>Bulls!M55</f>
        <v>0</v>
      </c>
      <c r="N8">
        <f>Bulls!N55</f>
        <v>0</v>
      </c>
      <c r="O8">
        <f>Bulls!O55</f>
        <v>0</v>
      </c>
      <c r="P8">
        <f>Bulls!P55</f>
        <v>0</v>
      </c>
      <c r="Q8">
        <f>Bulls!Q55</f>
        <v>0</v>
      </c>
      <c r="R8">
        <f>Bulls!R55</f>
        <v>0</v>
      </c>
      <c r="S8">
        <f>Bulls!S55</f>
        <v>0</v>
      </c>
      <c r="T8" s="69">
        <f t="shared" si="0"/>
        <v>0.6428571428571429</v>
      </c>
      <c r="U8" s="69">
        <f t="shared" si="1"/>
        <v>1.3571428571428572</v>
      </c>
    </row>
    <row r="9" spans="1:22">
      <c r="A9" s="60" t="s">
        <v>7</v>
      </c>
      <c r="B9" t="str">
        <f>Bulls!B56</f>
        <v>Enrique Morin</v>
      </c>
      <c r="C9">
        <f>Bulls!C56</f>
        <v>5</v>
      </c>
      <c r="D9">
        <f>Bulls!D56</f>
        <v>0</v>
      </c>
      <c r="E9">
        <f>Bulls!E56</f>
        <v>0</v>
      </c>
      <c r="F9" s="47">
        <f>Bulls!F56</f>
        <v>7.6666666666666661</v>
      </c>
      <c r="G9">
        <f>Bulls!G56</f>
        <v>5</v>
      </c>
      <c r="H9">
        <f>Bulls!H56</f>
        <v>0</v>
      </c>
      <c r="I9">
        <f>Bulls!I56</f>
        <v>0</v>
      </c>
      <c r="J9">
        <f>Bulls!J56</f>
        <v>3</v>
      </c>
      <c r="K9">
        <f>Bulls!K56</f>
        <v>4</v>
      </c>
      <c r="L9">
        <f>Bulls!L56</f>
        <v>0</v>
      </c>
      <c r="M9">
        <f>Bulls!M56</f>
        <v>0</v>
      </c>
      <c r="N9">
        <f>Bulls!N56</f>
        <v>0</v>
      </c>
      <c r="O9">
        <f>Bulls!O56</f>
        <v>0</v>
      </c>
      <c r="P9">
        <f>Bulls!P56</f>
        <v>0</v>
      </c>
      <c r="Q9">
        <f>Bulls!Q56</f>
        <v>0</v>
      </c>
      <c r="R9">
        <f>Bulls!R56</f>
        <v>0</v>
      </c>
      <c r="S9">
        <f>Bulls!S56</f>
        <v>0</v>
      </c>
      <c r="T9" s="69">
        <f t="shared" si="0"/>
        <v>0</v>
      </c>
      <c r="U9" s="69">
        <f t="shared" si="1"/>
        <v>1.0434782608695652</v>
      </c>
    </row>
    <row r="10" spans="1:22">
      <c r="A10" s="60" t="s">
        <v>7</v>
      </c>
      <c r="B10" t="str">
        <f>Bulls!B57</f>
        <v>Ernesto Ortiz</v>
      </c>
      <c r="C10">
        <f>Bulls!C57</f>
        <v>6</v>
      </c>
      <c r="D10">
        <f>Bulls!D57</f>
        <v>0</v>
      </c>
      <c r="E10">
        <f>Bulls!E57</f>
        <v>0</v>
      </c>
      <c r="F10" s="47">
        <f>Bulls!F57</f>
        <v>8.3333333333333321</v>
      </c>
      <c r="G10">
        <f>Bulls!G57</f>
        <v>11</v>
      </c>
      <c r="H10">
        <f>Bulls!H57</f>
        <v>6</v>
      </c>
      <c r="I10">
        <f>Bulls!I57</f>
        <v>6</v>
      </c>
      <c r="J10">
        <f>Bulls!J57</f>
        <v>0</v>
      </c>
      <c r="K10">
        <f>Bulls!K57</f>
        <v>7</v>
      </c>
      <c r="L10">
        <f>Bulls!L57</f>
        <v>2</v>
      </c>
      <c r="M10">
        <f>Bulls!M57</f>
        <v>0</v>
      </c>
      <c r="N10">
        <f>Bulls!N57</f>
        <v>3</v>
      </c>
      <c r="O10">
        <f>Bulls!O57</f>
        <v>2</v>
      </c>
      <c r="P10">
        <f>Bulls!P57</f>
        <v>0</v>
      </c>
      <c r="Q10">
        <f>Bulls!Q57</f>
        <v>0</v>
      </c>
      <c r="R10">
        <f>Bulls!R57</f>
        <v>0</v>
      </c>
      <c r="S10">
        <f>Bulls!S57</f>
        <v>0</v>
      </c>
      <c r="T10" s="69">
        <f t="shared" si="0"/>
        <v>6.4800000000000013</v>
      </c>
      <c r="U10" s="69">
        <f t="shared" si="1"/>
        <v>1.3200000000000003</v>
      </c>
    </row>
    <row r="11" spans="1:22">
      <c r="A11" s="60" t="s">
        <v>7</v>
      </c>
      <c r="B11" t="str">
        <f>Bulls!B59</f>
        <v>Robin Salas</v>
      </c>
      <c r="C11">
        <f>Bulls!C59</f>
        <v>6</v>
      </c>
      <c r="D11">
        <f>Bulls!D59</f>
        <v>0</v>
      </c>
      <c r="E11">
        <f>Bulls!E59</f>
        <v>0</v>
      </c>
      <c r="F11" s="47">
        <f>Bulls!F59</f>
        <v>10.666666666666666</v>
      </c>
      <c r="G11">
        <f>Bulls!G59</f>
        <v>9</v>
      </c>
      <c r="H11">
        <f>Bulls!H59</f>
        <v>5</v>
      </c>
      <c r="I11">
        <f>Bulls!I59</f>
        <v>5</v>
      </c>
      <c r="J11">
        <f>Bulls!J59</f>
        <v>5</v>
      </c>
      <c r="K11">
        <f>Bulls!K59</f>
        <v>7</v>
      </c>
      <c r="L11">
        <f>Bulls!L59</f>
        <v>1</v>
      </c>
      <c r="M11">
        <f>Bulls!M59</f>
        <v>1</v>
      </c>
      <c r="N11">
        <f>Bulls!N59</f>
        <v>2</v>
      </c>
      <c r="O11">
        <f>Bulls!O59</f>
        <v>0</v>
      </c>
      <c r="P11">
        <f>Bulls!P59</f>
        <v>0</v>
      </c>
      <c r="Q11">
        <f>Bulls!Q59</f>
        <v>0</v>
      </c>
      <c r="R11">
        <f>Bulls!R59</f>
        <v>0</v>
      </c>
      <c r="S11">
        <f>Bulls!S59</f>
        <v>0</v>
      </c>
      <c r="T11" s="69">
        <f t="shared" si="0"/>
        <v>4.21875</v>
      </c>
      <c r="U11" s="69">
        <f t="shared" si="1"/>
        <v>1.3125</v>
      </c>
    </row>
    <row r="12" spans="1:22">
      <c r="A12" s="60" t="s">
        <v>10</v>
      </c>
      <c r="B12" t="str">
        <f>Phantoms!B49</f>
        <v>Preston Brooks</v>
      </c>
      <c r="C12">
        <f>Phantoms!C49</f>
        <v>2</v>
      </c>
      <c r="D12">
        <f>Phantoms!D49</f>
        <v>2</v>
      </c>
      <c r="E12">
        <f>Phantoms!E49</f>
        <v>0</v>
      </c>
      <c r="F12" s="47">
        <f>Phantoms!F49</f>
        <v>12</v>
      </c>
      <c r="G12">
        <f>Phantoms!G49</f>
        <v>9</v>
      </c>
      <c r="H12">
        <f>Phantoms!H49</f>
        <v>2</v>
      </c>
      <c r="I12">
        <f>Phantoms!I49</f>
        <v>1</v>
      </c>
      <c r="J12">
        <f>Phantoms!J49</f>
        <v>3</v>
      </c>
      <c r="K12">
        <f>Phantoms!K49</f>
        <v>13</v>
      </c>
      <c r="L12">
        <f>Phantoms!L49</f>
        <v>0</v>
      </c>
      <c r="M12">
        <f>Phantoms!M49</f>
        <v>1</v>
      </c>
      <c r="N12">
        <f>Phantoms!N49</f>
        <v>1</v>
      </c>
      <c r="O12">
        <f>Phantoms!O49</f>
        <v>0</v>
      </c>
      <c r="P12">
        <f>Phantoms!P49</f>
        <v>0</v>
      </c>
      <c r="Q12">
        <f>Phantoms!Q49</f>
        <v>0</v>
      </c>
      <c r="R12">
        <f>Phantoms!R49</f>
        <v>0</v>
      </c>
      <c r="S12">
        <f>Phantoms!S49</f>
        <v>0</v>
      </c>
      <c r="T12" s="69">
        <f t="shared" ref="T12:T21" si="2">(H12*9)/F12</f>
        <v>1.5</v>
      </c>
      <c r="U12" s="69">
        <f t="shared" ref="U12:U21" si="3">(G12+J12)/F12</f>
        <v>1</v>
      </c>
    </row>
    <row r="13" spans="1:22">
      <c r="A13" s="60" t="s">
        <v>10</v>
      </c>
      <c r="B13" t="str">
        <f>Phantoms!B50</f>
        <v>Lorenzo Correa</v>
      </c>
      <c r="C13">
        <f>Phantoms!C50</f>
        <v>2</v>
      </c>
      <c r="D13">
        <f>Phantoms!D50</f>
        <v>2</v>
      </c>
      <c r="E13">
        <f>Phantoms!E50</f>
        <v>1</v>
      </c>
      <c r="F13" s="47">
        <f>Phantoms!F50</f>
        <v>16</v>
      </c>
      <c r="G13">
        <f>Phantoms!G50</f>
        <v>9</v>
      </c>
      <c r="H13">
        <f>Phantoms!H50</f>
        <v>4</v>
      </c>
      <c r="I13">
        <f>Phantoms!I50</f>
        <v>4</v>
      </c>
      <c r="J13">
        <f>Phantoms!J50</f>
        <v>7</v>
      </c>
      <c r="K13">
        <f>Phantoms!K50</f>
        <v>18</v>
      </c>
      <c r="L13">
        <f>Phantoms!L50</f>
        <v>0</v>
      </c>
      <c r="M13">
        <f>Phantoms!M50</f>
        <v>1</v>
      </c>
      <c r="N13">
        <f>Phantoms!N50</f>
        <v>1</v>
      </c>
      <c r="O13">
        <f>Phantoms!O50</f>
        <v>0</v>
      </c>
      <c r="P13">
        <f>Phantoms!P50</f>
        <v>0</v>
      </c>
      <c r="Q13">
        <f>Phantoms!Q50</f>
        <v>1</v>
      </c>
      <c r="R13">
        <f>Phantoms!R50</f>
        <v>0</v>
      </c>
      <c r="S13">
        <f>Phantoms!S50</f>
        <v>0</v>
      </c>
      <c r="T13" s="69">
        <f t="shared" si="2"/>
        <v>2.25</v>
      </c>
      <c r="U13" s="69">
        <f t="shared" si="3"/>
        <v>1</v>
      </c>
    </row>
    <row r="14" spans="1:22">
      <c r="A14" s="60" t="s">
        <v>10</v>
      </c>
      <c r="B14" t="str">
        <f>Phantoms!B51</f>
        <v>Jamie Deacon</v>
      </c>
      <c r="C14">
        <f>Phantoms!C51</f>
        <v>5</v>
      </c>
      <c r="D14">
        <f>Phantoms!D51</f>
        <v>0</v>
      </c>
      <c r="E14">
        <f>Phantoms!E51</f>
        <v>0</v>
      </c>
      <c r="F14" s="47">
        <f>Phantoms!F51</f>
        <v>6</v>
      </c>
      <c r="G14">
        <f>Phantoms!G51</f>
        <v>6</v>
      </c>
      <c r="H14">
        <f>Phantoms!H51</f>
        <v>2</v>
      </c>
      <c r="I14">
        <f>Phantoms!I51</f>
        <v>2</v>
      </c>
      <c r="J14">
        <f>Phantoms!J51</f>
        <v>2</v>
      </c>
      <c r="K14">
        <f>Phantoms!K51</f>
        <v>4</v>
      </c>
      <c r="L14">
        <f>Phantoms!L51</f>
        <v>0</v>
      </c>
      <c r="M14">
        <f>Phantoms!M51</f>
        <v>0</v>
      </c>
      <c r="N14">
        <f>Phantoms!N51</f>
        <v>0</v>
      </c>
      <c r="O14">
        <f>Phantoms!O51</f>
        <v>0</v>
      </c>
      <c r="P14">
        <f>Phantoms!P51</f>
        <v>0</v>
      </c>
      <c r="Q14">
        <f>Phantoms!Q51</f>
        <v>0</v>
      </c>
      <c r="R14">
        <f>Phantoms!R51</f>
        <v>0</v>
      </c>
      <c r="S14">
        <f>Phantoms!S51</f>
        <v>0</v>
      </c>
      <c r="T14" s="69">
        <f t="shared" si="2"/>
        <v>3</v>
      </c>
      <c r="U14" s="69">
        <f t="shared" si="3"/>
        <v>1.3333333333333333</v>
      </c>
      <c r="V14" s="19" t="s">
        <v>170</v>
      </c>
    </row>
    <row r="15" spans="1:22">
      <c r="A15" s="60" t="s">
        <v>10</v>
      </c>
      <c r="B15" t="str">
        <f>Phantoms!B52</f>
        <v>Adrian Ellis</v>
      </c>
      <c r="C15">
        <f>Phantoms!C52</f>
        <v>4</v>
      </c>
      <c r="D15">
        <f>Phantoms!D52</f>
        <v>4</v>
      </c>
      <c r="E15">
        <f>Phantoms!E52</f>
        <v>0</v>
      </c>
      <c r="F15" s="47">
        <f>Phantoms!F52</f>
        <v>23.666666666666668</v>
      </c>
      <c r="G15">
        <f>Phantoms!G52</f>
        <v>17</v>
      </c>
      <c r="H15">
        <f>Phantoms!H52</f>
        <v>6</v>
      </c>
      <c r="I15">
        <f>Phantoms!I52</f>
        <v>6</v>
      </c>
      <c r="J15">
        <f>Phantoms!J52</f>
        <v>5</v>
      </c>
      <c r="K15">
        <f>Phantoms!K52</f>
        <v>18</v>
      </c>
      <c r="L15">
        <f>Phantoms!L52</f>
        <v>1</v>
      </c>
      <c r="M15">
        <f>Phantoms!M52</f>
        <v>2</v>
      </c>
      <c r="N15">
        <f>Phantoms!N52</f>
        <v>0</v>
      </c>
      <c r="O15">
        <f>Phantoms!O52</f>
        <v>0</v>
      </c>
      <c r="P15">
        <f>Phantoms!P52</f>
        <v>0</v>
      </c>
      <c r="Q15">
        <f>Phantoms!Q52</f>
        <v>0</v>
      </c>
      <c r="R15">
        <f>Phantoms!R52</f>
        <v>0</v>
      </c>
      <c r="S15">
        <f>Phantoms!S52</f>
        <v>0</v>
      </c>
      <c r="T15" s="69">
        <f t="shared" si="2"/>
        <v>2.2816901408450705</v>
      </c>
      <c r="U15" s="69">
        <f t="shared" si="3"/>
        <v>0.92957746478873238</v>
      </c>
    </row>
    <row r="16" spans="1:22">
      <c r="A16" s="60" t="s">
        <v>10</v>
      </c>
      <c r="B16" t="str">
        <f>Phantoms!B53</f>
        <v>Joe Foster</v>
      </c>
      <c r="C16">
        <f>Phantoms!C53</f>
        <v>3</v>
      </c>
      <c r="D16">
        <f>Phantoms!D53</f>
        <v>3</v>
      </c>
      <c r="E16">
        <f>Phantoms!E53</f>
        <v>0</v>
      </c>
      <c r="F16" s="47">
        <f>Phantoms!F53</f>
        <v>18</v>
      </c>
      <c r="G16">
        <f>Phantoms!G53</f>
        <v>12</v>
      </c>
      <c r="H16">
        <f>Phantoms!H53</f>
        <v>3</v>
      </c>
      <c r="I16">
        <f>Phantoms!I53</f>
        <v>3</v>
      </c>
      <c r="J16">
        <f>Phantoms!J53</f>
        <v>7</v>
      </c>
      <c r="K16">
        <f>Phantoms!K53</f>
        <v>14</v>
      </c>
      <c r="L16">
        <f>Phantoms!L53</f>
        <v>0</v>
      </c>
      <c r="M16">
        <f>Phantoms!M53</f>
        <v>1</v>
      </c>
      <c r="N16">
        <f>Phantoms!N53</f>
        <v>1</v>
      </c>
      <c r="O16">
        <f>Phantoms!O53</f>
        <v>0</v>
      </c>
      <c r="P16">
        <f>Phantoms!P53</f>
        <v>0</v>
      </c>
      <c r="Q16">
        <f>Phantoms!Q53</f>
        <v>0</v>
      </c>
      <c r="R16">
        <f>Phantoms!R53</f>
        <v>1</v>
      </c>
      <c r="S16">
        <f>Phantoms!S53</f>
        <v>0</v>
      </c>
      <c r="T16" s="69">
        <f t="shared" si="2"/>
        <v>1.5</v>
      </c>
      <c r="U16" s="69">
        <f t="shared" si="3"/>
        <v>1.0555555555555556</v>
      </c>
    </row>
    <row r="17" spans="1:21">
      <c r="A17" s="60" t="s">
        <v>10</v>
      </c>
      <c r="B17" t="str">
        <f>Phantoms!B54</f>
        <v>Enrique Garza</v>
      </c>
      <c r="C17">
        <f>Phantoms!C54</f>
        <v>3</v>
      </c>
      <c r="D17">
        <f>Phantoms!D54</f>
        <v>0</v>
      </c>
      <c r="E17">
        <f>Phantoms!E54</f>
        <v>0</v>
      </c>
      <c r="F17" s="47">
        <f>Phantoms!F54</f>
        <v>4.6666666666666661</v>
      </c>
      <c r="G17">
        <f>Phantoms!G54</f>
        <v>5</v>
      </c>
      <c r="H17">
        <f>Phantoms!H54</f>
        <v>0</v>
      </c>
      <c r="I17">
        <f>Phantoms!I54</f>
        <v>0</v>
      </c>
      <c r="J17">
        <f>Phantoms!J54</f>
        <v>4</v>
      </c>
      <c r="K17">
        <f>Phantoms!K54</f>
        <v>7</v>
      </c>
      <c r="L17">
        <f>Phantoms!L54</f>
        <v>0</v>
      </c>
      <c r="M17">
        <f>Phantoms!M54</f>
        <v>0</v>
      </c>
      <c r="N17">
        <f>Phantoms!N54</f>
        <v>0</v>
      </c>
      <c r="O17">
        <f>Phantoms!O54</f>
        <v>0</v>
      </c>
      <c r="P17">
        <f>Phantoms!P54</f>
        <v>0</v>
      </c>
      <c r="Q17">
        <f>Phantoms!Q54</f>
        <v>0</v>
      </c>
      <c r="R17">
        <f>Phantoms!R54</f>
        <v>0</v>
      </c>
      <c r="S17">
        <f>Phantoms!S54</f>
        <v>0</v>
      </c>
      <c r="T17" s="69">
        <f t="shared" si="2"/>
        <v>0</v>
      </c>
      <c r="U17" s="69">
        <f t="shared" si="3"/>
        <v>1.9285714285714288</v>
      </c>
    </row>
    <row r="18" spans="1:21">
      <c r="A18" s="60" t="s">
        <v>10</v>
      </c>
      <c r="B18" t="str">
        <f>Phantoms!B56</f>
        <v>Keith Howell</v>
      </c>
      <c r="C18">
        <f>Phantoms!C56</f>
        <v>5</v>
      </c>
      <c r="D18">
        <f>Phantoms!D56</f>
        <v>0</v>
      </c>
      <c r="E18">
        <f>Phantoms!E56</f>
        <v>0</v>
      </c>
      <c r="F18" s="47">
        <f>Phantoms!F56</f>
        <v>5.333333333333333</v>
      </c>
      <c r="G18">
        <f>Phantoms!G56</f>
        <v>5</v>
      </c>
      <c r="H18">
        <f>Phantoms!H56</f>
        <v>2</v>
      </c>
      <c r="I18">
        <f>Phantoms!I56</f>
        <v>2</v>
      </c>
      <c r="J18">
        <f>Phantoms!J56</f>
        <v>5</v>
      </c>
      <c r="K18">
        <f>Phantoms!K56</f>
        <v>6</v>
      </c>
      <c r="L18">
        <f>Phantoms!L56</f>
        <v>0</v>
      </c>
      <c r="M18">
        <f>Phantoms!M56</f>
        <v>0</v>
      </c>
      <c r="N18">
        <f>Phantoms!N56</f>
        <v>1</v>
      </c>
      <c r="O18">
        <f>Phantoms!O56</f>
        <v>0</v>
      </c>
      <c r="P18">
        <f>Phantoms!P56</f>
        <v>0</v>
      </c>
      <c r="Q18">
        <f>Phantoms!Q56</f>
        <v>0</v>
      </c>
      <c r="R18">
        <f>Phantoms!R56</f>
        <v>0</v>
      </c>
      <c r="S18">
        <f>Phantoms!S56</f>
        <v>0</v>
      </c>
      <c r="T18" s="69">
        <f t="shared" si="2"/>
        <v>3.375</v>
      </c>
      <c r="U18" s="69">
        <f t="shared" si="3"/>
        <v>1.875</v>
      </c>
    </row>
    <row r="19" spans="1:21">
      <c r="A19" s="60" t="s">
        <v>10</v>
      </c>
      <c r="B19" t="str">
        <f>Phantoms!B57</f>
        <v>Antonio Ibanez</v>
      </c>
      <c r="C19">
        <f>Phantoms!C57</f>
        <v>2</v>
      </c>
      <c r="D19">
        <f>Phantoms!D57</f>
        <v>1</v>
      </c>
      <c r="E19">
        <f>Phantoms!E57</f>
        <v>0</v>
      </c>
      <c r="F19" s="47">
        <f>Phantoms!F57</f>
        <v>9.3333333333333339</v>
      </c>
      <c r="G19">
        <f>Phantoms!G57</f>
        <v>12</v>
      </c>
      <c r="H19">
        <f>Phantoms!H57</f>
        <v>3</v>
      </c>
      <c r="I19">
        <f>Phantoms!I57</f>
        <v>3</v>
      </c>
      <c r="J19">
        <f>Phantoms!J57</f>
        <v>2</v>
      </c>
      <c r="K19">
        <f>Phantoms!K57</f>
        <v>6</v>
      </c>
      <c r="L19">
        <f>Phantoms!L57</f>
        <v>0</v>
      </c>
      <c r="M19">
        <f>Phantoms!M57</f>
        <v>0</v>
      </c>
      <c r="N19">
        <f>Phantoms!N57</f>
        <v>1</v>
      </c>
      <c r="O19">
        <f>Phantoms!O57</f>
        <v>0</v>
      </c>
      <c r="P19">
        <f>Phantoms!P57</f>
        <v>0</v>
      </c>
      <c r="Q19">
        <f>Phantoms!Q57</f>
        <v>0</v>
      </c>
      <c r="R19">
        <f>Phantoms!R57</f>
        <v>0</v>
      </c>
      <c r="S19">
        <f>Phantoms!S57</f>
        <v>0</v>
      </c>
      <c r="T19" s="69">
        <f t="shared" si="2"/>
        <v>2.8928571428571428</v>
      </c>
      <c r="U19" s="69">
        <f t="shared" si="3"/>
        <v>1.5</v>
      </c>
    </row>
    <row r="20" spans="1:21">
      <c r="A20" s="60" t="s">
        <v>10</v>
      </c>
      <c r="B20" t="str">
        <f>Phantoms!B58</f>
        <v>Matt MacDonald</v>
      </c>
      <c r="C20">
        <f>Phantoms!C58</f>
        <v>5</v>
      </c>
      <c r="D20">
        <f>Phantoms!D58</f>
        <v>0</v>
      </c>
      <c r="E20">
        <f>Phantoms!E58</f>
        <v>0</v>
      </c>
      <c r="F20" s="47">
        <f>Phantoms!F58</f>
        <v>4.3333333333333339</v>
      </c>
      <c r="G20">
        <f>Phantoms!G58</f>
        <v>3</v>
      </c>
      <c r="H20">
        <f>Phantoms!H58</f>
        <v>1</v>
      </c>
      <c r="I20">
        <f>Phantoms!I58</f>
        <v>1</v>
      </c>
      <c r="J20">
        <f>Phantoms!J58</f>
        <v>1</v>
      </c>
      <c r="K20">
        <f>Phantoms!K58</f>
        <v>5</v>
      </c>
      <c r="L20">
        <f>Phantoms!L58</f>
        <v>0</v>
      </c>
      <c r="M20">
        <f>Phantoms!M58</f>
        <v>0</v>
      </c>
      <c r="N20">
        <f>Phantoms!N58</f>
        <v>1</v>
      </c>
      <c r="O20">
        <f>Phantoms!O58</f>
        <v>0</v>
      </c>
      <c r="P20">
        <f>Phantoms!P58</f>
        <v>0</v>
      </c>
      <c r="Q20">
        <f>Phantoms!Q58</f>
        <v>0</v>
      </c>
      <c r="R20">
        <f>Phantoms!R58</f>
        <v>0</v>
      </c>
      <c r="S20">
        <f>Phantoms!S58</f>
        <v>0</v>
      </c>
      <c r="T20" s="69">
        <f t="shared" si="2"/>
        <v>2.0769230769230766</v>
      </c>
      <c r="U20" s="69">
        <f t="shared" si="3"/>
        <v>0.92307692307692291</v>
      </c>
    </row>
    <row r="21" spans="1:21">
      <c r="A21" s="60" t="s">
        <v>10</v>
      </c>
      <c r="B21" t="str">
        <f>Phantoms!B59</f>
        <v>Freddie Washington</v>
      </c>
      <c r="C21">
        <f>Phantoms!C59</f>
        <v>5</v>
      </c>
      <c r="D21">
        <f>Phantoms!D59</f>
        <v>0</v>
      </c>
      <c r="E21">
        <f>Phantoms!E59</f>
        <v>0</v>
      </c>
      <c r="F21" s="47">
        <f>Phantoms!F59</f>
        <v>7</v>
      </c>
      <c r="G21">
        <f>Phantoms!G59</f>
        <v>4</v>
      </c>
      <c r="H21">
        <f>Phantoms!H59</f>
        <v>2</v>
      </c>
      <c r="I21">
        <f>Phantoms!I59</f>
        <v>2</v>
      </c>
      <c r="J21">
        <f>Phantoms!J59</f>
        <v>1</v>
      </c>
      <c r="K21">
        <f>Phantoms!K59</f>
        <v>7</v>
      </c>
      <c r="L21">
        <f>Phantoms!L59</f>
        <v>0</v>
      </c>
      <c r="M21">
        <f>Phantoms!M59</f>
        <v>0</v>
      </c>
      <c r="N21">
        <f>Phantoms!N59</f>
        <v>0</v>
      </c>
      <c r="O21">
        <f>Phantoms!O59</f>
        <v>2</v>
      </c>
      <c r="P21">
        <f>Phantoms!P59</f>
        <v>0</v>
      </c>
      <c r="Q21">
        <f>Phantoms!Q59</f>
        <v>0</v>
      </c>
      <c r="R21">
        <f>Phantoms!R59</f>
        <v>0</v>
      </c>
      <c r="S21">
        <f>Phantoms!S59</f>
        <v>0</v>
      </c>
      <c r="T21" s="69">
        <f t="shared" si="2"/>
        <v>2.5714285714285716</v>
      </c>
      <c r="U21" s="69">
        <f t="shared" si="3"/>
        <v>0.7142857142857143</v>
      </c>
    </row>
    <row r="22" spans="1:21">
      <c r="A22" s="60" t="s">
        <v>23</v>
      </c>
      <c r="B22" t="str">
        <f>Hornets!B47</f>
        <v>Vince Berry</v>
      </c>
      <c r="C22">
        <f>Hornets!C47</f>
        <v>6</v>
      </c>
      <c r="D22">
        <f>Hornets!D47</f>
        <v>0</v>
      </c>
      <c r="E22">
        <f>Hornets!E47</f>
        <v>0</v>
      </c>
      <c r="F22" s="47">
        <f>Hornets!F47</f>
        <v>5.333333333333333</v>
      </c>
      <c r="G22">
        <f>Hornets!G47</f>
        <v>3</v>
      </c>
      <c r="H22">
        <f>Hornets!H47</f>
        <v>2</v>
      </c>
      <c r="I22">
        <f>Hornets!I47</f>
        <v>2</v>
      </c>
      <c r="J22">
        <f>Hornets!J47</f>
        <v>1</v>
      </c>
      <c r="K22">
        <f>Hornets!K47</f>
        <v>8</v>
      </c>
      <c r="L22">
        <f>Hornets!L47</f>
        <v>0</v>
      </c>
      <c r="M22">
        <f>Hornets!M47</f>
        <v>1</v>
      </c>
      <c r="N22">
        <f>Hornets!N47</f>
        <v>0</v>
      </c>
      <c r="O22">
        <f>Hornets!O47</f>
        <v>0</v>
      </c>
      <c r="P22">
        <f>Hornets!P47</f>
        <v>1</v>
      </c>
      <c r="Q22">
        <f>Hornets!Q47</f>
        <v>0</v>
      </c>
      <c r="R22">
        <f>Hornets!R47</f>
        <v>0</v>
      </c>
      <c r="S22">
        <f>Hornets!S47</f>
        <v>0</v>
      </c>
      <c r="T22" s="69">
        <f t="shared" ref="T22:T32" si="4">(H22*9)/F22</f>
        <v>3.375</v>
      </c>
      <c r="U22" s="69">
        <f t="shared" ref="U22:U32" si="5">(G22+J22)/F22</f>
        <v>0.75</v>
      </c>
    </row>
    <row r="23" spans="1:21">
      <c r="A23" s="60" t="s">
        <v>23</v>
      </c>
      <c r="B23" t="str">
        <f>Hornets!B48</f>
        <v>Robert Bradford</v>
      </c>
      <c r="C23">
        <f>Hornets!C48</f>
        <v>2</v>
      </c>
      <c r="D23">
        <f>Hornets!D48</f>
        <v>2</v>
      </c>
      <c r="E23">
        <f>Hornets!E48</f>
        <v>0</v>
      </c>
      <c r="F23" s="47">
        <f>Hornets!F48</f>
        <v>9.6666666666666661</v>
      </c>
      <c r="G23">
        <f>Hornets!G48</f>
        <v>7</v>
      </c>
      <c r="H23">
        <f>Hornets!H48</f>
        <v>7</v>
      </c>
      <c r="I23">
        <f>Hornets!I48</f>
        <v>7</v>
      </c>
      <c r="J23">
        <f>Hornets!J48</f>
        <v>6</v>
      </c>
      <c r="K23">
        <f>Hornets!K48</f>
        <v>8</v>
      </c>
      <c r="L23">
        <f>Hornets!L48</f>
        <v>1</v>
      </c>
      <c r="M23">
        <f>Hornets!M48</f>
        <v>0</v>
      </c>
      <c r="N23">
        <f>Hornets!N48</f>
        <v>1</v>
      </c>
      <c r="O23">
        <f>Hornets!O48</f>
        <v>0</v>
      </c>
      <c r="P23">
        <f>Hornets!P48</f>
        <v>0</v>
      </c>
      <c r="Q23">
        <f>Hornets!Q48</f>
        <v>0</v>
      </c>
      <c r="R23">
        <f>Hornets!R48</f>
        <v>0</v>
      </c>
      <c r="S23">
        <f>Hornets!S48</f>
        <v>0</v>
      </c>
      <c r="T23" s="69">
        <f t="shared" si="4"/>
        <v>6.5172413793103452</v>
      </c>
      <c r="U23" s="69">
        <f t="shared" si="5"/>
        <v>1.3448275862068966</v>
      </c>
    </row>
    <row r="24" spans="1:21">
      <c r="A24" s="60" t="s">
        <v>23</v>
      </c>
      <c r="B24" t="str">
        <f>Hornets!B50</f>
        <v>Dennis Joseph</v>
      </c>
      <c r="C24">
        <f>Hornets!C50</f>
        <v>3</v>
      </c>
      <c r="D24">
        <f>Hornets!D50</f>
        <v>3</v>
      </c>
      <c r="E24">
        <f>Hornets!E50</f>
        <v>0</v>
      </c>
      <c r="F24" s="47">
        <f>Hornets!F50</f>
        <v>15.666666666666668</v>
      </c>
      <c r="G24">
        <f>Hornets!G50</f>
        <v>22</v>
      </c>
      <c r="H24">
        <f>Hornets!H50</f>
        <v>12</v>
      </c>
      <c r="I24">
        <f>Hornets!I50</f>
        <v>12</v>
      </c>
      <c r="J24">
        <f>Hornets!J50</f>
        <v>6</v>
      </c>
      <c r="K24">
        <f>Hornets!K50</f>
        <v>17</v>
      </c>
      <c r="L24">
        <f>Hornets!L50</f>
        <v>4</v>
      </c>
      <c r="M24">
        <f>Hornets!M50</f>
        <v>0</v>
      </c>
      <c r="N24">
        <f>Hornets!N50</f>
        <v>1</v>
      </c>
      <c r="O24">
        <f>Hornets!O50</f>
        <v>0</v>
      </c>
      <c r="P24">
        <f>Hornets!P50</f>
        <v>0</v>
      </c>
      <c r="Q24">
        <f>Hornets!Q50</f>
        <v>0</v>
      </c>
      <c r="R24">
        <f>Hornets!R50</f>
        <v>0</v>
      </c>
      <c r="S24">
        <f>Hornets!S50</f>
        <v>0</v>
      </c>
      <c r="T24" s="69">
        <f t="shared" si="4"/>
        <v>6.8936170212765955</v>
      </c>
      <c r="U24" s="69">
        <f t="shared" si="5"/>
        <v>1.7872340425531914</v>
      </c>
    </row>
    <row r="25" spans="1:21">
      <c r="A25" s="60" t="s">
        <v>23</v>
      </c>
      <c r="B25" t="str">
        <f>Hornets!B51</f>
        <v>Derek Little</v>
      </c>
      <c r="C25">
        <f>Hornets!C51</f>
        <v>5</v>
      </c>
      <c r="D25">
        <f>Hornets!D51</f>
        <v>0</v>
      </c>
      <c r="E25">
        <f>Hornets!E51</f>
        <v>0</v>
      </c>
      <c r="F25" s="47">
        <f>Hornets!F51</f>
        <v>6</v>
      </c>
      <c r="G25">
        <f>Hornets!G51</f>
        <v>5</v>
      </c>
      <c r="H25">
        <f>Hornets!H51</f>
        <v>2</v>
      </c>
      <c r="I25">
        <f>Hornets!I51</f>
        <v>2</v>
      </c>
      <c r="J25">
        <f>Hornets!J51</f>
        <v>1</v>
      </c>
      <c r="K25">
        <f>Hornets!K51</f>
        <v>5</v>
      </c>
      <c r="L25">
        <f>Hornets!L51</f>
        <v>1</v>
      </c>
      <c r="M25">
        <f>Hornets!M51</f>
        <v>1</v>
      </c>
      <c r="N25">
        <f>Hornets!N51</f>
        <v>0</v>
      </c>
      <c r="O25">
        <f>Hornets!O51</f>
        <v>0</v>
      </c>
      <c r="P25">
        <f>Hornets!P51</f>
        <v>1</v>
      </c>
      <c r="Q25">
        <f>Hornets!Q51</f>
        <v>0</v>
      </c>
      <c r="R25">
        <f>Hornets!R51</f>
        <v>0</v>
      </c>
      <c r="S25">
        <f>Hornets!S51</f>
        <v>0</v>
      </c>
      <c r="T25" s="69">
        <f t="shared" si="4"/>
        <v>3</v>
      </c>
      <c r="U25" s="69">
        <f t="shared" si="5"/>
        <v>1</v>
      </c>
    </row>
    <row r="26" spans="1:21">
      <c r="A26" s="60" t="s">
        <v>23</v>
      </c>
      <c r="B26" t="str">
        <f>Hornets!B52</f>
        <v>Jesus Molina</v>
      </c>
      <c r="C26">
        <f>Hornets!C52</f>
        <v>3</v>
      </c>
      <c r="D26">
        <f>Hornets!D52</f>
        <v>1</v>
      </c>
      <c r="E26">
        <f>Hornets!E52</f>
        <v>0</v>
      </c>
      <c r="F26" s="47">
        <f>Hornets!F52</f>
        <v>12.333333333333332</v>
      </c>
      <c r="G26">
        <f>Hornets!G52</f>
        <v>7</v>
      </c>
      <c r="H26">
        <f>Hornets!H52</f>
        <v>3</v>
      </c>
      <c r="I26">
        <f>Hornets!I52</f>
        <v>2</v>
      </c>
      <c r="J26">
        <f>Hornets!J52</f>
        <v>1</v>
      </c>
      <c r="K26">
        <f>Hornets!K52</f>
        <v>13</v>
      </c>
      <c r="L26">
        <f>Hornets!L52</f>
        <v>0</v>
      </c>
      <c r="M26">
        <f>Hornets!M52</f>
        <v>2</v>
      </c>
      <c r="N26">
        <f>Hornets!N52</f>
        <v>0</v>
      </c>
      <c r="O26">
        <f>Hornets!O52</f>
        <v>0</v>
      </c>
      <c r="P26">
        <f>Hornets!P52</f>
        <v>0</v>
      </c>
      <c r="Q26">
        <f>Hornets!Q52</f>
        <v>0</v>
      </c>
      <c r="R26">
        <f>Hornets!R52</f>
        <v>0</v>
      </c>
      <c r="S26">
        <f>Hornets!S52</f>
        <v>0</v>
      </c>
      <c r="T26" s="69">
        <f t="shared" si="4"/>
        <v>2.1891891891891895</v>
      </c>
      <c r="U26" s="69">
        <f t="shared" si="5"/>
        <v>0.64864864864864868</v>
      </c>
    </row>
    <row r="27" spans="1:21">
      <c r="A27" s="60" t="s">
        <v>23</v>
      </c>
      <c r="B27" t="str">
        <f>Hornets!B53</f>
        <v>Julian Phillips</v>
      </c>
      <c r="C27">
        <f>Hornets!C53</f>
        <v>2</v>
      </c>
      <c r="D27">
        <f>Hornets!D53</f>
        <v>2</v>
      </c>
      <c r="E27">
        <f>Hornets!E53</f>
        <v>0</v>
      </c>
      <c r="F27" s="47">
        <f>Hornets!F53</f>
        <v>13.666666666666668</v>
      </c>
      <c r="G27">
        <f>Hornets!G53</f>
        <v>9</v>
      </c>
      <c r="H27">
        <f>Hornets!H53</f>
        <v>1</v>
      </c>
      <c r="I27">
        <f>Hornets!I53</f>
        <v>0</v>
      </c>
      <c r="J27">
        <f>Hornets!J53</f>
        <v>4</v>
      </c>
      <c r="K27">
        <f>Hornets!K53</f>
        <v>11</v>
      </c>
      <c r="L27">
        <f>Hornets!L53</f>
        <v>0</v>
      </c>
      <c r="M27">
        <f>Hornets!M53</f>
        <v>1</v>
      </c>
      <c r="N27">
        <f>Hornets!N53</f>
        <v>0</v>
      </c>
      <c r="O27">
        <f>Hornets!O53</f>
        <v>0</v>
      </c>
      <c r="P27">
        <f>Hornets!P53</f>
        <v>0</v>
      </c>
      <c r="Q27">
        <f>Hornets!Q53</f>
        <v>0</v>
      </c>
      <c r="R27">
        <f>Hornets!R53</f>
        <v>0</v>
      </c>
      <c r="S27">
        <f>Hornets!S53</f>
        <v>0</v>
      </c>
      <c r="T27" s="69">
        <f t="shared" si="4"/>
        <v>0.65853658536585358</v>
      </c>
      <c r="U27" s="69">
        <f t="shared" si="5"/>
        <v>0.95121951219512191</v>
      </c>
    </row>
    <row r="28" spans="1:21">
      <c r="A28" s="60" t="s">
        <v>23</v>
      </c>
      <c r="B28" t="str">
        <f>Hornets!B54</f>
        <v>Gary Pierson</v>
      </c>
      <c r="C28">
        <f>Hornets!C54</f>
        <v>5</v>
      </c>
      <c r="D28">
        <f>Hornets!D54</f>
        <v>0</v>
      </c>
      <c r="E28">
        <f>Hornets!E54</f>
        <v>0</v>
      </c>
      <c r="F28" s="47">
        <f>Hornets!F54</f>
        <v>9.3333333333333321</v>
      </c>
      <c r="G28">
        <f>Hornets!G54</f>
        <v>10</v>
      </c>
      <c r="H28">
        <f>Hornets!H54</f>
        <v>2</v>
      </c>
      <c r="I28">
        <f>Hornets!I54</f>
        <v>2</v>
      </c>
      <c r="J28">
        <f>Hornets!J54</f>
        <v>2</v>
      </c>
      <c r="K28">
        <f>Hornets!K54</f>
        <v>5</v>
      </c>
      <c r="L28">
        <f>Hornets!L54</f>
        <v>0</v>
      </c>
      <c r="M28">
        <f>Hornets!M54</f>
        <v>0</v>
      </c>
      <c r="N28">
        <f>Hornets!N54</f>
        <v>0</v>
      </c>
      <c r="O28">
        <f>Hornets!O54</f>
        <v>0</v>
      </c>
      <c r="P28">
        <f>Hornets!P54</f>
        <v>0</v>
      </c>
      <c r="Q28">
        <f>Hornets!Q54</f>
        <v>0</v>
      </c>
      <c r="R28">
        <f>Hornets!R54</f>
        <v>0</v>
      </c>
      <c r="S28">
        <f>Hornets!S54</f>
        <v>0</v>
      </c>
      <c r="T28" s="69">
        <f t="shared" si="4"/>
        <v>1.9285714285714288</v>
      </c>
      <c r="U28" s="69">
        <f t="shared" si="5"/>
        <v>1.2857142857142858</v>
      </c>
    </row>
    <row r="29" spans="1:21">
      <c r="A29" s="60" t="s">
        <v>23</v>
      </c>
      <c r="B29" t="str">
        <f>Hornets!B55</f>
        <v>Johnny Robinson</v>
      </c>
      <c r="C29">
        <f>Hornets!C55</f>
        <v>2</v>
      </c>
      <c r="D29">
        <f>Hornets!D55</f>
        <v>2</v>
      </c>
      <c r="E29">
        <f>Hornets!E55</f>
        <v>0</v>
      </c>
      <c r="F29" s="47">
        <f>Hornets!F55</f>
        <v>12.666666666666668</v>
      </c>
      <c r="G29">
        <f>Hornets!G55</f>
        <v>11</v>
      </c>
      <c r="H29">
        <f>Hornets!H55</f>
        <v>2</v>
      </c>
      <c r="I29">
        <f>Hornets!I55</f>
        <v>2</v>
      </c>
      <c r="J29">
        <f>Hornets!J55</f>
        <v>5</v>
      </c>
      <c r="K29">
        <f>Hornets!K55</f>
        <v>11</v>
      </c>
      <c r="L29">
        <f>Hornets!L55</f>
        <v>0</v>
      </c>
      <c r="M29">
        <f>Hornets!M55</f>
        <v>0</v>
      </c>
      <c r="N29">
        <f>Hornets!N55</f>
        <v>1</v>
      </c>
      <c r="O29">
        <f>Hornets!O55</f>
        <v>0</v>
      </c>
      <c r="P29">
        <f>Hornets!P55</f>
        <v>0</v>
      </c>
      <c r="Q29">
        <f>Hornets!Q55</f>
        <v>0</v>
      </c>
      <c r="R29">
        <f>Hornets!R55</f>
        <v>0</v>
      </c>
      <c r="S29">
        <f>Hornets!S55</f>
        <v>0</v>
      </c>
      <c r="T29" s="69">
        <f t="shared" si="4"/>
        <v>1.4210526315789473</v>
      </c>
      <c r="U29" s="69">
        <f t="shared" si="5"/>
        <v>1.263157894736842</v>
      </c>
    </row>
    <row r="30" spans="1:21">
      <c r="A30" s="60" t="s">
        <v>23</v>
      </c>
      <c r="B30" t="str">
        <f>Hornets!B56</f>
        <v>Keith Samuels</v>
      </c>
      <c r="C30">
        <f>Hornets!C56</f>
        <v>5</v>
      </c>
      <c r="D30">
        <f>Hornets!D56</f>
        <v>0</v>
      </c>
      <c r="E30">
        <f>Hornets!E56</f>
        <v>0</v>
      </c>
      <c r="F30" s="47">
        <f>Hornets!F56</f>
        <v>7.333333333333333</v>
      </c>
      <c r="G30">
        <f>Hornets!G56</f>
        <v>5</v>
      </c>
      <c r="H30">
        <f>Hornets!H56</f>
        <v>3</v>
      </c>
      <c r="I30">
        <f>Hornets!I56</f>
        <v>3</v>
      </c>
      <c r="J30">
        <f>Hornets!J56</f>
        <v>2</v>
      </c>
      <c r="K30">
        <f>Hornets!K56</f>
        <v>8</v>
      </c>
      <c r="L30">
        <f>Hornets!L56</f>
        <v>1</v>
      </c>
      <c r="M30">
        <f>Hornets!M56</f>
        <v>2</v>
      </c>
      <c r="N30">
        <f>Hornets!N56</f>
        <v>1</v>
      </c>
      <c r="O30">
        <f>Hornets!O56</f>
        <v>2</v>
      </c>
      <c r="P30">
        <f>Hornets!P56</f>
        <v>0</v>
      </c>
      <c r="Q30">
        <f>Hornets!Q56</f>
        <v>0</v>
      </c>
      <c r="R30">
        <f>Hornets!R56</f>
        <v>0</v>
      </c>
      <c r="S30">
        <f>Hornets!S56</f>
        <v>0</v>
      </c>
      <c r="T30" s="69">
        <f t="shared" si="4"/>
        <v>3.6818181818181821</v>
      </c>
      <c r="U30" s="69">
        <f t="shared" si="5"/>
        <v>0.95454545454545459</v>
      </c>
    </row>
    <row r="31" spans="1:21">
      <c r="A31" s="60" t="s">
        <v>23</v>
      </c>
      <c r="B31" t="str">
        <f>Hornets!B57</f>
        <v>Edgar Stanford</v>
      </c>
      <c r="C31">
        <f>Hornets!C57</f>
        <v>5</v>
      </c>
      <c r="D31">
        <f>Hornets!D57</f>
        <v>0</v>
      </c>
      <c r="E31">
        <f>Hornets!E57</f>
        <v>0</v>
      </c>
      <c r="F31" s="47">
        <f>Hornets!F57</f>
        <v>4.333333333333333</v>
      </c>
      <c r="G31">
        <f>Hornets!G57</f>
        <v>7</v>
      </c>
      <c r="H31">
        <f>Hornets!H57</f>
        <v>1</v>
      </c>
      <c r="I31">
        <f>Hornets!I57</f>
        <v>1</v>
      </c>
      <c r="J31">
        <f>Hornets!J57</f>
        <v>1</v>
      </c>
      <c r="K31">
        <f>Hornets!K57</f>
        <v>4</v>
      </c>
      <c r="L31">
        <f>Hornets!L57</f>
        <v>0</v>
      </c>
      <c r="M31">
        <f>Hornets!M57</f>
        <v>0</v>
      </c>
      <c r="N31">
        <f>Hornets!N57</f>
        <v>0</v>
      </c>
      <c r="O31">
        <f>Hornets!O57</f>
        <v>0</v>
      </c>
      <c r="P31">
        <f>Hornets!P57</f>
        <v>0</v>
      </c>
      <c r="Q31">
        <f>Hornets!Q57</f>
        <v>0</v>
      </c>
      <c r="R31">
        <f>Hornets!R57</f>
        <v>0</v>
      </c>
      <c r="S31">
        <f>Hornets!S57</f>
        <v>0</v>
      </c>
      <c r="T31" s="69">
        <f t="shared" si="4"/>
        <v>2.0769230769230771</v>
      </c>
      <c r="U31" s="69">
        <f t="shared" si="5"/>
        <v>1.8461538461538463</v>
      </c>
    </row>
    <row r="32" spans="1:21">
      <c r="A32" s="60" t="s">
        <v>9</v>
      </c>
      <c r="B32" t="str">
        <f>Knights!B43</f>
        <v>Paul Bowen</v>
      </c>
      <c r="C32">
        <f>Knights!C43</f>
        <v>4</v>
      </c>
      <c r="D32">
        <f>Knights!D43</f>
        <v>0</v>
      </c>
      <c r="E32">
        <f>Knights!E43</f>
        <v>0</v>
      </c>
      <c r="F32" s="47">
        <f>Knights!F43</f>
        <v>3</v>
      </c>
      <c r="G32">
        <f>Knights!G43</f>
        <v>6</v>
      </c>
      <c r="H32">
        <f>Knights!H43</f>
        <v>1</v>
      </c>
      <c r="I32">
        <f>Knights!I43</f>
        <v>1</v>
      </c>
      <c r="J32">
        <f>Knights!J43</f>
        <v>1</v>
      </c>
      <c r="K32">
        <f>Knights!K43</f>
        <v>4</v>
      </c>
      <c r="L32">
        <f>Knights!L43</f>
        <v>0</v>
      </c>
      <c r="M32">
        <f>Knights!M43</f>
        <v>0</v>
      </c>
      <c r="N32">
        <f>Knights!N43</f>
        <v>1</v>
      </c>
      <c r="O32">
        <f>Knights!O43</f>
        <v>0</v>
      </c>
      <c r="P32">
        <f>Knights!P43</f>
        <v>1</v>
      </c>
      <c r="Q32">
        <f>Knights!Q43</f>
        <v>0</v>
      </c>
      <c r="R32">
        <f>Knights!R43</f>
        <v>0</v>
      </c>
      <c r="S32">
        <f>Knights!S43</f>
        <v>0</v>
      </c>
      <c r="T32" s="69">
        <f t="shared" si="4"/>
        <v>3</v>
      </c>
      <c r="U32" s="69">
        <f t="shared" si="5"/>
        <v>2.3333333333333335</v>
      </c>
    </row>
    <row r="33" spans="1:21">
      <c r="A33" s="60" t="s">
        <v>9</v>
      </c>
      <c r="B33" t="str">
        <f>Knights!B44</f>
        <v>Chris Castle</v>
      </c>
      <c r="C33">
        <f>Knights!C44</f>
        <v>2</v>
      </c>
      <c r="D33">
        <f>Knights!D44</f>
        <v>2</v>
      </c>
      <c r="E33">
        <f>Knights!E44</f>
        <v>0</v>
      </c>
      <c r="F33" s="47">
        <f>Knights!F44</f>
        <v>10</v>
      </c>
      <c r="G33">
        <f>Knights!G44</f>
        <v>12</v>
      </c>
      <c r="H33">
        <f>Knights!H44</f>
        <v>7</v>
      </c>
      <c r="I33">
        <f>Knights!I44</f>
        <v>7</v>
      </c>
      <c r="J33">
        <f>Knights!J44</f>
        <v>4</v>
      </c>
      <c r="K33">
        <f>Knights!K44</f>
        <v>9</v>
      </c>
      <c r="L33">
        <f>Knights!L44</f>
        <v>1</v>
      </c>
      <c r="M33">
        <f>Knights!M44</f>
        <v>0</v>
      </c>
      <c r="N33">
        <f>Knights!N44</f>
        <v>0</v>
      </c>
      <c r="O33">
        <f>Knights!O44</f>
        <v>0</v>
      </c>
      <c r="P33">
        <f>Knights!P44</f>
        <v>0</v>
      </c>
      <c r="Q33">
        <f>Knights!Q44</f>
        <v>0</v>
      </c>
      <c r="R33">
        <f>Knights!R44</f>
        <v>0</v>
      </c>
      <c r="S33">
        <f>Knights!S44</f>
        <v>0</v>
      </c>
      <c r="T33" s="69">
        <f t="shared" ref="T33:T41" si="6">(H33*9)/F33</f>
        <v>6.3</v>
      </c>
      <c r="U33" s="69">
        <f t="shared" ref="U33:U41" si="7">(G33+J33)/F33</f>
        <v>1.6</v>
      </c>
    </row>
    <row r="34" spans="1:21">
      <c r="A34" s="60" t="s">
        <v>9</v>
      </c>
      <c r="B34" t="str">
        <f>Knights!B45</f>
        <v>Hank Henderson</v>
      </c>
      <c r="C34">
        <f>Knights!C45</f>
        <v>3</v>
      </c>
      <c r="D34">
        <f>Knights!D45</f>
        <v>3</v>
      </c>
      <c r="E34">
        <f>Knights!E45</f>
        <v>0</v>
      </c>
      <c r="F34" s="47">
        <f>Knights!F45</f>
        <v>19</v>
      </c>
      <c r="G34">
        <f>Knights!G45</f>
        <v>21</v>
      </c>
      <c r="H34">
        <f>Knights!H45</f>
        <v>8</v>
      </c>
      <c r="I34">
        <f>Knights!I45</f>
        <v>6</v>
      </c>
      <c r="J34">
        <f>Knights!J45</f>
        <v>0</v>
      </c>
      <c r="K34">
        <f>Knights!K45</f>
        <v>19</v>
      </c>
      <c r="L34">
        <f>Knights!L45</f>
        <v>1</v>
      </c>
      <c r="M34">
        <f>Knights!M45</f>
        <v>1</v>
      </c>
      <c r="N34">
        <f>Knights!N45</f>
        <v>1</v>
      </c>
      <c r="O34">
        <f>Knights!O45</f>
        <v>0</v>
      </c>
      <c r="P34">
        <f>Knights!P45</f>
        <v>0</v>
      </c>
      <c r="Q34">
        <f>Knights!Q45</f>
        <v>0</v>
      </c>
      <c r="R34">
        <f>Knights!R45</f>
        <v>0</v>
      </c>
      <c r="S34">
        <f>Knights!S45</f>
        <v>0</v>
      </c>
      <c r="T34" s="69">
        <f t="shared" si="6"/>
        <v>3.7894736842105261</v>
      </c>
      <c r="U34" s="69">
        <f t="shared" si="7"/>
        <v>1.1052631578947369</v>
      </c>
    </row>
    <row r="35" spans="1:21">
      <c r="A35" s="60" t="s">
        <v>9</v>
      </c>
      <c r="B35" t="str">
        <f>Knights!B46</f>
        <v>Ken Maddox</v>
      </c>
      <c r="C35">
        <f>Knights!C46</f>
        <v>6</v>
      </c>
      <c r="D35">
        <f>Knights!D46</f>
        <v>0</v>
      </c>
      <c r="E35">
        <f>Knights!E46</f>
        <v>0</v>
      </c>
      <c r="F35" s="47">
        <f>Knights!F46</f>
        <v>12</v>
      </c>
      <c r="G35">
        <f>Knights!G46</f>
        <v>11</v>
      </c>
      <c r="H35">
        <f>Knights!H46</f>
        <v>2</v>
      </c>
      <c r="I35">
        <f>Knights!I46</f>
        <v>2</v>
      </c>
      <c r="J35">
        <f>Knights!J46</f>
        <v>3</v>
      </c>
      <c r="K35">
        <f>Knights!K46</f>
        <v>9</v>
      </c>
      <c r="L35">
        <f>Knights!L46</f>
        <v>1</v>
      </c>
      <c r="M35">
        <f>Knights!M46</f>
        <v>2</v>
      </c>
      <c r="N35">
        <f>Knights!N46</f>
        <v>0</v>
      </c>
      <c r="O35">
        <f>Knights!O46</f>
        <v>0</v>
      </c>
      <c r="P35">
        <f>Knights!P46</f>
        <v>1</v>
      </c>
      <c r="Q35">
        <f>Knights!Q46</f>
        <v>0</v>
      </c>
      <c r="R35">
        <f>Knights!R46</f>
        <v>0</v>
      </c>
      <c r="S35">
        <f>Knights!S46</f>
        <v>0</v>
      </c>
      <c r="T35" s="69">
        <f t="shared" si="6"/>
        <v>1.5</v>
      </c>
      <c r="U35" s="69">
        <f t="shared" si="7"/>
        <v>1.1666666666666667</v>
      </c>
    </row>
    <row r="36" spans="1:21">
      <c r="A36" s="60" t="s">
        <v>9</v>
      </c>
      <c r="B36" t="str">
        <f>Knights!B47</f>
        <v>Enrique Olivares</v>
      </c>
      <c r="C36">
        <f>Knights!C47</f>
        <v>2</v>
      </c>
      <c r="D36">
        <f>Knights!D47</f>
        <v>2</v>
      </c>
      <c r="E36">
        <f>Knights!E47</f>
        <v>0</v>
      </c>
      <c r="F36" s="47">
        <f>Knights!F47</f>
        <v>12</v>
      </c>
      <c r="G36">
        <f>Knights!G47</f>
        <v>5</v>
      </c>
      <c r="H36">
        <f>Knights!H47</f>
        <v>5</v>
      </c>
      <c r="I36">
        <f>Knights!I47</f>
        <v>4</v>
      </c>
      <c r="J36">
        <f>Knights!J47</f>
        <v>3</v>
      </c>
      <c r="K36">
        <f>Knights!K47</f>
        <v>10</v>
      </c>
      <c r="L36">
        <f>Knights!L47</f>
        <v>1</v>
      </c>
      <c r="M36">
        <f>Knights!M47</f>
        <v>1</v>
      </c>
      <c r="N36">
        <f>Knights!N47</f>
        <v>0</v>
      </c>
      <c r="O36">
        <f>Knights!O47</f>
        <v>0</v>
      </c>
      <c r="P36">
        <f>Knights!P47</f>
        <v>0</v>
      </c>
      <c r="Q36">
        <f>Knights!Q47</f>
        <v>0</v>
      </c>
      <c r="R36">
        <f>Knights!R47</f>
        <v>0</v>
      </c>
      <c r="S36">
        <f>Knights!S47</f>
        <v>0</v>
      </c>
      <c r="T36" s="69">
        <f t="shared" si="6"/>
        <v>3.75</v>
      </c>
      <c r="U36" s="69">
        <f t="shared" si="7"/>
        <v>0.66666666666666663</v>
      </c>
    </row>
    <row r="37" spans="1:21">
      <c r="A37" s="60" t="s">
        <v>9</v>
      </c>
      <c r="B37" t="str">
        <f>Knights!B48</f>
        <v>Angel Peralta</v>
      </c>
      <c r="C37">
        <f>Knights!C48</f>
        <v>5</v>
      </c>
      <c r="D37">
        <f>Knights!D48</f>
        <v>0</v>
      </c>
      <c r="E37">
        <f>Knights!E48</f>
        <v>0</v>
      </c>
      <c r="F37" s="47">
        <f>Knights!F48</f>
        <v>5.9999999999999991</v>
      </c>
      <c r="G37">
        <f>Knights!G48</f>
        <v>5</v>
      </c>
      <c r="H37">
        <f>Knights!H48</f>
        <v>4</v>
      </c>
      <c r="I37">
        <f>Knights!I48</f>
        <v>4</v>
      </c>
      <c r="J37">
        <f>Knights!J48</f>
        <v>3</v>
      </c>
      <c r="K37">
        <f>Knights!K48</f>
        <v>3</v>
      </c>
      <c r="L37">
        <f>Knights!L48</f>
        <v>0</v>
      </c>
      <c r="M37">
        <f>Knights!M48</f>
        <v>0</v>
      </c>
      <c r="N37">
        <f>Knights!N48</f>
        <v>2</v>
      </c>
      <c r="O37">
        <f>Knights!O48</f>
        <v>1</v>
      </c>
      <c r="P37">
        <f>Knights!P48</f>
        <v>1</v>
      </c>
      <c r="Q37">
        <f>Knights!Q48</f>
        <v>0</v>
      </c>
      <c r="R37">
        <f>Knights!R48</f>
        <v>0</v>
      </c>
      <c r="S37">
        <f>Knights!S48</f>
        <v>0</v>
      </c>
      <c r="T37" s="69">
        <f t="shared" si="6"/>
        <v>6.0000000000000009</v>
      </c>
      <c r="U37" s="69">
        <f t="shared" si="7"/>
        <v>1.3333333333333335</v>
      </c>
    </row>
    <row r="38" spans="1:21">
      <c r="A38" s="60" t="s">
        <v>9</v>
      </c>
      <c r="B38" t="str">
        <f>Knights!B49</f>
        <v>Cory Robertson</v>
      </c>
      <c r="C38">
        <f>Knights!C49</f>
        <v>5</v>
      </c>
      <c r="D38">
        <f>Knights!D49</f>
        <v>0</v>
      </c>
      <c r="E38">
        <f>Knights!E49</f>
        <v>0</v>
      </c>
      <c r="F38" s="47">
        <f>Knights!F49</f>
        <v>5</v>
      </c>
      <c r="G38">
        <f>Knights!G49</f>
        <v>6</v>
      </c>
      <c r="H38">
        <f>Knights!H49</f>
        <v>1</v>
      </c>
      <c r="I38">
        <f>Knights!I49</f>
        <v>1</v>
      </c>
      <c r="J38">
        <f>Knights!J49</f>
        <v>2</v>
      </c>
      <c r="K38">
        <f>Knights!K49</f>
        <v>0</v>
      </c>
      <c r="L38">
        <f>Knights!L49</f>
        <v>0</v>
      </c>
      <c r="M38">
        <f>Knights!M49</f>
        <v>0</v>
      </c>
      <c r="N38">
        <f>Knights!N49</f>
        <v>0</v>
      </c>
      <c r="O38">
        <f>Knights!O49</f>
        <v>0</v>
      </c>
      <c r="P38">
        <f>Knights!P49</f>
        <v>0</v>
      </c>
      <c r="Q38">
        <f>Knights!Q49</f>
        <v>0</v>
      </c>
      <c r="R38">
        <f>Knights!R49</f>
        <v>0</v>
      </c>
      <c r="S38">
        <f>Knights!S49</f>
        <v>0</v>
      </c>
      <c r="T38" s="69">
        <f t="shared" si="6"/>
        <v>1.8</v>
      </c>
      <c r="U38" s="69">
        <f t="shared" si="7"/>
        <v>1.6</v>
      </c>
    </row>
    <row r="39" spans="1:21">
      <c r="A39" s="60" t="s">
        <v>9</v>
      </c>
      <c r="B39" t="str">
        <f>Knights!B50</f>
        <v>Lucio Rodriguez</v>
      </c>
      <c r="C39">
        <f>Knights!C50</f>
        <v>6</v>
      </c>
      <c r="D39">
        <f>Knights!D50</f>
        <v>0</v>
      </c>
      <c r="E39">
        <f>Knights!E50</f>
        <v>0</v>
      </c>
      <c r="F39" s="47">
        <f>Knights!F50</f>
        <v>8</v>
      </c>
      <c r="G39">
        <f>Knights!G50</f>
        <v>4</v>
      </c>
      <c r="H39">
        <f>Knights!H50</f>
        <v>0</v>
      </c>
      <c r="I39">
        <f>Knights!I50</f>
        <v>0</v>
      </c>
      <c r="J39">
        <f>Knights!J50</f>
        <v>4</v>
      </c>
      <c r="K39">
        <f>Knights!K50</f>
        <v>8</v>
      </c>
      <c r="L39">
        <f>Knights!L50</f>
        <v>0</v>
      </c>
      <c r="M39">
        <f>Knights!M50</f>
        <v>0</v>
      </c>
      <c r="N39">
        <f>Knights!N50</f>
        <v>0</v>
      </c>
      <c r="O39">
        <f>Knights!O50</f>
        <v>2</v>
      </c>
      <c r="P39">
        <f>Knights!P50</f>
        <v>0</v>
      </c>
      <c r="Q39">
        <f>Knights!Q50</f>
        <v>0</v>
      </c>
      <c r="R39">
        <f>Knights!R50</f>
        <v>0</v>
      </c>
      <c r="S39">
        <f>Knights!S50</f>
        <v>0</v>
      </c>
      <c r="T39" s="69">
        <f t="shared" si="6"/>
        <v>0</v>
      </c>
      <c r="U39" s="69">
        <f t="shared" si="7"/>
        <v>1</v>
      </c>
    </row>
    <row r="40" spans="1:21">
      <c r="A40" s="60" t="s">
        <v>9</v>
      </c>
      <c r="B40" t="str">
        <f>Knights!B51</f>
        <v>Rudy Yates</v>
      </c>
      <c r="C40">
        <f>Knights!C51</f>
        <v>2</v>
      </c>
      <c r="D40">
        <f>Knights!D51</f>
        <v>1</v>
      </c>
      <c r="E40">
        <f>Knights!E51</f>
        <v>0</v>
      </c>
      <c r="F40" s="47">
        <f>Knights!F51</f>
        <v>9</v>
      </c>
      <c r="G40">
        <f>Knights!G51</f>
        <v>3</v>
      </c>
      <c r="H40">
        <f>Knights!H51</f>
        <v>1</v>
      </c>
      <c r="I40">
        <f>Knights!I51</f>
        <v>1</v>
      </c>
      <c r="J40">
        <f>Knights!J51</f>
        <v>3</v>
      </c>
      <c r="K40">
        <f>Knights!K51</f>
        <v>7</v>
      </c>
      <c r="L40">
        <f>Knights!L51</f>
        <v>1</v>
      </c>
      <c r="M40">
        <f>Knights!M51</f>
        <v>0</v>
      </c>
      <c r="N40">
        <f>Knights!N51</f>
        <v>0</v>
      </c>
      <c r="O40">
        <f>Knights!O51</f>
        <v>0</v>
      </c>
      <c r="P40">
        <f>Knights!P51</f>
        <v>0</v>
      </c>
      <c r="Q40">
        <f>Knights!Q51</f>
        <v>0</v>
      </c>
      <c r="R40">
        <f>Knights!R51</f>
        <v>0</v>
      </c>
      <c r="S40">
        <f>Knights!S51</f>
        <v>0</v>
      </c>
      <c r="T40" s="69">
        <f t="shared" si="6"/>
        <v>1</v>
      </c>
      <c r="U40" s="69">
        <f t="shared" si="7"/>
        <v>0.66666666666666663</v>
      </c>
    </row>
    <row r="41" spans="1:21">
      <c r="A41" s="60" t="s">
        <v>9</v>
      </c>
      <c r="B41" t="str">
        <f>Knights!B52</f>
        <v>Morgan Young</v>
      </c>
      <c r="C41">
        <f>Knights!C52</f>
        <v>4</v>
      </c>
      <c r="D41">
        <f>Knights!D52</f>
        <v>3</v>
      </c>
      <c r="E41">
        <f>Knights!E52</f>
        <v>0</v>
      </c>
      <c r="F41" s="47">
        <f>Knights!F52</f>
        <v>20.666666666666668</v>
      </c>
      <c r="G41">
        <f>Knights!G52</f>
        <v>14</v>
      </c>
      <c r="H41">
        <f>Knights!H52</f>
        <v>3</v>
      </c>
      <c r="I41">
        <f>Knights!I52</f>
        <v>3</v>
      </c>
      <c r="J41">
        <f>Knights!J52</f>
        <v>4</v>
      </c>
      <c r="K41">
        <f>Knights!K52</f>
        <v>9</v>
      </c>
      <c r="L41">
        <f>Knights!L52</f>
        <v>1</v>
      </c>
      <c r="M41">
        <f>Knights!M52</f>
        <v>3</v>
      </c>
      <c r="N41">
        <f>Knights!N52</f>
        <v>0</v>
      </c>
      <c r="O41">
        <f>Knights!O52</f>
        <v>0</v>
      </c>
      <c r="P41">
        <f>Knights!P52</f>
        <v>0</v>
      </c>
      <c r="Q41">
        <f>Knights!Q52</f>
        <v>0</v>
      </c>
      <c r="R41">
        <f>Knights!R52</f>
        <v>0</v>
      </c>
      <c r="S41">
        <f>Knights!S52</f>
        <v>0</v>
      </c>
      <c r="T41" s="69">
        <f t="shared" si="6"/>
        <v>1.3064516129032258</v>
      </c>
      <c r="U41" s="69">
        <f t="shared" si="7"/>
        <v>0.87096774193548387</v>
      </c>
    </row>
    <row r="42" spans="1:21">
      <c r="A42" s="60" t="s">
        <v>8</v>
      </c>
      <c r="B42" t="str">
        <f>Gators!B46</f>
        <v>Nate Bowerman</v>
      </c>
      <c r="C42">
        <f>Gators!C46</f>
        <v>3</v>
      </c>
      <c r="D42">
        <f>Gators!D46</f>
        <v>3</v>
      </c>
      <c r="E42">
        <f>Gators!E46</f>
        <v>0</v>
      </c>
      <c r="F42" s="47">
        <f>Gators!F46</f>
        <v>22.333333333333332</v>
      </c>
      <c r="G42">
        <f>Gators!G46</f>
        <v>20</v>
      </c>
      <c r="H42">
        <f>Gators!H46</f>
        <v>2</v>
      </c>
      <c r="I42">
        <f>Gators!I46</f>
        <v>2</v>
      </c>
      <c r="J42">
        <f>Gators!J46</f>
        <v>6</v>
      </c>
      <c r="K42">
        <f>Gators!K46</f>
        <v>18</v>
      </c>
      <c r="L42">
        <f>Gators!L46</f>
        <v>0</v>
      </c>
      <c r="M42">
        <f>Gators!M46</f>
        <v>1</v>
      </c>
      <c r="N42">
        <f>Gators!N46</f>
        <v>1</v>
      </c>
      <c r="O42">
        <f>Gators!O46</f>
        <v>0</v>
      </c>
      <c r="P42">
        <f>Gators!P46</f>
        <v>0</v>
      </c>
      <c r="Q42">
        <f>Gators!Q46</f>
        <v>0</v>
      </c>
      <c r="R42">
        <f>Gators!R46</f>
        <v>1</v>
      </c>
      <c r="S42">
        <f>Gators!S46</f>
        <v>0</v>
      </c>
      <c r="T42" s="69">
        <f t="shared" ref="T42:T61" si="8">(I42*9)/F42</f>
        <v>0.80597014925373134</v>
      </c>
      <c r="U42" s="69">
        <f t="shared" ref="U42:U61" si="9">(G42+J42)/F42</f>
        <v>1.164179104477612</v>
      </c>
    </row>
    <row r="43" spans="1:21">
      <c r="A43" s="60" t="s">
        <v>8</v>
      </c>
      <c r="B43" t="str">
        <f>Gators!B47</f>
        <v>Mark Francis</v>
      </c>
      <c r="C43">
        <f>Gators!C47</f>
        <v>2</v>
      </c>
      <c r="D43">
        <f>Gators!D47</f>
        <v>2</v>
      </c>
      <c r="E43">
        <f>Gators!E47</f>
        <v>0</v>
      </c>
      <c r="F43" s="47">
        <f>Gators!F47</f>
        <v>12.666666666666668</v>
      </c>
      <c r="G43">
        <f>Gators!G47</f>
        <v>10</v>
      </c>
      <c r="H43">
        <f>Gators!H47</f>
        <v>4</v>
      </c>
      <c r="I43">
        <f>Gators!I47</f>
        <v>4</v>
      </c>
      <c r="J43">
        <f>Gators!J47</f>
        <v>3</v>
      </c>
      <c r="K43">
        <f>Gators!K47</f>
        <v>12</v>
      </c>
      <c r="L43">
        <f>Gators!L47</f>
        <v>2</v>
      </c>
      <c r="M43">
        <f>Gators!M47</f>
        <v>0</v>
      </c>
      <c r="N43">
        <f>Gators!N47</f>
        <v>1</v>
      </c>
      <c r="O43">
        <f>Gators!O47</f>
        <v>0</v>
      </c>
      <c r="P43">
        <f>Gators!P47</f>
        <v>0</v>
      </c>
      <c r="Q43">
        <f>Gators!Q47</f>
        <v>0</v>
      </c>
      <c r="R43">
        <f>Gators!R47</f>
        <v>1</v>
      </c>
      <c r="S43">
        <f>Gators!S47</f>
        <v>0</v>
      </c>
      <c r="T43" s="69">
        <f t="shared" ref="T43:T51" si="10">(I43*9)/F43</f>
        <v>2.8421052631578947</v>
      </c>
      <c r="U43" s="69">
        <f t="shared" ref="U43:U51" si="11">(G43+J43)/F43</f>
        <v>1.0263157894736841</v>
      </c>
    </row>
    <row r="44" spans="1:21">
      <c r="A44" s="60" t="s">
        <v>8</v>
      </c>
      <c r="B44" t="str">
        <f>Gators!B48</f>
        <v>Tony Gracim</v>
      </c>
      <c r="C44">
        <f>Gators!C48</f>
        <v>5</v>
      </c>
      <c r="D44">
        <f>Gators!D48</f>
        <v>0</v>
      </c>
      <c r="E44">
        <f>Gators!E48</f>
        <v>0</v>
      </c>
      <c r="F44" s="47">
        <f>Gators!F48</f>
        <v>6</v>
      </c>
      <c r="G44">
        <f>Gators!G48</f>
        <v>6</v>
      </c>
      <c r="H44">
        <f>Gators!H48</f>
        <v>2</v>
      </c>
      <c r="I44">
        <f>Gators!I48</f>
        <v>1</v>
      </c>
      <c r="J44">
        <f>Gators!J48</f>
        <v>3</v>
      </c>
      <c r="K44">
        <f>Gators!K48</f>
        <v>8</v>
      </c>
      <c r="L44">
        <f>Gators!L48</f>
        <v>0</v>
      </c>
      <c r="M44">
        <f>Gators!M48</f>
        <v>1</v>
      </c>
      <c r="N44">
        <f>Gators!N48</f>
        <v>0</v>
      </c>
      <c r="O44">
        <f>Gators!O48</f>
        <v>1</v>
      </c>
      <c r="P44">
        <f>Gators!P48</f>
        <v>1</v>
      </c>
      <c r="Q44">
        <f>Gators!Q48</f>
        <v>0</v>
      </c>
      <c r="R44">
        <f>Gators!R48</f>
        <v>0</v>
      </c>
      <c r="S44">
        <f>Gators!S48</f>
        <v>0</v>
      </c>
      <c r="T44" s="69">
        <f t="shared" si="10"/>
        <v>1.5</v>
      </c>
      <c r="U44" s="69">
        <f t="shared" si="11"/>
        <v>1.5</v>
      </c>
    </row>
    <row r="45" spans="1:21">
      <c r="A45" s="60" t="s">
        <v>8</v>
      </c>
      <c r="B45" t="str">
        <f>Gators!B49</f>
        <v>Stanley Hoover</v>
      </c>
      <c r="C45">
        <f>Gators!C49</f>
        <v>2</v>
      </c>
      <c r="D45">
        <f>Gators!D49</f>
        <v>2</v>
      </c>
      <c r="E45">
        <f>Gators!E49</f>
        <v>0</v>
      </c>
      <c r="F45" s="47">
        <f>Gators!F49</f>
        <v>10.333333333333332</v>
      </c>
      <c r="G45">
        <f>Gators!G49</f>
        <v>17</v>
      </c>
      <c r="H45">
        <f>Gators!H49</f>
        <v>7</v>
      </c>
      <c r="I45">
        <f>Gators!I49</f>
        <v>7</v>
      </c>
      <c r="J45">
        <f>Gators!J49</f>
        <v>1</v>
      </c>
      <c r="K45">
        <f>Gators!K49</f>
        <v>6</v>
      </c>
      <c r="L45">
        <f>Gators!L49</f>
        <v>1</v>
      </c>
      <c r="M45">
        <f>Gators!M49</f>
        <v>0</v>
      </c>
      <c r="N45">
        <f>Gators!N49</f>
        <v>2</v>
      </c>
      <c r="O45">
        <f>Gators!O49</f>
        <v>0</v>
      </c>
      <c r="P45">
        <f>Gators!P49</f>
        <v>0</v>
      </c>
      <c r="Q45">
        <f>Gators!Q49</f>
        <v>0</v>
      </c>
      <c r="R45">
        <f>Gators!R49</f>
        <v>0</v>
      </c>
      <c r="S45">
        <f>Gators!S49</f>
        <v>0</v>
      </c>
      <c r="T45" s="69">
        <f t="shared" si="10"/>
        <v>6.0967741935483879</v>
      </c>
      <c r="U45" s="69">
        <f t="shared" si="11"/>
        <v>1.741935483870968</v>
      </c>
    </row>
    <row r="46" spans="1:21">
      <c r="A46" s="60" t="s">
        <v>8</v>
      </c>
      <c r="B46" t="str">
        <f>Gators!B50</f>
        <v>John Kelley</v>
      </c>
      <c r="C46">
        <f>Gators!C50</f>
        <v>6</v>
      </c>
      <c r="D46">
        <f>Gators!D50</f>
        <v>0</v>
      </c>
      <c r="E46">
        <f>Gators!E50</f>
        <v>0</v>
      </c>
      <c r="F46" s="47">
        <f>Gators!F50</f>
        <v>7.666666666666667</v>
      </c>
      <c r="G46">
        <f>Gators!G50</f>
        <v>8</v>
      </c>
      <c r="H46">
        <f>Gators!H50</f>
        <v>3</v>
      </c>
      <c r="I46">
        <f>Gators!I50</f>
        <v>3</v>
      </c>
      <c r="J46">
        <f>Gators!J50</f>
        <v>1</v>
      </c>
      <c r="K46">
        <f>Gators!K50</f>
        <v>9</v>
      </c>
      <c r="L46">
        <f>Gators!L50</f>
        <v>0</v>
      </c>
      <c r="M46">
        <f>Gators!M50</f>
        <v>1</v>
      </c>
      <c r="N46">
        <f>Gators!N50</f>
        <v>0</v>
      </c>
      <c r="O46">
        <f>Gators!O50</f>
        <v>0</v>
      </c>
      <c r="P46">
        <f>Gators!P50</f>
        <v>0</v>
      </c>
      <c r="Q46">
        <f>Gators!Q50</f>
        <v>0</v>
      </c>
      <c r="R46">
        <f>Gators!R50</f>
        <v>0</v>
      </c>
      <c r="S46">
        <f>Gators!S50</f>
        <v>0</v>
      </c>
      <c r="T46" s="69">
        <f t="shared" si="10"/>
        <v>3.5217391304347823</v>
      </c>
      <c r="U46" s="69">
        <f t="shared" si="11"/>
        <v>1.1739130434782608</v>
      </c>
    </row>
    <row r="47" spans="1:21">
      <c r="A47" s="60" t="s">
        <v>8</v>
      </c>
      <c r="B47" t="str">
        <f>Gators!B51</f>
        <v>Francisco Marino</v>
      </c>
      <c r="C47">
        <f>Gators!C51</f>
        <v>2</v>
      </c>
      <c r="D47">
        <f>Gators!D51</f>
        <v>1</v>
      </c>
      <c r="E47">
        <f>Gators!E51</f>
        <v>0</v>
      </c>
      <c r="F47" s="47">
        <f>Gators!F51</f>
        <v>7</v>
      </c>
      <c r="G47">
        <f>Gators!G51</f>
        <v>3</v>
      </c>
      <c r="H47">
        <f>Gators!H51</f>
        <v>2</v>
      </c>
      <c r="I47">
        <f>Gators!I51</f>
        <v>2</v>
      </c>
      <c r="J47">
        <f>Gators!J51</f>
        <v>1</v>
      </c>
      <c r="K47">
        <f>Gators!K51</f>
        <v>6</v>
      </c>
      <c r="L47">
        <f>Gators!L51</f>
        <v>0</v>
      </c>
      <c r="M47">
        <f>Gators!M51</f>
        <v>0</v>
      </c>
      <c r="N47">
        <f>Gators!N51</f>
        <v>1</v>
      </c>
      <c r="O47">
        <f>Gators!O51</f>
        <v>0</v>
      </c>
      <c r="P47">
        <f>Gators!P51</f>
        <v>0</v>
      </c>
      <c r="Q47">
        <f>Gators!Q51</f>
        <v>0</v>
      </c>
      <c r="R47">
        <f>Gators!R51</f>
        <v>0</v>
      </c>
      <c r="S47">
        <f>Gators!S51</f>
        <v>0</v>
      </c>
      <c r="T47" s="69">
        <f t="shared" si="10"/>
        <v>2.5714285714285716</v>
      </c>
      <c r="U47" s="69">
        <f t="shared" si="11"/>
        <v>0.5714285714285714</v>
      </c>
    </row>
    <row r="48" spans="1:21">
      <c r="A48" s="60" t="s">
        <v>8</v>
      </c>
      <c r="B48" t="str">
        <f>Gators!B52</f>
        <v>Shane McAughey</v>
      </c>
      <c r="C48">
        <f>Gators!C52</f>
        <v>5</v>
      </c>
      <c r="D48">
        <f>Gators!D52</f>
        <v>0</v>
      </c>
      <c r="E48">
        <f>Gators!E52</f>
        <v>0</v>
      </c>
      <c r="F48" s="47">
        <f>Gators!F52</f>
        <v>6</v>
      </c>
      <c r="G48">
        <f>Gators!G52</f>
        <v>10</v>
      </c>
      <c r="H48">
        <f>Gators!H52</f>
        <v>1</v>
      </c>
      <c r="I48">
        <f>Gators!I52</f>
        <v>1</v>
      </c>
      <c r="J48">
        <f>Gators!J52</f>
        <v>3</v>
      </c>
      <c r="K48">
        <f>Gators!K52</f>
        <v>7</v>
      </c>
      <c r="L48">
        <f>Gators!L52</f>
        <v>1</v>
      </c>
      <c r="M48">
        <f>Gators!M52</f>
        <v>1</v>
      </c>
      <c r="N48">
        <f>Gators!N52</f>
        <v>0</v>
      </c>
      <c r="O48">
        <f>Gators!O52</f>
        <v>0</v>
      </c>
      <c r="P48">
        <f>Gators!P52</f>
        <v>1</v>
      </c>
      <c r="Q48">
        <f>Gators!Q52</f>
        <v>0</v>
      </c>
      <c r="R48">
        <f>Gators!R52</f>
        <v>0</v>
      </c>
      <c r="S48">
        <f>Gators!S52</f>
        <v>0</v>
      </c>
      <c r="T48" s="69">
        <f t="shared" si="10"/>
        <v>1.5</v>
      </c>
      <c r="U48" s="69">
        <f t="shared" si="11"/>
        <v>2.1666666666666665</v>
      </c>
    </row>
    <row r="49" spans="1:21">
      <c r="A49" s="60" t="s">
        <v>8</v>
      </c>
      <c r="B49" t="str">
        <f>Gators!B53</f>
        <v>Antonio Rivas</v>
      </c>
      <c r="C49">
        <f>Gators!C53</f>
        <v>3</v>
      </c>
      <c r="D49">
        <f>Gators!D53</f>
        <v>1</v>
      </c>
      <c r="E49">
        <f>Gators!E53</f>
        <v>0</v>
      </c>
      <c r="F49" s="47">
        <f>Gators!F53</f>
        <v>9.6666666666666661</v>
      </c>
      <c r="G49">
        <f>Gators!G53</f>
        <v>7</v>
      </c>
      <c r="H49">
        <f>Gators!H53</f>
        <v>2</v>
      </c>
      <c r="I49">
        <f>Gators!I53</f>
        <v>2</v>
      </c>
      <c r="J49">
        <f>Gators!J53</f>
        <v>0</v>
      </c>
      <c r="K49">
        <f>Gators!K53</f>
        <v>5</v>
      </c>
      <c r="L49">
        <f>Gators!L53</f>
        <v>1</v>
      </c>
      <c r="M49">
        <f>Gators!M53</f>
        <v>1</v>
      </c>
      <c r="N49">
        <f>Gators!N53</f>
        <v>0</v>
      </c>
      <c r="O49">
        <f>Gators!O53</f>
        <v>0</v>
      </c>
      <c r="P49">
        <f>Gators!P53</f>
        <v>0</v>
      </c>
      <c r="Q49">
        <f>Gators!Q53</f>
        <v>0</v>
      </c>
      <c r="R49">
        <f>Gators!R53</f>
        <v>0</v>
      </c>
      <c r="S49">
        <f>Gators!S53</f>
        <v>0</v>
      </c>
      <c r="T49" s="69">
        <f t="shared" si="10"/>
        <v>1.8620689655172415</v>
      </c>
      <c r="U49" s="69">
        <f t="shared" si="11"/>
        <v>0.72413793103448276</v>
      </c>
    </row>
    <row r="50" spans="1:21">
      <c r="A50" s="60" t="s">
        <v>8</v>
      </c>
      <c r="B50" t="str">
        <f>Gators!B54</f>
        <v>Jose Serrano</v>
      </c>
      <c r="C50">
        <f>Gators!C54</f>
        <v>2</v>
      </c>
      <c r="D50">
        <f>Gators!D54</f>
        <v>2</v>
      </c>
      <c r="E50">
        <f>Gators!E54</f>
        <v>0</v>
      </c>
      <c r="F50" s="47">
        <f>Gators!F54</f>
        <v>12</v>
      </c>
      <c r="G50">
        <f>Gators!G54</f>
        <v>11</v>
      </c>
      <c r="H50">
        <f>Gators!H54</f>
        <v>3</v>
      </c>
      <c r="I50">
        <f>Gators!I54</f>
        <v>3</v>
      </c>
      <c r="J50">
        <f>Gators!J54</f>
        <v>0</v>
      </c>
      <c r="K50">
        <f>Gators!K54</f>
        <v>13</v>
      </c>
      <c r="L50">
        <f>Gators!L54</f>
        <v>1</v>
      </c>
      <c r="M50">
        <f>Gators!M54</f>
        <v>0</v>
      </c>
      <c r="N50">
        <f>Gators!N54</f>
        <v>0</v>
      </c>
      <c r="O50">
        <f>Gators!O54</f>
        <v>0</v>
      </c>
      <c r="P50">
        <f>Gators!P54</f>
        <v>0</v>
      </c>
      <c r="Q50">
        <f>Gators!Q54</f>
        <v>0</v>
      </c>
      <c r="R50">
        <f>Gators!R54</f>
        <v>2</v>
      </c>
      <c r="S50">
        <f>Gators!S54</f>
        <v>0</v>
      </c>
      <c r="T50" s="69">
        <f t="shared" si="10"/>
        <v>2.25</v>
      </c>
      <c r="U50" s="69">
        <f t="shared" si="11"/>
        <v>0.91666666666666663</v>
      </c>
    </row>
    <row r="51" spans="1:21">
      <c r="A51" s="60" t="s">
        <v>8</v>
      </c>
      <c r="B51" t="str">
        <f>Gators!B55</f>
        <v>Juan Zamora</v>
      </c>
      <c r="C51">
        <f>Gators!C55</f>
        <v>5</v>
      </c>
      <c r="D51">
        <f>Gators!D55</f>
        <v>0</v>
      </c>
      <c r="E51">
        <f>Gators!E55</f>
        <v>0</v>
      </c>
      <c r="F51" s="47">
        <f>Gators!F55</f>
        <v>5.333333333333333</v>
      </c>
      <c r="G51">
        <f>Gators!G55</f>
        <v>3</v>
      </c>
      <c r="H51">
        <f>Gators!H55</f>
        <v>4</v>
      </c>
      <c r="I51">
        <f>Gators!I55</f>
        <v>4</v>
      </c>
      <c r="J51">
        <f>Gators!J55</f>
        <v>2</v>
      </c>
      <c r="K51">
        <f>Gators!K55</f>
        <v>5</v>
      </c>
      <c r="L51">
        <f>Gators!L55</f>
        <v>1</v>
      </c>
      <c r="M51">
        <f>Gators!M55</f>
        <v>1</v>
      </c>
      <c r="N51">
        <f>Gators!N55</f>
        <v>0</v>
      </c>
      <c r="O51">
        <f>Gators!O55</f>
        <v>0</v>
      </c>
      <c r="P51">
        <f>Gators!P55</f>
        <v>0</v>
      </c>
      <c r="Q51">
        <f>Gators!Q55</f>
        <v>0</v>
      </c>
      <c r="R51">
        <f>Gators!R55</f>
        <v>0</v>
      </c>
      <c r="S51">
        <f>Gators!S55</f>
        <v>0</v>
      </c>
      <c r="T51" s="69">
        <f t="shared" si="10"/>
        <v>6.75</v>
      </c>
      <c r="U51" s="69">
        <f t="shared" si="11"/>
        <v>0.9375</v>
      </c>
    </row>
    <row r="52" spans="1:21">
      <c r="A52" s="60" t="s">
        <v>24</v>
      </c>
      <c r="B52" t="str">
        <f>Drillers!B46</f>
        <v>Manuel Alvarez</v>
      </c>
      <c r="C52">
        <f>Drillers!C46</f>
        <v>2</v>
      </c>
      <c r="D52">
        <f>Drillers!D46</f>
        <v>2</v>
      </c>
      <c r="E52">
        <f>Drillers!E46</f>
        <v>0</v>
      </c>
      <c r="F52" s="47">
        <f>Drillers!F46</f>
        <v>10</v>
      </c>
      <c r="G52">
        <f>Drillers!G46</f>
        <v>16</v>
      </c>
      <c r="H52">
        <f>Drillers!H46</f>
        <v>5</v>
      </c>
      <c r="I52">
        <f>Drillers!I46</f>
        <v>5</v>
      </c>
      <c r="J52">
        <f>Drillers!J46</f>
        <v>1</v>
      </c>
      <c r="K52">
        <f>Drillers!K46</f>
        <v>10</v>
      </c>
      <c r="L52">
        <f>Drillers!L46</f>
        <v>2</v>
      </c>
      <c r="M52">
        <f>Drillers!M46</f>
        <v>1</v>
      </c>
      <c r="N52">
        <f>Drillers!N46</f>
        <v>0</v>
      </c>
      <c r="O52">
        <f>Drillers!O46</f>
        <v>0</v>
      </c>
      <c r="P52">
        <f>Drillers!P46</f>
        <v>0</v>
      </c>
      <c r="Q52">
        <f>Drillers!Q46</f>
        <v>0</v>
      </c>
      <c r="R52">
        <f>Drillers!R46</f>
        <v>0</v>
      </c>
      <c r="S52">
        <f>Drillers!S46</f>
        <v>0</v>
      </c>
      <c r="T52" s="69">
        <f t="shared" si="8"/>
        <v>4.5</v>
      </c>
      <c r="U52" s="69">
        <f t="shared" si="9"/>
        <v>1.7</v>
      </c>
    </row>
    <row r="53" spans="1:21">
      <c r="A53" s="60" t="s">
        <v>24</v>
      </c>
      <c r="B53" t="str">
        <f>Drillers!B47</f>
        <v>George Armstrong</v>
      </c>
      <c r="C53">
        <f>Drillers!C47</f>
        <v>5</v>
      </c>
      <c r="D53">
        <f>Drillers!D47</f>
        <v>0</v>
      </c>
      <c r="E53">
        <f>Drillers!E47</f>
        <v>0</v>
      </c>
      <c r="F53" s="47">
        <f>Drillers!F47</f>
        <v>8</v>
      </c>
      <c r="G53">
        <f>Drillers!G47</f>
        <v>8</v>
      </c>
      <c r="H53">
        <f>Drillers!H47</f>
        <v>1</v>
      </c>
      <c r="I53">
        <f>Drillers!I47</f>
        <v>1</v>
      </c>
      <c r="J53">
        <f>Drillers!J47</f>
        <v>1</v>
      </c>
      <c r="K53">
        <f>Drillers!K47</f>
        <v>12</v>
      </c>
      <c r="L53">
        <f>Drillers!L47</f>
        <v>0</v>
      </c>
      <c r="M53">
        <f>Drillers!M47</f>
        <v>0</v>
      </c>
      <c r="N53">
        <f>Drillers!N47</f>
        <v>0</v>
      </c>
      <c r="O53">
        <f>Drillers!O47</f>
        <v>0</v>
      </c>
      <c r="P53">
        <f>Drillers!P47</f>
        <v>1</v>
      </c>
      <c r="Q53">
        <f>Drillers!Q47</f>
        <v>0</v>
      </c>
      <c r="R53">
        <f>Drillers!R47</f>
        <v>0</v>
      </c>
      <c r="S53">
        <f>Drillers!S47</f>
        <v>0</v>
      </c>
      <c r="T53" s="69">
        <f t="shared" si="8"/>
        <v>1.125</v>
      </c>
      <c r="U53" s="69">
        <f t="shared" si="9"/>
        <v>1.125</v>
      </c>
    </row>
    <row r="54" spans="1:21">
      <c r="A54" s="60" t="s">
        <v>24</v>
      </c>
      <c r="B54" t="str">
        <f>Drillers!B48</f>
        <v>Ray Brown</v>
      </c>
      <c r="C54">
        <f>Drillers!C48</f>
        <v>2</v>
      </c>
      <c r="D54">
        <f>Drillers!D48</f>
        <v>2</v>
      </c>
      <c r="E54">
        <f>Drillers!E48</f>
        <v>0</v>
      </c>
      <c r="F54" s="47">
        <f>Drillers!F48</f>
        <v>12</v>
      </c>
      <c r="G54">
        <f>Drillers!G48</f>
        <v>12</v>
      </c>
      <c r="H54">
        <f>Drillers!H48</f>
        <v>2</v>
      </c>
      <c r="I54">
        <f>Drillers!I48</f>
        <v>2</v>
      </c>
      <c r="J54">
        <f>Drillers!J48</f>
        <v>3</v>
      </c>
      <c r="K54">
        <f>Drillers!K48</f>
        <v>12</v>
      </c>
      <c r="L54">
        <f>Drillers!L48</f>
        <v>1</v>
      </c>
      <c r="M54">
        <f>Drillers!M48</f>
        <v>1</v>
      </c>
      <c r="N54">
        <f>Drillers!N48</f>
        <v>0</v>
      </c>
      <c r="O54">
        <f>Drillers!O48</f>
        <v>0</v>
      </c>
      <c r="P54">
        <f>Drillers!P48</f>
        <v>0</v>
      </c>
      <c r="Q54">
        <f>Drillers!Q48</f>
        <v>0</v>
      </c>
      <c r="R54">
        <f>Drillers!R48</f>
        <v>0</v>
      </c>
      <c r="S54">
        <f>Drillers!S48</f>
        <v>0</v>
      </c>
      <c r="T54" s="69">
        <f t="shared" si="8"/>
        <v>1.5</v>
      </c>
      <c r="U54" s="69">
        <f t="shared" si="9"/>
        <v>1.25</v>
      </c>
    </row>
    <row r="55" spans="1:21">
      <c r="A55" s="60" t="s">
        <v>24</v>
      </c>
      <c r="B55" t="str">
        <f>Drillers!B50</f>
        <v>Bill Henry</v>
      </c>
      <c r="C55">
        <f>Drillers!C50</f>
        <v>5</v>
      </c>
      <c r="D55">
        <f>Drillers!D50</f>
        <v>0</v>
      </c>
      <c r="E55">
        <f>Drillers!E50</f>
        <v>0</v>
      </c>
      <c r="F55" s="47">
        <f>Drillers!F50</f>
        <v>4.6666666666666661</v>
      </c>
      <c r="G55">
        <f>Drillers!G50</f>
        <v>2</v>
      </c>
      <c r="H55">
        <f>Drillers!H50</f>
        <v>1</v>
      </c>
      <c r="I55">
        <f>Drillers!I50</f>
        <v>1</v>
      </c>
      <c r="J55">
        <f>Drillers!J50</f>
        <v>2</v>
      </c>
      <c r="K55">
        <f>Drillers!K50</f>
        <v>5</v>
      </c>
      <c r="L55">
        <f>Drillers!L50</f>
        <v>0</v>
      </c>
      <c r="M55">
        <f>Drillers!M50</f>
        <v>0</v>
      </c>
      <c r="N55">
        <f>Drillers!N50</f>
        <v>0</v>
      </c>
      <c r="O55">
        <f>Drillers!O50</f>
        <v>2</v>
      </c>
      <c r="P55">
        <f>Drillers!P50</f>
        <v>0</v>
      </c>
      <c r="Q55">
        <f>Drillers!Q50</f>
        <v>0</v>
      </c>
      <c r="R55">
        <f>Drillers!R50</f>
        <v>0</v>
      </c>
      <c r="S55">
        <f>Drillers!S50</f>
        <v>0</v>
      </c>
      <c r="T55" s="69">
        <f t="shared" si="8"/>
        <v>1.9285714285714288</v>
      </c>
      <c r="U55" s="69">
        <f t="shared" si="9"/>
        <v>0.85714285714285721</v>
      </c>
    </row>
    <row r="56" spans="1:21">
      <c r="A56" s="60" t="s">
        <v>24</v>
      </c>
      <c r="B56" t="str">
        <f>Drillers!B51</f>
        <v>Chris Hodges</v>
      </c>
      <c r="C56">
        <f>Drillers!C51</f>
        <v>5</v>
      </c>
      <c r="D56">
        <f>Drillers!D51</f>
        <v>0</v>
      </c>
      <c r="E56">
        <f>Drillers!E51</f>
        <v>0</v>
      </c>
      <c r="F56" s="47">
        <f>Drillers!F51</f>
        <v>4.6666666666666661</v>
      </c>
      <c r="G56">
        <f>Drillers!G51</f>
        <v>5</v>
      </c>
      <c r="H56">
        <f>Drillers!H51</f>
        <v>2</v>
      </c>
      <c r="I56">
        <f>Drillers!I51</f>
        <v>2</v>
      </c>
      <c r="J56">
        <f>Drillers!J51</f>
        <v>3</v>
      </c>
      <c r="K56">
        <f>Drillers!K51</f>
        <v>1</v>
      </c>
      <c r="L56">
        <f>Drillers!L51</f>
        <v>0</v>
      </c>
      <c r="M56">
        <f>Drillers!M51</f>
        <v>0</v>
      </c>
      <c r="N56">
        <f>Drillers!N51</f>
        <v>1</v>
      </c>
      <c r="O56">
        <f>Drillers!O51</f>
        <v>0</v>
      </c>
      <c r="P56">
        <f>Drillers!P51</f>
        <v>0</v>
      </c>
      <c r="Q56">
        <f>Drillers!Q51</f>
        <v>0</v>
      </c>
      <c r="R56">
        <f>Drillers!R51</f>
        <v>0</v>
      </c>
      <c r="S56">
        <f>Drillers!S51</f>
        <v>0</v>
      </c>
      <c r="T56" s="69">
        <f t="shared" si="8"/>
        <v>3.8571428571428577</v>
      </c>
      <c r="U56" s="69">
        <f t="shared" si="9"/>
        <v>1.7142857142857144</v>
      </c>
    </row>
    <row r="57" spans="1:21">
      <c r="A57" s="60" t="s">
        <v>24</v>
      </c>
      <c r="B57" t="str">
        <f>Drillers!B52</f>
        <v>Mike Jones</v>
      </c>
      <c r="C57">
        <f>Drillers!C52</f>
        <v>7</v>
      </c>
      <c r="D57">
        <f>Drillers!D52</f>
        <v>0</v>
      </c>
      <c r="E57">
        <f>Drillers!E52</f>
        <v>0</v>
      </c>
      <c r="F57" s="47">
        <f>Drillers!F52</f>
        <v>9.6666666666666661</v>
      </c>
      <c r="G57">
        <f>Drillers!G52</f>
        <v>12</v>
      </c>
      <c r="H57">
        <f>Drillers!H52</f>
        <v>4</v>
      </c>
      <c r="I57">
        <f>Drillers!I52</f>
        <v>4</v>
      </c>
      <c r="J57">
        <f>Drillers!J52</f>
        <v>4</v>
      </c>
      <c r="K57">
        <f>Drillers!K52</f>
        <v>10</v>
      </c>
      <c r="L57">
        <f>Drillers!L52</f>
        <v>1</v>
      </c>
      <c r="M57">
        <f>Drillers!M52</f>
        <v>2</v>
      </c>
      <c r="N57">
        <f>Drillers!N52</f>
        <v>2</v>
      </c>
      <c r="O57">
        <f>Drillers!O52</f>
        <v>0</v>
      </c>
      <c r="P57">
        <f>Drillers!P52</f>
        <v>0</v>
      </c>
      <c r="Q57">
        <f>Drillers!Q52</f>
        <v>0</v>
      </c>
      <c r="R57">
        <f>Drillers!R52</f>
        <v>0</v>
      </c>
      <c r="S57">
        <f>Drillers!S52</f>
        <v>0</v>
      </c>
      <c r="T57" s="69">
        <f t="shared" si="8"/>
        <v>3.7241379310344831</v>
      </c>
      <c r="U57" s="69">
        <f t="shared" si="9"/>
        <v>1.6551724137931036</v>
      </c>
    </row>
    <row r="58" spans="1:21">
      <c r="A58" s="60" t="s">
        <v>24</v>
      </c>
      <c r="B58" t="str">
        <f>Drillers!B53</f>
        <v>Hector Martinez</v>
      </c>
      <c r="C58">
        <f>Drillers!C53</f>
        <v>2</v>
      </c>
      <c r="D58">
        <f>Drillers!D53</f>
        <v>2</v>
      </c>
      <c r="E58">
        <f>Drillers!E53</f>
        <v>0</v>
      </c>
      <c r="F58" s="47">
        <f>Drillers!F53</f>
        <v>16</v>
      </c>
      <c r="G58">
        <f>Drillers!G53</f>
        <v>16</v>
      </c>
      <c r="H58">
        <f>Drillers!H53</f>
        <v>3</v>
      </c>
      <c r="I58">
        <f>Drillers!I53</f>
        <v>3</v>
      </c>
      <c r="J58">
        <f>Drillers!J53</f>
        <v>2</v>
      </c>
      <c r="K58">
        <f>Drillers!K53</f>
        <v>12</v>
      </c>
      <c r="L58">
        <f>Drillers!L53</f>
        <v>1</v>
      </c>
      <c r="M58">
        <f>Drillers!M53</f>
        <v>0</v>
      </c>
      <c r="N58">
        <f>Drillers!N53</f>
        <v>0</v>
      </c>
      <c r="O58">
        <f>Drillers!O53</f>
        <v>0</v>
      </c>
      <c r="P58">
        <f>Drillers!P53</f>
        <v>0</v>
      </c>
      <c r="Q58">
        <f>Drillers!Q53</f>
        <v>0</v>
      </c>
      <c r="R58">
        <f>Drillers!R53</f>
        <v>0</v>
      </c>
      <c r="S58">
        <f>Drillers!S53</f>
        <v>0</v>
      </c>
      <c r="T58" s="69">
        <f t="shared" si="8"/>
        <v>1.6875</v>
      </c>
      <c r="U58" s="69">
        <f t="shared" si="9"/>
        <v>1.125</v>
      </c>
    </row>
    <row r="59" spans="1:21">
      <c r="A59" s="60" t="s">
        <v>24</v>
      </c>
      <c r="B59" t="str">
        <f>Drillers!B54</f>
        <v>Juan Montez</v>
      </c>
      <c r="C59">
        <f>Drillers!C54</f>
        <v>4</v>
      </c>
      <c r="D59">
        <f>Drillers!D54</f>
        <v>3</v>
      </c>
      <c r="E59">
        <f>Drillers!E54</f>
        <v>0</v>
      </c>
      <c r="F59" s="47">
        <f>Drillers!F54</f>
        <v>18</v>
      </c>
      <c r="G59">
        <f>Drillers!G54</f>
        <v>24</v>
      </c>
      <c r="H59">
        <f>Drillers!H54</f>
        <v>11</v>
      </c>
      <c r="I59">
        <f>Drillers!I54</f>
        <v>10</v>
      </c>
      <c r="J59">
        <f>Drillers!J54</f>
        <v>2</v>
      </c>
      <c r="K59">
        <f>Drillers!K54</f>
        <v>14</v>
      </c>
      <c r="L59">
        <f>Drillers!L54</f>
        <v>2</v>
      </c>
      <c r="M59">
        <f>Drillers!M54</f>
        <v>0</v>
      </c>
      <c r="N59">
        <f>Drillers!N54</f>
        <v>0</v>
      </c>
      <c r="O59">
        <f>Drillers!O54</f>
        <v>0</v>
      </c>
      <c r="P59">
        <f>Drillers!P54</f>
        <v>0</v>
      </c>
      <c r="Q59">
        <f>Drillers!Q54</f>
        <v>0</v>
      </c>
      <c r="R59">
        <f>Drillers!R54</f>
        <v>0</v>
      </c>
      <c r="S59">
        <f>Drillers!S54</f>
        <v>0</v>
      </c>
      <c r="T59" s="69">
        <f t="shared" si="8"/>
        <v>5</v>
      </c>
      <c r="U59" s="69">
        <f t="shared" si="9"/>
        <v>1.4444444444444444</v>
      </c>
    </row>
    <row r="60" spans="1:21">
      <c r="A60" s="60" t="s">
        <v>24</v>
      </c>
      <c r="B60" t="str">
        <f>Drillers!B55</f>
        <v>Millard Moore</v>
      </c>
      <c r="C60">
        <f>Drillers!C55</f>
        <v>2</v>
      </c>
      <c r="D60">
        <f>Drillers!D55</f>
        <v>2</v>
      </c>
      <c r="E60">
        <f>Drillers!E55</f>
        <v>0</v>
      </c>
      <c r="F60" s="47">
        <f>Drillers!F55</f>
        <v>11</v>
      </c>
      <c r="G60">
        <f>Drillers!G55</f>
        <v>11</v>
      </c>
      <c r="H60">
        <f>Drillers!H55</f>
        <v>7</v>
      </c>
      <c r="I60">
        <f>Drillers!I55</f>
        <v>5</v>
      </c>
      <c r="J60">
        <f>Drillers!J55</f>
        <v>1</v>
      </c>
      <c r="K60">
        <f>Drillers!K55</f>
        <v>12</v>
      </c>
      <c r="L60">
        <f>Drillers!L55</f>
        <v>1</v>
      </c>
      <c r="M60">
        <f>Drillers!M55</f>
        <v>0</v>
      </c>
      <c r="N60">
        <f>Drillers!N55</f>
        <v>2</v>
      </c>
      <c r="O60">
        <f>Drillers!O55</f>
        <v>0</v>
      </c>
      <c r="P60">
        <f>Drillers!P55</f>
        <v>0</v>
      </c>
      <c r="Q60">
        <f>Drillers!Q55</f>
        <v>0</v>
      </c>
      <c r="R60">
        <f>Drillers!R55</f>
        <v>0</v>
      </c>
      <c r="S60">
        <f>Drillers!S55</f>
        <v>0</v>
      </c>
      <c r="T60" s="69">
        <f t="shared" si="8"/>
        <v>4.0909090909090908</v>
      </c>
      <c r="U60" s="69">
        <f t="shared" si="9"/>
        <v>1.0909090909090908</v>
      </c>
    </row>
    <row r="61" spans="1:21">
      <c r="A61" s="60" t="s">
        <v>24</v>
      </c>
      <c r="B61" t="str">
        <f>Drillers!B56</f>
        <v>Jiro Uchmaya</v>
      </c>
      <c r="C61">
        <f>Drillers!C56</f>
        <v>6</v>
      </c>
      <c r="D61">
        <f>Drillers!D56</f>
        <v>0</v>
      </c>
      <c r="E61">
        <f>Drillers!E56</f>
        <v>0</v>
      </c>
      <c r="F61" s="47">
        <f>Drillers!F56</f>
        <v>9</v>
      </c>
      <c r="G61">
        <f>Drillers!G56</f>
        <v>11</v>
      </c>
      <c r="H61">
        <f>Drillers!H56</f>
        <v>4</v>
      </c>
      <c r="I61">
        <f>Drillers!I56</f>
        <v>4</v>
      </c>
      <c r="J61">
        <f>Drillers!J56</f>
        <v>2</v>
      </c>
      <c r="K61">
        <f>Drillers!K56</f>
        <v>5</v>
      </c>
      <c r="L61">
        <f>Drillers!L56</f>
        <v>0</v>
      </c>
      <c r="M61">
        <f>Drillers!M56</f>
        <v>0</v>
      </c>
      <c r="N61">
        <f>Drillers!N56</f>
        <v>2</v>
      </c>
      <c r="O61">
        <f>Drillers!O56</f>
        <v>0</v>
      </c>
      <c r="P61">
        <f>Drillers!P56</f>
        <v>0</v>
      </c>
      <c r="Q61">
        <f>Drillers!Q56</f>
        <v>0</v>
      </c>
      <c r="R61">
        <f>Drillers!R56</f>
        <v>0</v>
      </c>
      <c r="S61">
        <f>Drillers!S56</f>
        <v>0</v>
      </c>
      <c r="T61" s="69">
        <f t="shared" si="8"/>
        <v>4</v>
      </c>
      <c r="U61" s="69">
        <f t="shared" si="9"/>
        <v>1.4444444444444444</v>
      </c>
    </row>
    <row r="62" spans="1:21">
      <c r="A62" s="60"/>
    </row>
    <row r="63" spans="1:21">
      <c r="A63" s="60"/>
    </row>
    <row r="64" spans="1:21">
      <c r="A64" s="60"/>
    </row>
    <row r="65" spans="1:1">
      <c r="A65" s="60"/>
    </row>
    <row r="66" spans="1:1">
      <c r="A66" s="60"/>
    </row>
    <row r="67" spans="1:1">
      <c r="A67" s="60"/>
    </row>
    <row r="68" spans="1:1">
      <c r="A68" s="60"/>
    </row>
    <row r="69" spans="1:1">
      <c r="A69" s="60"/>
    </row>
    <row r="70" spans="1:1">
      <c r="A70" s="60"/>
    </row>
    <row r="71" spans="1:1">
      <c r="A71" s="60"/>
    </row>
    <row r="72" spans="1:1">
      <c r="A72" s="60"/>
    </row>
    <row r="73" spans="1:1">
      <c r="A73" s="60"/>
    </row>
    <row r="74" spans="1:1">
      <c r="A74" s="60"/>
    </row>
    <row r="75" spans="1:1">
      <c r="A75" s="60"/>
    </row>
    <row r="76" spans="1:1">
      <c r="A76" s="60"/>
    </row>
    <row r="77" spans="1:1">
      <c r="A77" s="60"/>
    </row>
    <row r="78" spans="1:1">
      <c r="A78" s="60"/>
    </row>
    <row r="79" spans="1:1">
      <c r="A79" s="60"/>
    </row>
    <row r="80" spans="1:1">
      <c r="A80" s="60"/>
    </row>
    <row r="81" spans="1:1">
      <c r="A81" s="60"/>
    </row>
    <row r="82" spans="1:1">
      <c r="A82" s="60"/>
    </row>
    <row r="83" spans="1:1">
      <c r="A83" s="60"/>
    </row>
    <row r="84" spans="1:1">
      <c r="A84" s="60"/>
    </row>
    <row r="85" spans="1:1">
      <c r="A85" s="60"/>
    </row>
    <row r="86" spans="1:1">
      <c r="A86" s="60"/>
    </row>
    <row r="87" spans="1:1">
      <c r="A87" s="60"/>
    </row>
    <row r="88" spans="1:1">
      <c r="A88" s="60"/>
    </row>
    <row r="89" spans="1:1">
      <c r="A89" s="60"/>
    </row>
    <row r="90" spans="1:1">
      <c r="A90" s="60"/>
    </row>
    <row r="91" spans="1:1">
      <c r="A91" s="60"/>
    </row>
    <row r="92" spans="1:1">
      <c r="A92" s="60"/>
    </row>
    <row r="93" spans="1:1">
      <c r="A93" s="60"/>
    </row>
    <row r="94" spans="1:1">
      <c r="A94" s="60"/>
    </row>
    <row r="95" spans="1:1">
      <c r="A95" s="60"/>
    </row>
    <row r="96" spans="1:1">
      <c r="A96" s="60"/>
    </row>
    <row r="97" spans="1:1">
      <c r="A97" s="60"/>
    </row>
    <row r="98" spans="1:1">
      <c r="A98" s="60"/>
    </row>
    <row r="99" spans="1:1">
      <c r="A99" s="60"/>
    </row>
    <row r="100" spans="1:1">
      <c r="A100" s="60"/>
    </row>
    <row r="101" spans="1:1">
      <c r="A101" s="60"/>
    </row>
    <row r="102" spans="1:1">
      <c r="A102" s="60"/>
    </row>
    <row r="103" spans="1:1">
      <c r="A103" s="60"/>
    </row>
    <row r="104" spans="1:1">
      <c r="A104" s="60"/>
    </row>
    <row r="105" spans="1:1">
      <c r="A105" s="60"/>
    </row>
    <row r="106" spans="1:1">
      <c r="A106" s="60"/>
    </row>
    <row r="107" spans="1:1">
      <c r="A107" s="60"/>
    </row>
    <row r="108" spans="1:1">
      <c r="A108" s="60"/>
    </row>
    <row r="109" spans="1:1">
      <c r="A109" s="60"/>
    </row>
    <row r="110" spans="1:1">
      <c r="A110" s="60"/>
    </row>
    <row r="111" spans="1:1">
      <c r="A111" s="60"/>
    </row>
    <row r="112" spans="1:1">
      <c r="A112" s="60"/>
    </row>
    <row r="113" spans="1:1">
      <c r="A113" s="60"/>
    </row>
    <row r="114" spans="1:1">
      <c r="A114" s="60"/>
    </row>
    <row r="115" spans="1:1">
      <c r="A115" s="60"/>
    </row>
    <row r="116" spans="1:1">
      <c r="A116" s="60"/>
    </row>
    <row r="117" spans="1:1">
      <c r="A117" s="60"/>
    </row>
    <row r="118" spans="1:1">
      <c r="A118" s="60"/>
    </row>
    <row r="119" spans="1:1">
      <c r="A119" s="60"/>
    </row>
    <row r="120" spans="1:1">
      <c r="A120" s="60"/>
    </row>
    <row r="121" spans="1:1">
      <c r="A121" s="60"/>
    </row>
    <row r="122" spans="1:1">
      <c r="A122" s="60"/>
    </row>
    <row r="123" spans="1:1">
      <c r="A123" s="60"/>
    </row>
    <row r="124" spans="1:1">
      <c r="A124" s="60"/>
    </row>
    <row r="125" spans="1:1">
      <c r="A125" s="60"/>
    </row>
    <row r="126" spans="1:1">
      <c r="A126" s="60"/>
    </row>
    <row r="127" spans="1:1">
      <c r="A127" s="60"/>
    </row>
    <row r="128" spans="1:1">
      <c r="A128" s="60"/>
    </row>
    <row r="129" spans="1:1">
      <c r="A129" s="60"/>
    </row>
    <row r="130" spans="1:1">
      <c r="A130" s="60"/>
    </row>
    <row r="131" spans="1:1">
      <c r="A131" s="60"/>
    </row>
    <row r="132" spans="1:1">
      <c r="A132" s="60"/>
    </row>
    <row r="133" spans="1:1">
      <c r="A133" s="60"/>
    </row>
    <row r="134" spans="1:1">
      <c r="A134" s="60"/>
    </row>
    <row r="135" spans="1:1">
      <c r="A135" s="60"/>
    </row>
    <row r="136" spans="1:1">
      <c r="A136" s="60"/>
    </row>
    <row r="137" spans="1:1">
      <c r="A137" s="60"/>
    </row>
    <row r="138" spans="1:1">
      <c r="A138" s="60"/>
    </row>
    <row r="139" spans="1:1">
      <c r="A139" s="60"/>
    </row>
    <row r="140" spans="1:1">
      <c r="A140" s="60"/>
    </row>
    <row r="141" spans="1:1">
      <c r="A141" s="60"/>
    </row>
    <row r="142" spans="1:1">
      <c r="A142" s="60"/>
    </row>
    <row r="143" spans="1:1">
      <c r="A143" s="60"/>
    </row>
    <row r="144" spans="1:1">
      <c r="A144" s="60"/>
    </row>
    <row r="145" spans="1:1">
      <c r="A145" s="60"/>
    </row>
    <row r="146" spans="1:1">
      <c r="A146" s="60"/>
    </row>
    <row r="147" spans="1:1">
      <c r="A147" s="60"/>
    </row>
    <row r="148" spans="1:1">
      <c r="A148" s="60"/>
    </row>
    <row r="149" spans="1:1">
      <c r="A149" s="60"/>
    </row>
    <row r="150" spans="1:1">
      <c r="A150" s="60"/>
    </row>
    <row r="151" spans="1:1">
      <c r="A151" s="60"/>
    </row>
    <row r="152" spans="1:1">
      <c r="A152" s="60"/>
    </row>
    <row r="153" spans="1:1">
      <c r="A153" s="60"/>
    </row>
    <row r="154" spans="1:1">
      <c r="A154" s="60"/>
    </row>
    <row r="155" spans="1:1">
      <c r="A155" s="60"/>
    </row>
    <row r="156" spans="1:1">
      <c r="A156" s="60"/>
    </row>
    <row r="157" spans="1:1">
      <c r="A157" s="60"/>
    </row>
    <row r="158" spans="1:1">
      <c r="A158" s="60"/>
    </row>
    <row r="159" spans="1:1">
      <c r="A159" s="60"/>
    </row>
    <row r="160" spans="1:1">
      <c r="A160" s="60"/>
    </row>
    <row r="161" spans="1:1">
      <c r="A161" s="60"/>
    </row>
    <row r="162" spans="1:1">
      <c r="A162" s="60"/>
    </row>
    <row r="163" spans="1:1">
      <c r="A163" s="60"/>
    </row>
    <row r="164" spans="1:1">
      <c r="A164" s="60"/>
    </row>
    <row r="165" spans="1:1">
      <c r="A165" s="60"/>
    </row>
    <row r="166" spans="1:1">
      <c r="A166" s="60"/>
    </row>
    <row r="167" spans="1:1">
      <c r="A167" s="60"/>
    </row>
    <row r="168" spans="1:1">
      <c r="A168" s="60"/>
    </row>
    <row r="169" spans="1:1">
      <c r="A169" s="60"/>
    </row>
    <row r="170" spans="1:1">
      <c r="A170" s="60"/>
    </row>
    <row r="171" spans="1:1">
      <c r="A171" s="60"/>
    </row>
    <row r="172" spans="1:1">
      <c r="A172" s="60"/>
    </row>
    <row r="173" spans="1:1">
      <c r="A173" s="60"/>
    </row>
    <row r="174" spans="1:1">
      <c r="A174" s="60"/>
    </row>
    <row r="175" spans="1:1">
      <c r="A175" s="60"/>
    </row>
    <row r="176" spans="1:1">
      <c r="A176" s="60"/>
    </row>
    <row r="177" spans="1:1">
      <c r="A177" s="60"/>
    </row>
    <row r="178" spans="1:1">
      <c r="A178" s="60"/>
    </row>
    <row r="179" spans="1:1">
      <c r="A179" s="60"/>
    </row>
    <row r="180" spans="1:1">
      <c r="A180" s="60"/>
    </row>
    <row r="181" spans="1:1">
      <c r="A181" s="60"/>
    </row>
    <row r="182" spans="1:1">
      <c r="A182" s="60"/>
    </row>
    <row r="183" spans="1:1">
      <c r="A183" s="60"/>
    </row>
    <row r="184" spans="1:1">
      <c r="A184" s="60"/>
    </row>
    <row r="185" spans="1:1">
      <c r="A185" s="60"/>
    </row>
    <row r="186" spans="1:1">
      <c r="A186" s="60"/>
    </row>
    <row r="187" spans="1:1">
      <c r="A187" s="60"/>
    </row>
    <row r="188" spans="1:1">
      <c r="A188" s="6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92DCC-74CB-42E6-BE5F-F100F7FD05C4}">
  <sheetPr>
    <tabColor theme="1"/>
  </sheetPr>
  <dimension ref="A1:BD1522"/>
  <sheetViews>
    <sheetView topLeftCell="A77" zoomScale="90" zoomScaleNormal="90" workbookViewId="0">
      <selection activeCell="F85" sqref="F85"/>
    </sheetView>
  </sheetViews>
  <sheetFormatPr defaultRowHeight="12.75"/>
  <cols>
    <col min="1" max="1" width="5.42578125" customWidth="1"/>
    <col min="2" max="2" width="22.7109375" customWidth="1"/>
    <col min="3" max="5" width="7.140625" customWidth="1"/>
    <col min="6" max="6" width="9.42578125" customWidth="1"/>
    <col min="7" max="7" width="8.7109375" customWidth="1"/>
    <col min="8" max="21" width="7.140625" customWidth="1"/>
    <col min="22" max="22" width="7.7109375" customWidth="1"/>
    <col min="23" max="23" width="7.85546875" customWidth="1"/>
    <col min="24" max="25" width="7.140625" customWidth="1"/>
    <col min="26" max="28" width="8.42578125" customWidth="1"/>
    <col min="29" max="29" width="23.5703125" customWidth="1"/>
    <col min="30" max="30" width="22.7109375" customWidth="1"/>
    <col min="31" max="31" width="7.7109375" customWidth="1"/>
    <col min="32" max="45" width="6.42578125" customWidth="1"/>
    <col min="46" max="51" width="6.140625" customWidth="1"/>
  </cols>
  <sheetData>
    <row r="1" spans="1:56" ht="23.25">
      <c r="A1" s="30"/>
      <c r="B1" s="31" t="s">
        <v>11</v>
      </c>
      <c r="C1" s="32" t="s">
        <v>171</v>
      </c>
      <c r="D1" s="31"/>
      <c r="E1" s="31"/>
      <c r="F1" s="33"/>
      <c r="G1" s="31"/>
      <c r="H1" s="31"/>
      <c r="I1" s="31"/>
      <c r="J1" s="31"/>
      <c r="K1" s="31"/>
      <c r="L1" s="31"/>
      <c r="M1" s="31"/>
      <c r="N1" s="759" t="s">
        <v>172</v>
      </c>
      <c r="O1" s="759"/>
      <c r="P1" s="759"/>
      <c r="Q1" s="759" t="s">
        <v>173</v>
      </c>
      <c r="R1" s="759"/>
      <c r="S1" s="759"/>
      <c r="T1" s="31"/>
      <c r="U1" s="31"/>
      <c r="V1" s="31"/>
      <c r="W1" s="31"/>
      <c r="X1" s="31"/>
      <c r="Y1" s="34"/>
    </row>
    <row r="2" spans="1:56" ht="59.25" thickBot="1">
      <c r="A2" s="30"/>
      <c r="B2" s="31"/>
      <c r="C2" s="59" t="s">
        <v>7</v>
      </c>
      <c r="D2" s="30"/>
      <c r="E2" s="31"/>
      <c r="F2" s="33"/>
      <c r="G2" s="31"/>
      <c r="H2" s="31"/>
      <c r="I2" s="31"/>
      <c r="J2" s="31"/>
      <c r="K2" s="31"/>
      <c r="L2" s="31"/>
      <c r="M2" s="31"/>
      <c r="N2" s="760">
        <v>4</v>
      </c>
      <c r="O2" s="760"/>
      <c r="P2" s="760"/>
      <c r="Q2" s="760">
        <v>8</v>
      </c>
      <c r="R2" s="760"/>
      <c r="S2" s="760"/>
      <c r="T2" s="31"/>
      <c r="U2" s="31"/>
      <c r="V2" s="31"/>
      <c r="W2" s="31"/>
      <c r="X2" s="31"/>
      <c r="Y2" s="34"/>
      <c r="AD2" s="495"/>
      <c r="AE2" s="495"/>
      <c r="AF2" s="495"/>
      <c r="AG2" s="495"/>
      <c r="AH2" s="495"/>
      <c r="AI2" s="495"/>
      <c r="AJ2" s="495"/>
      <c r="AK2" s="495"/>
      <c r="AL2" s="495"/>
      <c r="AM2" s="495"/>
      <c r="AN2" s="495"/>
      <c r="AO2" s="495"/>
      <c r="AP2" s="495"/>
      <c r="AQ2" s="495"/>
      <c r="AR2" s="495"/>
      <c r="AS2" s="495"/>
      <c r="AT2" s="495"/>
      <c r="AU2" s="495"/>
      <c r="AV2" s="495"/>
      <c r="AW2" s="495"/>
      <c r="AX2" s="495"/>
      <c r="AY2" s="495"/>
      <c r="AZ2" s="495"/>
    </row>
    <row r="3" spans="1:56" ht="13.5" thickBot="1">
      <c r="A3" t="s">
        <v>174</v>
      </c>
      <c r="B3" s="130"/>
      <c r="C3" s="131" t="s">
        <v>117</v>
      </c>
      <c r="D3" s="132" t="s">
        <v>118</v>
      </c>
      <c r="E3" s="132" t="s">
        <v>119</v>
      </c>
      <c r="F3" s="132" t="s">
        <v>120</v>
      </c>
      <c r="G3" s="132" t="s">
        <v>121</v>
      </c>
      <c r="H3" s="132" t="s">
        <v>122</v>
      </c>
      <c r="I3" s="132" t="s">
        <v>123</v>
      </c>
      <c r="J3" s="132" t="s">
        <v>124</v>
      </c>
      <c r="K3" s="132" t="s">
        <v>125</v>
      </c>
      <c r="L3" s="132" t="s">
        <v>126</v>
      </c>
      <c r="M3" s="132" t="s">
        <v>127</v>
      </c>
      <c r="N3" s="132" t="s">
        <v>128</v>
      </c>
      <c r="O3" s="132" t="s">
        <v>129</v>
      </c>
      <c r="P3" s="132" t="s">
        <v>130</v>
      </c>
      <c r="Q3" s="132" t="s">
        <v>131</v>
      </c>
      <c r="R3" s="132" t="s">
        <v>132</v>
      </c>
      <c r="S3" s="132" t="s">
        <v>163</v>
      </c>
      <c r="T3" s="132" t="s">
        <v>164</v>
      </c>
      <c r="U3" s="501" t="s">
        <v>176</v>
      </c>
      <c r="V3" s="493" t="s">
        <v>365</v>
      </c>
      <c r="W3" s="493" t="s">
        <v>133</v>
      </c>
      <c r="X3" s="515" t="s">
        <v>134</v>
      </c>
      <c r="Y3" s="264" t="s">
        <v>165</v>
      </c>
      <c r="Z3" s="265" t="s">
        <v>166</v>
      </c>
      <c r="AA3" s="135"/>
      <c r="AB3" s="761" t="s">
        <v>175</v>
      </c>
      <c r="AC3" s="761"/>
      <c r="AD3" s="132" t="s">
        <v>175</v>
      </c>
      <c r="AE3" s="132" t="s">
        <v>117</v>
      </c>
      <c r="AF3" s="132" t="s">
        <v>118</v>
      </c>
      <c r="AG3" s="132" t="s">
        <v>119</v>
      </c>
      <c r="AH3" s="132" t="s">
        <v>120</v>
      </c>
      <c r="AI3" s="132" t="s">
        <v>121</v>
      </c>
      <c r="AJ3" s="132" t="s">
        <v>122</v>
      </c>
      <c r="AK3" s="132" t="s">
        <v>123</v>
      </c>
      <c r="AL3" s="132" t="s">
        <v>124</v>
      </c>
      <c r="AM3" s="132" t="s">
        <v>125</v>
      </c>
      <c r="AN3" s="132" t="s">
        <v>126</v>
      </c>
      <c r="AO3" s="132" t="s">
        <v>127</v>
      </c>
      <c r="AP3" s="132" t="s">
        <v>128</v>
      </c>
      <c r="AQ3" s="132" t="s">
        <v>129</v>
      </c>
      <c r="AR3" s="132" t="s">
        <v>130</v>
      </c>
      <c r="AS3" s="132" t="s">
        <v>131</v>
      </c>
      <c r="AT3" s="132" t="s">
        <v>132</v>
      </c>
      <c r="AU3" s="572" t="s">
        <v>163</v>
      </c>
      <c r="AV3" s="572" t="s">
        <v>164</v>
      </c>
      <c r="AW3" s="257" t="s">
        <v>176</v>
      </c>
      <c r="AX3" s="257" t="s">
        <v>365</v>
      </c>
      <c r="AY3" s="257" t="s">
        <v>133</v>
      </c>
      <c r="BD3">
        <v>5</v>
      </c>
    </row>
    <row r="4" spans="1:56" ht="15">
      <c r="A4" s="164" t="s">
        <v>202</v>
      </c>
      <c r="B4" t="s">
        <v>187</v>
      </c>
      <c r="C4" s="327">
        <v>2</v>
      </c>
      <c r="D4" s="328">
        <v>4</v>
      </c>
      <c r="E4" s="327">
        <v>1</v>
      </c>
      <c r="F4" s="327">
        <v>1</v>
      </c>
      <c r="G4" s="327">
        <v>0</v>
      </c>
      <c r="H4" s="327">
        <v>0</v>
      </c>
      <c r="I4" s="327">
        <v>0</v>
      </c>
      <c r="J4" s="327">
        <v>0</v>
      </c>
      <c r="K4" s="327">
        <v>0</v>
      </c>
      <c r="L4" s="327">
        <v>0</v>
      </c>
      <c r="M4" s="327">
        <v>0</v>
      </c>
      <c r="N4" s="327">
        <v>0</v>
      </c>
      <c r="O4" s="327">
        <v>0</v>
      </c>
      <c r="P4" s="327">
        <v>0</v>
      </c>
      <c r="Q4" s="327">
        <v>0</v>
      </c>
      <c r="R4" s="327">
        <v>0</v>
      </c>
      <c r="S4" s="330">
        <v>0</v>
      </c>
      <c r="T4" s="504">
        <v>1</v>
      </c>
      <c r="U4" s="502">
        <v>0</v>
      </c>
      <c r="V4" s="327">
        <v>1</v>
      </c>
      <c r="W4" s="522">
        <v>1</v>
      </c>
      <c r="X4" s="516">
        <f t="shared" ref="X4:X19" si="0">F4/D4</f>
        <v>0.25</v>
      </c>
      <c r="Y4" s="266">
        <f t="shared" ref="Y4:Y19" si="1">((F4+K4)/(D4+K4+O4))</f>
        <v>0.25</v>
      </c>
      <c r="Z4" s="273">
        <f t="shared" ref="Z4:Z19" si="2">((F4-(G4+H4+I4))+(G4*2)+(H4*3)+(I4*4))/D4</f>
        <v>0.25</v>
      </c>
      <c r="AA4" s="302"/>
      <c r="AB4" s="777" t="s">
        <v>187</v>
      </c>
      <c r="AC4" s="778"/>
      <c r="AD4" s="673" t="s">
        <v>177</v>
      </c>
      <c r="AE4" s="720">
        <v>1</v>
      </c>
      <c r="AF4" s="357">
        <v>4</v>
      </c>
      <c r="AG4" s="357">
        <v>0</v>
      </c>
      <c r="AH4" s="705">
        <v>0</v>
      </c>
      <c r="AI4" s="357">
        <v>0</v>
      </c>
      <c r="AJ4" s="357">
        <v>0</v>
      </c>
      <c r="AK4" s="357">
        <v>0</v>
      </c>
      <c r="AL4" s="357">
        <v>0</v>
      </c>
      <c r="AM4" s="357">
        <v>0</v>
      </c>
      <c r="AN4" s="357">
        <v>2</v>
      </c>
      <c r="AO4" s="357">
        <v>0</v>
      </c>
      <c r="AP4" s="357">
        <v>0</v>
      </c>
      <c r="AQ4" s="357">
        <v>0</v>
      </c>
      <c r="AR4" s="357">
        <v>0</v>
      </c>
      <c r="AS4" s="357">
        <v>0</v>
      </c>
      <c r="AT4" s="357">
        <v>0</v>
      </c>
      <c r="AU4" s="357"/>
      <c r="AV4" s="357"/>
      <c r="AW4" s="357">
        <v>0</v>
      </c>
      <c r="AX4" s="357">
        <v>3</v>
      </c>
      <c r="AY4" s="357">
        <v>0</v>
      </c>
    </row>
    <row r="5" spans="1:56" ht="15">
      <c r="A5" s="136" t="s">
        <v>176</v>
      </c>
      <c r="B5" t="s">
        <v>184</v>
      </c>
      <c r="C5" s="327">
        <v>5</v>
      </c>
      <c r="D5" s="328">
        <v>9</v>
      </c>
      <c r="E5" s="327">
        <v>0</v>
      </c>
      <c r="F5" s="327">
        <v>1</v>
      </c>
      <c r="G5" s="327">
        <v>0</v>
      </c>
      <c r="H5" s="327">
        <v>0</v>
      </c>
      <c r="I5" s="327">
        <v>0</v>
      </c>
      <c r="J5" s="327">
        <v>0</v>
      </c>
      <c r="K5" s="327">
        <v>1</v>
      </c>
      <c r="L5" s="327">
        <v>4</v>
      </c>
      <c r="M5" s="327">
        <v>0</v>
      </c>
      <c r="N5" s="327">
        <v>0</v>
      </c>
      <c r="O5" s="327">
        <v>0</v>
      </c>
      <c r="P5" s="327">
        <v>0</v>
      </c>
      <c r="Q5" s="327">
        <v>0</v>
      </c>
      <c r="R5" s="327">
        <v>0</v>
      </c>
      <c r="S5" s="333">
        <v>0</v>
      </c>
      <c r="T5" s="505">
        <v>1</v>
      </c>
      <c r="U5" s="502">
        <v>7</v>
      </c>
      <c r="V5" s="327">
        <v>3</v>
      </c>
      <c r="W5" s="523">
        <v>0</v>
      </c>
      <c r="X5" s="478">
        <f t="shared" si="0"/>
        <v>0.1111111111111111</v>
      </c>
      <c r="Y5" s="266">
        <f t="shared" si="1"/>
        <v>0.2</v>
      </c>
      <c r="Z5" s="273">
        <f t="shared" si="2"/>
        <v>0.1111111111111111</v>
      </c>
      <c r="AA5" s="303"/>
      <c r="AB5" s="753" t="s">
        <v>184</v>
      </c>
      <c r="AC5" s="754"/>
      <c r="AD5" s="684" t="s">
        <v>179</v>
      </c>
      <c r="AE5" s="721">
        <v>1</v>
      </c>
      <c r="AF5" s="170">
        <v>3</v>
      </c>
      <c r="AG5" s="170">
        <v>0</v>
      </c>
      <c r="AH5" s="704">
        <v>2</v>
      </c>
      <c r="AI5" s="170">
        <v>1</v>
      </c>
      <c r="AJ5" s="170">
        <v>0</v>
      </c>
      <c r="AK5" s="170">
        <v>0</v>
      </c>
      <c r="AL5" s="170">
        <v>0</v>
      </c>
      <c r="AM5" s="170">
        <v>1</v>
      </c>
      <c r="AN5" s="170">
        <v>0</v>
      </c>
      <c r="AO5" s="170">
        <v>0</v>
      </c>
      <c r="AP5" s="170">
        <v>0</v>
      </c>
      <c r="AQ5" s="170">
        <v>0</v>
      </c>
      <c r="AR5" s="170">
        <v>0</v>
      </c>
      <c r="AS5" s="170">
        <v>0</v>
      </c>
      <c r="AT5" s="170">
        <v>0</v>
      </c>
      <c r="AU5" s="170"/>
      <c r="AV5" s="170"/>
      <c r="AW5" s="170">
        <v>0</v>
      </c>
      <c r="AX5" s="170">
        <v>2</v>
      </c>
      <c r="AY5" s="170">
        <v>1</v>
      </c>
    </row>
    <row r="6" spans="1:56" ht="15">
      <c r="A6" s="136" t="s">
        <v>176</v>
      </c>
      <c r="B6" t="s">
        <v>179</v>
      </c>
      <c r="C6" s="327">
        <v>11</v>
      </c>
      <c r="D6" s="328">
        <v>45</v>
      </c>
      <c r="E6" s="327">
        <v>7</v>
      </c>
      <c r="F6" s="327">
        <v>11</v>
      </c>
      <c r="G6" s="327">
        <v>1</v>
      </c>
      <c r="H6" s="327">
        <v>0</v>
      </c>
      <c r="I6" s="327">
        <v>4</v>
      </c>
      <c r="J6" s="327">
        <v>6</v>
      </c>
      <c r="K6" s="327">
        <v>2</v>
      </c>
      <c r="L6" s="327">
        <v>11</v>
      </c>
      <c r="M6" s="327">
        <v>0</v>
      </c>
      <c r="N6" s="327">
        <v>0</v>
      </c>
      <c r="O6" s="327">
        <v>0</v>
      </c>
      <c r="P6" s="327">
        <v>0</v>
      </c>
      <c r="Q6" s="327">
        <v>0</v>
      </c>
      <c r="R6" s="327">
        <v>3</v>
      </c>
      <c r="S6" s="333">
        <v>1</v>
      </c>
      <c r="T6" s="505">
        <v>2</v>
      </c>
      <c r="U6" s="502">
        <v>1</v>
      </c>
      <c r="V6" s="327">
        <v>25</v>
      </c>
      <c r="W6" s="523">
        <v>0</v>
      </c>
      <c r="X6" s="517">
        <f t="shared" si="0"/>
        <v>0.24444444444444444</v>
      </c>
      <c r="Y6" s="266">
        <f>((F6+K6)/(D6+K6+O6))</f>
        <v>0.27659574468085107</v>
      </c>
      <c r="Z6" s="273">
        <f>((F6-(G6+H6+I6))+(G6*2)+(H6*3)+(I6*4))/D6</f>
        <v>0.53333333333333333</v>
      </c>
      <c r="AA6" s="303"/>
      <c r="AB6" s="753" t="s">
        <v>179</v>
      </c>
      <c r="AC6" s="754"/>
      <c r="AD6" s="722" t="s">
        <v>593</v>
      </c>
      <c r="AE6" s="720">
        <v>1</v>
      </c>
      <c r="AF6" s="357">
        <v>3</v>
      </c>
      <c r="AG6" s="357">
        <v>0</v>
      </c>
      <c r="AH6" s="705">
        <v>0</v>
      </c>
      <c r="AI6" s="357">
        <v>0</v>
      </c>
      <c r="AJ6" s="357">
        <v>0</v>
      </c>
      <c r="AK6" s="357">
        <v>0</v>
      </c>
      <c r="AL6" s="357">
        <v>0</v>
      </c>
      <c r="AM6" s="357">
        <v>1</v>
      </c>
      <c r="AN6" s="357">
        <v>2</v>
      </c>
      <c r="AO6" s="357">
        <v>0</v>
      </c>
      <c r="AP6" s="357">
        <v>0</v>
      </c>
      <c r="AQ6" s="357">
        <v>0</v>
      </c>
      <c r="AR6" s="357">
        <v>0</v>
      </c>
      <c r="AS6" s="357">
        <v>0</v>
      </c>
      <c r="AT6" s="357">
        <v>0</v>
      </c>
      <c r="AU6" s="357"/>
      <c r="AV6" s="357"/>
      <c r="AW6" s="357">
        <v>0</v>
      </c>
      <c r="AX6" s="357">
        <v>0</v>
      </c>
      <c r="AY6" s="357">
        <v>0</v>
      </c>
    </row>
    <row r="7" spans="1:56" ht="15">
      <c r="A7" s="136" t="s">
        <v>176</v>
      </c>
      <c r="B7" t="s">
        <v>180</v>
      </c>
      <c r="C7" s="327">
        <v>11</v>
      </c>
      <c r="D7" s="328">
        <v>43</v>
      </c>
      <c r="E7" s="327">
        <v>1</v>
      </c>
      <c r="F7" s="327">
        <v>6</v>
      </c>
      <c r="G7" s="327">
        <v>0</v>
      </c>
      <c r="H7" s="327">
        <v>0</v>
      </c>
      <c r="I7" s="327">
        <v>1</v>
      </c>
      <c r="J7" s="327">
        <v>5</v>
      </c>
      <c r="K7" s="327">
        <v>1</v>
      </c>
      <c r="L7" s="327">
        <v>13</v>
      </c>
      <c r="M7" s="327">
        <v>0</v>
      </c>
      <c r="N7" s="327">
        <v>0</v>
      </c>
      <c r="O7" s="327">
        <v>0</v>
      </c>
      <c r="P7" s="327">
        <v>0</v>
      </c>
      <c r="Q7" s="327">
        <v>0</v>
      </c>
      <c r="R7" s="327">
        <v>2</v>
      </c>
      <c r="S7" s="333">
        <v>-2</v>
      </c>
      <c r="T7" s="505">
        <v>1</v>
      </c>
      <c r="U7" s="502">
        <v>14</v>
      </c>
      <c r="V7" s="327">
        <v>93</v>
      </c>
      <c r="W7" s="523">
        <v>0</v>
      </c>
      <c r="X7" s="517">
        <f t="shared" si="0"/>
        <v>0.13953488372093023</v>
      </c>
      <c r="Y7" s="266">
        <f t="shared" si="1"/>
        <v>0.15909090909090909</v>
      </c>
      <c r="Z7" s="369">
        <f t="shared" si="2"/>
        <v>0.20930232558139536</v>
      </c>
      <c r="AA7" s="303"/>
      <c r="AB7" s="753" t="s">
        <v>180</v>
      </c>
      <c r="AC7" s="754"/>
      <c r="AD7" s="673" t="s">
        <v>180</v>
      </c>
      <c r="AE7" s="721">
        <v>1</v>
      </c>
      <c r="AF7" s="170">
        <v>3</v>
      </c>
      <c r="AG7" s="170">
        <v>0</v>
      </c>
      <c r="AH7" s="704">
        <v>0</v>
      </c>
      <c r="AI7" s="170">
        <v>0</v>
      </c>
      <c r="AJ7" s="170">
        <v>0</v>
      </c>
      <c r="AK7" s="170">
        <v>0</v>
      </c>
      <c r="AL7" s="170">
        <v>0</v>
      </c>
      <c r="AM7" s="170">
        <v>0</v>
      </c>
      <c r="AN7" s="170">
        <v>0</v>
      </c>
      <c r="AO7" s="170">
        <v>0</v>
      </c>
      <c r="AP7" s="170">
        <v>0</v>
      </c>
      <c r="AQ7" s="170">
        <v>0</v>
      </c>
      <c r="AR7" s="170">
        <v>0</v>
      </c>
      <c r="AS7" s="170">
        <v>0</v>
      </c>
      <c r="AT7" s="170">
        <v>0</v>
      </c>
      <c r="AU7" s="170"/>
      <c r="AV7" s="170"/>
      <c r="AW7" s="170">
        <v>1</v>
      </c>
      <c r="AX7" s="170">
        <v>5</v>
      </c>
      <c r="AY7" s="170">
        <v>0</v>
      </c>
    </row>
    <row r="8" spans="1:56" s="642" customFormat="1" ht="15">
      <c r="A8" s="136" t="s">
        <v>176</v>
      </c>
      <c r="B8" s="19" t="s">
        <v>530</v>
      </c>
      <c r="C8" s="327">
        <v>1</v>
      </c>
      <c r="D8" s="328">
        <v>2</v>
      </c>
      <c r="E8" s="327">
        <v>0</v>
      </c>
      <c r="F8" s="327">
        <v>0</v>
      </c>
      <c r="G8" s="327">
        <v>0</v>
      </c>
      <c r="H8" s="327">
        <v>0</v>
      </c>
      <c r="I8" s="327">
        <v>0</v>
      </c>
      <c r="J8" s="327">
        <v>0</v>
      </c>
      <c r="K8" s="327">
        <v>0</v>
      </c>
      <c r="L8" s="327">
        <v>0</v>
      </c>
      <c r="M8" s="327">
        <v>0</v>
      </c>
      <c r="N8" s="327">
        <v>0</v>
      </c>
      <c r="O8" s="327">
        <v>0</v>
      </c>
      <c r="P8" s="327">
        <v>0</v>
      </c>
      <c r="Q8" s="327">
        <v>0</v>
      </c>
      <c r="R8" s="327">
        <v>0</v>
      </c>
      <c r="S8" s="333">
        <v>-2</v>
      </c>
      <c r="T8" s="505">
        <v>0</v>
      </c>
      <c r="U8" s="502">
        <v>3</v>
      </c>
      <c r="V8" s="327">
        <v>0</v>
      </c>
      <c r="W8" s="523">
        <v>0</v>
      </c>
      <c r="X8" s="517">
        <f t="shared" si="0"/>
        <v>0</v>
      </c>
      <c r="Y8" s="266">
        <f t="shared" si="1"/>
        <v>0</v>
      </c>
      <c r="Z8" s="369">
        <f t="shared" si="2"/>
        <v>0</v>
      </c>
      <c r="AA8" s="303"/>
      <c r="AB8" s="779" t="s">
        <v>530</v>
      </c>
      <c r="AC8" s="780"/>
      <c r="AD8" s="673" t="s">
        <v>594</v>
      </c>
      <c r="AE8" s="720">
        <v>1</v>
      </c>
      <c r="AF8" s="357">
        <v>3</v>
      </c>
      <c r="AG8" s="357">
        <v>0</v>
      </c>
      <c r="AH8" s="705">
        <v>0</v>
      </c>
      <c r="AI8" s="357">
        <v>0</v>
      </c>
      <c r="AJ8" s="357">
        <v>0</v>
      </c>
      <c r="AK8" s="357">
        <v>0</v>
      </c>
      <c r="AL8" s="357">
        <v>0</v>
      </c>
      <c r="AM8" s="357">
        <v>0</v>
      </c>
      <c r="AN8" s="357">
        <v>1</v>
      </c>
      <c r="AO8" s="357">
        <v>0</v>
      </c>
      <c r="AP8" s="357">
        <v>1</v>
      </c>
      <c r="AQ8" s="357">
        <v>0</v>
      </c>
      <c r="AR8" s="357">
        <v>0</v>
      </c>
      <c r="AS8" s="357">
        <v>0</v>
      </c>
      <c r="AT8" s="357">
        <v>0</v>
      </c>
      <c r="AU8" s="357"/>
      <c r="AV8" s="357"/>
      <c r="AW8" s="357">
        <v>0</v>
      </c>
      <c r="AX8" s="357">
        <v>3</v>
      </c>
      <c r="AY8" s="357">
        <v>0</v>
      </c>
    </row>
    <row r="9" spans="1:56" ht="15">
      <c r="A9" s="136" t="s">
        <v>176</v>
      </c>
      <c r="B9" t="s">
        <v>186</v>
      </c>
      <c r="C9" s="327">
        <v>3</v>
      </c>
      <c r="D9" s="328">
        <v>5</v>
      </c>
      <c r="E9" s="327">
        <v>0</v>
      </c>
      <c r="F9" s="327">
        <v>0</v>
      </c>
      <c r="G9" s="327">
        <v>0</v>
      </c>
      <c r="H9" s="327">
        <v>0</v>
      </c>
      <c r="I9" s="327">
        <v>0</v>
      </c>
      <c r="J9" s="327">
        <v>0</v>
      </c>
      <c r="K9" s="327">
        <v>0</v>
      </c>
      <c r="L9" s="327">
        <v>0</v>
      </c>
      <c r="M9" s="327">
        <v>0</v>
      </c>
      <c r="N9" s="327">
        <v>0</v>
      </c>
      <c r="O9" s="327">
        <v>0</v>
      </c>
      <c r="P9" s="327">
        <v>0</v>
      </c>
      <c r="Q9" s="327">
        <v>0</v>
      </c>
      <c r="R9" s="327">
        <v>0</v>
      </c>
      <c r="S9" s="333">
        <v>-3</v>
      </c>
      <c r="T9" s="505">
        <v>0</v>
      </c>
      <c r="U9" s="502">
        <v>0</v>
      </c>
      <c r="V9" s="327">
        <v>1</v>
      </c>
      <c r="W9" s="523">
        <v>0</v>
      </c>
      <c r="X9" s="518">
        <f t="shared" si="0"/>
        <v>0</v>
      </c>
      <c r="Y9" s="266">
        <f t="shared" si="1"/>
        <v>0</v>
      </c>
      <c r="Z9" s="273">
        <f t="shared" si="2"/>
        <v>0</v>
      </c>
      <c r="AA9" s="303"/>
      <c r="AB9" s="753" t="s">
        <v>186</v>
      </c>
      <c r="AC9" s="754"/>
      <c r="AD9" s="673" t="s">
        <v>182</v>
      </c>
      <c r="AE9" s="721">
        <v>1</v>
      </c>
      <c r="AF9" s="170">
        <v>3</v>
      </c>
      <c r="AG9" s="170">
        <v>0</v>
      </c>
      <c r="AH9" s="704">
        <v>0</v>
      </c>
      <c r="AI9" s="170">
        <v>0</v>
      </c>
      <c r="AJ9" s="170">
        <v>0</v>
      </c>
      <c r="AK9" s="170">
        <v>0</v>
      </c>
      <c r="AL9" s="170">
        <v>0</v>
      </c>
      <c r="AM9" s="170">
        <v>0</v>
      </c>
      <c r="AN9" s="170">
        <v>1</v>
      </c>
      <c r="AO9" s="170">
        <v>0</v>
      </c>
      <c r="AP9" s="170">
        <v>0</v>
      </c>
      <c r="AQ9" s="170">
        <v>0</v>
      </c>
      <c r="AR9" s="170">
        <v>0</v>
      </c>
      <c r="AS9" s="170">
        <v>0</v>
      </c>
      <c r="AT9" s="170">
        <v>0</v>
      </c>
      <c r="AU9" s="170"/>
      <c r="AV9" s="170"/>
      <c r="AW9" s="170">
        <v>0</v>
      </c>
      <c r="AX9" s="170">
        <v>1</v>
      </c>
      <c r="AY9" s="170">
        <v>0</v>
      </c>
    </row>
    <row r="10" spans="1:56" ht="15">
      <c r="A10" s="136" t="s">
        <v>176</v>
      </c>
      <c r="B10" t="s">
        <v>188</v>
      </c>
      <c r="C10" s="327">
        <v>4</v>
      </c>
      <c r="D10" s="328">
        <v>6</v>
      </c>
      <c r="E10" s="327">
        <v>0</v>
      </c>
      <c r="F10" s="327">
        <v>1</v>
      </c>
      <c r="G10" s="327">
        <v>0</v>
      </c>
      <c r="H10" s="327">
        <v>0</v>
      </c>
      <c r="I10" s="327">
        <v>0</v>
      </c>
      <c r="J10" s="327">
        <v>0</v>
      </c>
      <c r="K10" s="327">
        <v>0</v>
      </c>
      <c r="L10" s="327">
        <v>1</v>
      </c>
      <c r="M10" s="327">
        <v>0</v>
      </c>
      <c r="N10" s="327">
        <v>0</v>
      </c>
      <c r="O10" s="327">
        <v>0</v>
      </c>
      <c r="P10" s="327">
        <v>0</v>
      </c>
      <c r="Q10" s="327">
        <v>0</v>
      </c>
      <c r="R10" s="327">
        <v>0</v>
      </c>
      <c r="S10" s="333">
        <v>-3</v>
      </c>
      <c r="T10" s="505">
        <v>1</v>
      </c>
      <c r="U10" s="502">
        <v>1</v>
      </c>
      <c r="V10" s="327">
        <v>1</v>
      </c>
      <c r="W10" s="523">
        <v>0</v>
      </c>
      <c r="X10" s="518">
        <f t="shared" si="0"/>
        <v>0.16666666666666666</v>
      </c>
      <c r="Y10" s="266">
        <f t="shared" si="1"/>
        <v>0.16666666666666666</v>
      </c>
      <c r="Z10" s="369">
        <f t="shared" si="2"/>
        <v>0.16666666666666666</v>
      </c>
      <c r="AA10" s="303"/>
      <c r="AB10" s="753" t="s">
        <v>188</v>
      </c>
      <c r="AC10" s="754"/>
      <c r="AD10" s="673" t="s">
        <v>190</v>
      </c>
      <c r="AE10" s="720">
        <v>1</v>
      </c>
      <c r="AF10" s="357">
        <v>3</v>
      </c>
      <c r="AG10" s="357">
        <v>0</v>
      </c>
      <c r="AH10" s="705">
        <v>0</v>
      </c>
      <c r="AI10" s="357">
        <v>0</v>
      </c>
      <c r="AJ10" s="357">
        <v>0</v>
      </c>
      <c r="AK10" s="357">
        <v>0</v>
      </c>
      <c r="AL10" s="357">
        <v>0</v>
      </c>
      <c r="AM10" s="357">
        <v>0</v>
      </c>
      <c r="AN10" s="357">
        <v>0</v>
      </c>
      <c r="AO10" s="357">
        <v>0</v>
      </c>
      <c r="AP10" s="357">
        <v>0</v>
      </c>
      <c r="AQ10" s="357">
        <v>0</v>
      </c>
      <c r="AR10" s="357">
        <v>0</v>
      </c>
      <c r="AS10" s="357">
        <v>0</v>
      </c>
      <c r="AT10" s="357">
        <v>0</v>
      </c>
      <c r="AU10" s="357"/>
      <c r="AV10" s="357"/>
      <c r="AW10" s="357">
        <v>0</v>
      </c>
      <c r="AX10" s="357">
        <v>11</v>
      </c>
      <c r="AY10" s="357">
        <v>0</v>
      </c>
    </row>
    <row r="11" spans="1:56" ht="15">
      <c r="A11" s="136" t="s">
        <v>176</v>
      </c>
      <c r="B11" t="s">
        <v>183</v>
      </c>
      <c r="C11" s="327">
        <v>9</v>
      </c>
      <c r="D11" s="328">
        <v>28</v>
      </c>
      <c r="E11" s="327">
        <v>1</v>
      </c>
      <c r="F11" s="327">
        <v>6</v>
      </c>
      <c r="G11" s="327">
        <v>2</v>
      </c>
      <c r="H11" s="327">
        <v>0</v>
      </c>
      <c r="I11" s="327">
        <v>0</v>
      </c>
      <c r="J11" s="327">
        <v>3</v>
      </c>
      <c r="K11" s="327">
        <v>1</v>
      </c>
      <c r="L11" s="327">
        <v>10</v>
      </c>
      <c r="M11" s="327">
        <v>0</v>
      </c>
      <c r="N11" s="327">
        <v>0</v>
      </c>
      <c r="O11" s="327">
        <v>0</v>
      </c>
      <c r="P11" s="327">
        <v>0</v>
      </c>
      <c r="Q11" s="327">
        <v>0</v>
      </c>
      <c r="R11" s="327">
        <v>0</v>
      </c>
      <c r="S11" s="333">
        <v>-2</v>
      </c>
      <c r="T11" s="505">
        <v>3</v>
      </c>
      <c r="U11" s="502">
        <v>17</v>
      </c>
      <c r="V11" s="327">
        <v>10</v>
      </c>
      <c r="W11" s="523">
        <v>0</v>
      </c>
      <c r="X11" s="478">
        <f t="shared" si="0"/>
        <v>0.21428571428571427</v>
      </c>
      <c r="Y11" s="269">
        <f t="shared" si="1"/>
        <v>0.2413793103448276</v>
      </c>
      <c r="Z11" s="370">
        <f t="shared" si="2"/>
        <v>0.2857142857142857</v>
      </c>
      <c r="AA11" s="303"/>
      <c r="AB11" s="753" t="s">
        <v>183</v>
      </c>
      <c r="AC11" s="754"/>
      <c r="AD11" s="688" t="s">
        <v>367</v>
      </c>
      <c r="AE11" s="721">
        <v>1</v>
      </c>
      <c r="AF11" s="170">
        <v>3</v>
      </c>
      <c r="AG11" s="170">
        <v>0</v>
      </c>
      <c r="AH11" s="704">
        <v>1</v>
      </c>
      <c r="AI11" s="170">
        <v>0</v>
      </c>
      <c r="AJ11" s="170">
        <v>0</v>
      </c>
      <c r="AK11" s="170">
        <v>0</v>
      </c>
      <c r="AL11" s="170">
        <v>0</v>
      </c>
      <c r="AM11" s="170">
        <v>0</v>
      </c>
      <c r="AN11" s="170">
        <v>1</v>
      </c>
      <c r="AO11" s="170">
        <v>1</v>
      </c>
      <c r="AP11" s="170">
        <v>0</v>
      </c>
      <c r="AQ11" s="170">
        <v>0</v>
      </c>
      <c r="AR11" s="170">
        <v>0</v>
      </c>
      <c r="AS11" s="170">
        <v>0</v>
      </c>
      <c r="AT11" s="170">
        <v>0</v>
      </c>
      <c r="AU11" s="170"/>
      <c r="AV11" s="170"/>
      <c r="AW11" s="170">
        <v>3</v>
      </c>
      <c r="AX11" s="170">
        <v>0</v>
      </c>
      <c r="AY11" s="170">
        <v>0</v>
      </c>
    </row>
    <row r="12" spans="1:56" ht="15">
      <c r="A12" s="136" t="s">
        <v>176</v>
      </c>
      <c r="B12" t="s">
        <v>177</v>
      </c>
      <c r="C12" s="327">
        <v>11</v>
      </c>
      <c r="D12" s="328">
        <v>47</v>
      </c>
      <c r="E12" s="327">
        <v>4</v>
      </c>
      <c r="F12" s="327">
        <v>14</v>
      </c>
      <c r="G12" s="327">
        <v>3</v>
      </c>
      <c r="H12" s="327">
        <v>0</v>
      </c>
      <c r="I12" s="327">
        <v>2</v>
      </c>
      <c r="J12" s="327">
        <v>4</v>
      </c>
      <c r="K12" s="327">
        <v>3</v>
      </c>
      <c r="L12" s="327">
        <v>8</v>
      </c>
      <c r="M12" s="327">
        <v>1</v>
      </c>
      <c r="N12" s="327">
        <v>1</v>
      </c>
      <c r="O12" s="327">
        <v>0</v>
      </c>
      <c r="P12" s="327">
        <v>0</v>
      </c>
      <c r="Q12" s="327">
        <v>0</v>
      </c>
      <c r="R12" s="327">
        <v>1</v>
      </c>
      <c r="S12" s="333">
        <v>-4</v>
      </c>
      <c r="T12" s="505">
        <v>7</v>
      </c>
      <c r="U12" s="502">
        <v>1</v>
      </c>
      <c r="V12" s="327">
        <v>32</v>
      </c>
      <c r="W12" s="523">
        <v>1</v>
      </c>
      <c r="X12" s="478">
        <f t="shared" si="0"/>
        <v>0.2978723404255319</v>
      </c>
      <c r="Y12" s="270">
        <f t="shared" si="1"/>
        <v>0.34</v>
      </c>
      <c r="Z12" s="273">
        <f t="shared" si="2"/>
        <v>0.48936170212765956</v>
      </c>
      <c r="AA12" s="303"/>
      <c r="AB12" s="753" t="s">
        <v>177</v>
      </c>
      <c r="AC12" s="754"/>
    </row>
    <row r="13" spans="1:56" ht="15">
      <c r="A13" s="136" t="s">
        <v>176</v>
      </c>
      <c r="B13" t="s">
        <v>182</v>
      </c>
      <c r="C13" s="327">
        <v>7</v>
      </c>
      <c r="D13" s="328">
        <v>20</v>
      </c>
      <c r="E13" s="327">
        <v>1</v>
      </c>
      <c r="F13" s="327">
        <v>5</v>
      </c>
      <c r="G13" s="327">
        <v>1</v>
      </c>
      <c r="H13" s="327">
        <v>0</v>
      </c>
      <c r="I13" s="327">
        <v>0</v>
      </c>
      <c r="J13" s="327">
        <v>0</v>
      </c>
      <c r="K13" s="327">
        <v>4</v>
      </c>
      <c r="L13" s="327">
        <v>4</v>
      </c>
      <c r="M13" s="327">
        <v>0</v>
      </c>
      <c r="N13" s="327">
        <v>0</v>
      </c>
      <c r="O13" s="327">
        <v>0</v>
      </c>
      <c r="P13" s="327">
        <v>0</v>
      </c>
      <c r="Q13" s="327">
        <v>0</v>
      </c>
      <c r="R13" s="327">
        <v>0</v>
      </c>
      <c r="S13" s="333">
        <v>-3</v>
      </c>
      <c r="T13" s="505">
        <v>2</v>
      </c>
      <c r="U13" s="502">
        <v>13</v>
      </c>
      <c r="V13" s="327">
        <v>6</v>
      </c>
      <c r="W13" s="523">
        <v>0</v>
      </c>
      <c r="X13" s="517">
        <f t="shared" si="0"/>
        <v>0.25</v>
      </c>
      <c r="Y13" s="266">
        <f t="shared" si="1"/>
        <v>0.375</v>
      </c>
      <c r="Z13" s="370">
        <f t="shared" si="2"/>
        <v>0.3</v>
      </c>
      <c r="AA13" s="303"/>
      <c r="AB13" s="753" t="s">
        <v>182</v>
      </c>
      <c r="AC13" s="754"/>
      <c r="AD13" s="703" t="s">
        <v>183</v>
      </c>
      <c r="AE13" s="720">
        <v>1</v>
      </c>
      <c r="AF13" s="357">
        <v>1</v>
      </c>
      <c r="AG13" s="357">
        <v>0</v>
      </c>
      <c r="AH13" s="705">
        <v>0</v>
      </c>
      <c r="AI13" s="357">
        <v>0</v>
      </c>
      <c r="AJ13" s="357">
        <v>0</v>
      </c>
      <c r="AK13" s="357">
        <v>0</v>
      </c>
      <c r="AL13" s="357">
        <v>0</v>
      </c>
      <c r="AM13" s="357">
        <v>0</v>
      </c>
      <c r="AN13" s="357">
        <v>1</v>
      </c>
      <c r="AO13" s="357">
        <v>0</v>
      </c>
      <c r="AP13" s="357">
        <v>0</v>
      </c>
      <c r="AQ13" s="357">
        <v>0</v>
      </c>
      <c r="AR13" s="357">
        <v>0</v>
      </c>
      <c r="AS13" s="357">
        <v>0</v>
      </c>
      <c r="AT13" s="357">
        <v>0</v>
      </c>
      <c r="AU13" s="357"/>
      <c r="AV13" s="357"/>
      <c r="AW13" s="357">
        <v>1</v>
      </c>
      <c r="AX13" s="357">
        <v>0</v>
      </c>
      <c r="AY13" s="357">
        <v>0</v>
      </c>
    </row>
    <row r="14" spans="1:56" ht="15">
      <c r="A14" s="136" t="s">
        <v>176</v>
      </c>
      <c r="B14" t="s">
        <v>178</v>
      </c>
      <c r="C14" s="327">
        <v>10</v>
      </c>
      <c r="D14" s="328">
        <v>35</v>
      </c>
      <c r="E14" s="327">
        <v>4</v>
      </c>
      <c r="F14" s="327">
        <v>9</v>
      </c>
      <c r="G14" s="327">
        <v>0</v>
      </c>
      <c r="H14" s="327">
        <v>0</v>
      </c>
      <c r="I14" s="327">
        <v>3</v>
      </c>
      <c r="J14" s="327">
        <v>3</v>
      </c>
      <c r="K14" s="327">
        <v>0</v>
      </c>
      <c r="L14" s="327">
        <v>9</v>
      </c>
      <c r="M14" s="327">
        <v>1</v>
      </c>
      <c r="N14" s="327">
        <v>0</v>
      </c>
      <c r="O14" s="327">
        <v>0</v>
      </c>
      <c r="P14" s="327">
        <v>0</v>
      </c>
      <c r="Q14" s="327">
        <v>1</v>
      </c>
      <c r="R14" s="327">
        <v>1</v>
      </c>
      <c r="S14" s="333">
        <v>-2</v>
      </c>
      <c r="T14" s="505">
        <v>7</v>
      </c>
      <c r="U14" s="502">
        <v>0</v>
      </c>
      <c r="V14" s="327">
        <v>13</v>
      </c>
      <c r="W14" s="523">
        <v>0</v>
      </c>
      <c r="X14" s="517">
        <f t="shared" si="0"/>
        <v>0.25714285714285712</v>
      </c>
      <c r="Y14" s="266">
        <f t="shared" si="1"/>
        <v>0.25714285714285712</v>
      </c>
      <c r="Z14" s="370">
        <f t="shared" si="2"/>
        <v>0.51428571428571423</v>
      </c>
      <c r="AA14" s="303"/>
      <c r="AB14" s="753" t="s">
        <v>178</v>
      </c>
      <c r="AC14" s="754"/>
      <c r="AD14" s="703" t="s">
        <v>181</v>
      </c>
      <c r="AE14" s="721">
        <v>1</v>
      </c>
      <c r="AF14" s="170">
        <v>1</v>
      </c>
      <c r="AG14" s="170">
        <v>0</v>
      </c>
      <c r="AH14" s="704">
        <v>0</v>
      </c>
      <c r="AI14" s="170">
        <v>0</v>
      </c>
      <c r="AJ14" s="170">
        <v>0</v>
      </c>
      <c r="AK14" s="170">
        <v>0</v>
      </c>
      <c r="AL14" s="170">
        <v>0</v>
      </c>
      <c r="AM14" s="170">
        <v>0</v>
      </c>
      <c r="AN14" s="170">
        <v>0</v>
      </c>
      <c r="AO14" s="170">
        <v>0</v>
      </c>
      <c r="AP14" s="170">
        <v>0</v>
      </c>
      <c r="AQ14" s="170">
        <v>0</v>
      </c>
      <c r="AR14" s="170">
        <v>0</v>
      </c>
      <c r="AS14" s="170">
        <v>0</v>
      </c>
      <c r="AT14" s="170">
        <v>0</v>
      </c>
      <c r="AU14" s="170"/>
      <c r="AV14" s="170"/>
      <c r="AW14" s="170">
        <v>0</v>
      </c>
      <c r="AX14" s="170">
        <v>0</v>
      </c>
      <c r="AY14" s="170">
        <v>0</v>
      </c>
    </row>
    <row r="15" spans="1:56" ht="15">
      <c r="A15" s="136" t="s">
        <v>176</v>
      </c>
      <c r="B15" t="s">
        <v>189</v>
      </c>
      <c r="C15" s="327">
        <v>7</v>
      </c>
      <c r="D15" s="328">
        <v>22</v>
      </c>
      <c r="E15" s="327">
        <v>0</v>
      </c>
      <c r="F15" s="327">
        <v>4</v>
      </c>
      <c r="G15" s="327">
        <v>0</v>
      </c>
      <c r="H15" s="327">
        <v>0</v>
      </c>
      <c r="I15" s="327">
        <v>0</v>
      </c>
      <c r="J15" s="327">
        <v>0</v>
      </c>
      <c r="K15" s="327">
        <v>0</v>
      </c>
      <c r="L15" s="327">
        <v>3</v>
      </c>
      <c r="M15" s="327">
        <v>0</v>
      </c>
      <c r="N15" s="327">
        <v>0</v>
      </c>
      <c r="O15" s="327">
        <v>0</v>
      </c>
      <c r="P15" s="327">
        <v>0</v>
      </c>
      <c r="Q15" s="327">
        <v>0</v>
      </c>
      <c r="R15" s="327">
        <v>0</v>
      </c>
      <c r="S15" s="333">
        <v>0</v>
      </c>
      <c r="T15" s="505">
        <v>2</v>
      </c>
      <c r="U15" s="502">
        <v>2</v>
      </c>
      <c r="V15" s="327">
        <v>24</v>
      </c>
      <c r="W15" s="523">
        <v>1</v>
      </c>
      <c r="X15" s="517">
        <f t="shared" si="0"/>
        <v>0.18181818181818182</v>
      </c>
      <c r="Y15" s="266">
        <f t="shared" si="1"/>
        <v>0.18181818181818182</v>
      </c>
      <c r="Z15" s="370">
        <f t="shared" si="2"/>
        <v>0.18181818181818182</v>
      </c>
      <c r="AA15" s="303"/>
      <c r="AB15" s="753" t="s">
        <v>189</v>
      </c>
      <c r="AC15" s="754"/>
      <c r="AD15" s="703"/>
      <c r="AE15" s="723"/>
      <c r="AF15" s="664"/>
      <c r="AG15" s="664"/>
    </row>
    <row r="16" spans="1:56" ht="15">
      <c r="A16" s="136" t="s">
        <v>176</v>
      </c>
      <c r="B16" t="s">
        <v>185</v>
      </c>
      <c r="C16" s="327">
        <v>9</v>
      </c>
      <c r="D16" s="328">
        <v>28</v>
      </c>
      <c r="E16" s="327">
        <v>0</v>
      </c>
      <c r="F16" s="327">
        <v>8</v>
      </c>
      <c r="G16" s="327">
        <v>1</v>
      </c>
      <c r="H16" s="327">
        <v>0</v>
      </c>
      <c r="I16" s="327">
        <v>0</v>
      </c>
      <c r="J16" s="327">
        <v>1</v>
      </c>
      <c r="K16" s="327">
        <v>1</v>
      </c>
      <c r="L16" s="327">
        <v>9</v>
      </c>
      <c r="M16" s="327">
        <v>0</v>
      </c>
      <c r="N16" s="327">
        <v>0</v>
      </c>
      <c r="O16" s="327">
        <v>0</v>
      </c>
      <c r="P16" s="327">
        <v>0</v>
      </c>
      <c r="Q16" s="327">
        <v>0</v>
      </c>
      <c r="R16" s="327">
        <v>0</v>
      </c>
      <c r="S16" s="333">
        <v>4</v>
      </c>
      <c r="T16" s="505">
        <v>4</v>
      </c>
      <c r="U16" s="502">
        <v>18</v>
      </c>
      <c r="V16" s="327">
        <v>9</v>
      </c>
      <c r="W16" s="523">
        <v>0</v>
      </c>
      <c r="X16" s="516">
        <f t="shared" si="0"/>
        <v>0.2857142857142857</v>
      </c>
      <c r="Y16" s="269">
        <f t="shared" si="1"/>
        <v>0.31034482758620691</v>
      </c>
      <c r="Z16" s="273">
        <f t="shared" si="2"/>
        <v>0.32142857142857145</v>
      </c>
      <c r="AA16" s="303"/>
      <c r="AB16" s="753" t="s">
        <v>185</v>
      </c>
      <c r="AC16" s="754"/>
      <c r="AD16" s="703"/>
      <c r="AF16" s="664"/>
      <c r="AG16" s="664"/>
      <c r="AH16" s="664"/>
      <c r="AI16" s="664"/>
      <c r="AJ16" s="664"/>
      <c r="AK16" s="664"/>
      <c r="AL16" s="664"/>
      <c r="AM16" s="664"/>
      <c r="AN16" s="664"/>
      <c r="AO16" s="664"/>
      <c r="AP16" s="664"/>
      <c r="AQ16" s="664"/>
      <c r="AR16" s="664"/>
      <c r="AS16" s="664"/>
      <c r="AT16" s="664"/>
      <c r="AU16" s="664"/>
      <c r="AV16" s="664"/>
      <c r="AW16" s="664"/>
      <c r="AX16" s="664"/>
      <c r="AY16" s="664"/>
    </row>
    <row r="17" spans="1:54" ht="15">
      <c r="A17" s="136" t="s">
        <v>176</v>
      </c>
      <c r="B17" t="s">
        <v>367</v>
      </c>
      <c r="C17" s="327">
        <v>11</v>
      </c>
      <c r="D17" s="328">
        <v>34</v>
      </c>
      <c r="E17" s="327">
        <v>5</v>
      </c>
      <c r="F17" s="327">
        <v>8</v>
      </c>
      <c r="G17" s="327">
        <v>1</v>
      </c>
      <c r="H17" s="327">
        <v>0</v>
      </c>
      <c r="I17" s="327">
        <v>1</v>
      </c>
      <c r="J17" s="327">
        <v>2</v>
      </c>
      <c r="K17" s="327">
        <v>4</v>
      </c>
      <c r="L17" s="327">
        <v>5</v>
      </c>
      <c r="M17" s="327">
        <v>0</v>
      </c>
      <c r="N17" s="327">
        <v>0</v>
      </c>
      <c r="O17" s="327">
        <v>1</v>
      </c>
      <c r="P17" s="327">
        <v>0</v>
      </c>
      <c r="Q17" s="327">
        <v>0</v>
      </c>
      <c r="R17" s="327">
        <v>2</v>
      </c>
      <c r="S17" s="333">
        <v>-3</v>
      </c>
      <c r="T17" s="505">
        <v>3</v>
      </c>
      <c r="U17" s="502">
        <v>24</v>
      </c>
      <c r="V17" s="327">
        <v>9</v>
      </c>
      <c r="W17" s="523">
        <v>1</v>
      </c>
      <c r="X17" s="519">
        <f t="shared" si="0"/>
        <v>0.23529411764705882</v>
      </c>
      <c r="Y17" s="272">
        <f t="shared" si="1"/>
        <v>0.30769230769230771</v>
      </c>
      <c r="Z17" s="371">
        <f t="shared" si="2"/>
        <v>0.35294117647058826</v>
      </c>
      <c r="AA17" s="303"/>
      <c r="AB17" s="781" t="s">
        <v>366</v>
      </c>
      <c r="AC17" s="782"/>
      <c r="AD17" s="703"/>
      <c r="AF17" s="664"/>
      <c r="AG17" s="664"/>
      <c r="AH17" s="664"/>
      <c r="AI17" s="664"/>
      <c r="AJ17" s="664"/>
      <c r="AK17" s="664"/>
      <c r="AL17" s="664"/>
      <c r="AM17" s="664"/>
      <c r="AN17" s="664"/>
      <c r="AO17" s="664"/>
      <c r="AP17" s="664"/>
      <c r="AQ17" s="664"/>
      <c r="AR17" s="664"/>
      <c r="AS17" s="664"/>
      <c r="AT17" s="664"/>
      <c r="AU17" s="664"/>
      <c r="AV17" s="664"/>
      <c r="AW17" s="664"/>
      <c r="AX17" s="664"/>
      <c r="AY17" s="664"/>
    </row>
    <row r="18" spans="1:54" ht="15">
      <c r="A18" s="136" t="s">
        <v>176</v>
      </c>
      <c r="B18" t="s">
        <v>190</v>
      </c>
      <c r="C18" s="327">
        <v>6</v>
      </c>
      <c r="D18" s="328">
        <v>20</v>
      </c>
      <c r="E18" s="327">
        <v>1</v>
      </c>
      <c r="F18" s="327">
        <v>5</v>
      </c>
      <c r="G18" s="327">
        <v>0</v>
      </c>
      <c r="H18" s="327">
        <v>0</v>
      </c>
      <c r="I18" s="327">
        <v>1</v>
      </c>
      <c r="J18" s="327">
        <v>1</v>
      </c>
      <c r="K18" s="327">
        <v>0</v>
      </c>
      <c r="L18" s="327">
        <v>5</v>
      </c>
      <c r="M18" s="327">
        <v>0</v>
      </c>
      <c r="N18" s="327">
        <v>0</v>
      </c>
      <c r="O18" s="327">
        <v>0</v>
      </c>
      <c r="P18" s="327">
        <v>0</v>
      </c>
      <c r="Q18" s="327">
        <v>0</v>
      </c>
      <c r="R18" s="327">
        <v>0</v>
      </c>
      <c r="S18" s="333">
        <v>1</v>
      </c>
      <c r="T18" s="505">
        <v>3</v>
      </c>
      <c r="U18" s="502">
        <v>7</v>
      </c>
      <c r="V18" s="327">
        <v>37</v>
      </c>
      <c r="W18" s="523">
        <v>0</v>
      </c>
      <c r="X18" s="519">
        <f t="shared" si="0"/>
        <v>0.25</v>
      </c>
      <c r="Y18" s="272">
        <f t="shared" si="1"/>
        <v>0.25</v>
      </c>
      <c r="Z18" s="371">
        <f t="shared" si="2"/>
        <v>0.4</v>
      </c>
      <c r="AA18" s="303"/>
      <c r="AB18" s="753" t="s">
        <v>190</v>
      </c>
      <c r="AC18" s="754"/>
      <c r="AD18" s="664"/>
      <c r="AE18" s="664"/>
      <c r="AF18" s="664"/>
      <c r="AG18" s="664"/>
      <c r="AH18" s="664"/>
      <c r="AI18" s="664"/>
      <c r="AK18" s="664"/>
      <c r="AL18" s="664"/>
      <c r="AM18" s="664"/>
      <c r="AN18" s="664"/>
      <c r="AO18" s="664"/>
      <c r="AP18" s="664"/>
      <c r="AQ18" s="664"/>
      <c r="AR18" s="664"/>
      <c r="AS18" s="664"/>
      <c r="AT18" s="664"/>
      <c r="AU18" s="664"/>
      <c r="AV18" s="664"/>
      <c r="AW18" s="664"/>
      <c r="AX18" s="664"/>
      <c r="AY18" s="664"/>
    </row>
    <row r="19" spans="1:54" ht="15">
      <c r="A19" s="136" t="s">
        <v>176</v>
      </c>
      <c r="B19" t="s">
        <v>181</v>
      </c>
      <c r="C19" s="327">
        <v>7</v>
      </c>
      <c r="D19" s="328">
        <v>12</v>
      </c>
      <c r="E19" s="327">
        <v>3</v>
      </c>
      <c r="F19" s="327">
        <v>5</v>
      </c>
      <c r="G19" s="327">
        <v>0</v>
      </c>
      <c r="H19" s="327">
        <v>0</v>
      </c>
      <c r="I19" s="327">
        <v>1</v>
      </c>
      <c r="J19" s="327">
        <v>1</v>
      </c>
      <c r="K19" s="327">
        <v>1</v>
      </c>
      <c r="L19" s="327">
        <v>1</v>
      </c>
      <c r="M19" s="327">
        <v>0</v>
      </c>
      <c r="N19" s="327">
        <v>0</v>
      </c>
      <c r="O19" s="327">
        <v>0</v>
      </c>
      <c r="P19" s="327">
        <v>0</v>
      </c>
      <c r="Q19" s="327">
        <v>0</v>
      </c>
      <c r="R19" s="327">
        <v>1</v>
      </c>
      <c r="S19" s="333">
        <v>2</v>
      </c>
      <c r="T19" s="505">
        <v>2</v>
      </c>
      <c r="U19" s="502">
        <v>2</v>
      </c>
      <c r="V19" s="327">
        <v>19</v>
      </c>
      <c r="W19" s="523">
        <v>0</v>
      </c>
      <c r="X19" s="519">
        <f t="shared" si="0"/>
        <v>0.41666666666666669</v>
      </c>
      <c r="Y19" s="272">
        <f t="shared" si="1"/>
        <v>0.46153846153846156</v>
      </c>
      <c r="Z19" s="371">
        <f t="shared" si="2"/>
        <v>0.66666666666666663</v>
      </c>
      <c r="AA19" s="303"/>
      <c r="AB19" s="753" t="s">
        <v>181</v>
      </c>
      <c r="AC19" s="754"/>
      <c r="AD19" s="664"/>
      <c r="AE19" s="664"/>
      <c r="AF19" s="664"/>
      <c r="AG19" s="664"/>
      <c r="AH19" s="664"/>
      <c r="AI19" s="664"/>
      <c r="AK19" s="664"/>
      <c r="AL19" s="664"/>
      <c r="AM19" s="664"/>
      <c r="AN19" s="664"/>
      <c r="AO19" s="664"/>
      <c r="AP19" s="664"/>
      <c r="AQ19" s="664"/>
      <c r="AR19" s="664"/>
      <c r="AS19" s="664"/>
      <c r="AT19" s="664"/>
      <c r="AU19" s="664"/>
      <c r="AV19" s="664"/>
      <c r="AW19" s="664"/>
      <c r="AX19" s="664"/>
      <c r="AY19" s="664"/>
    </row>
    <row r="20" spans="1:54" ht="15">
      <c r="A20" s="171"/>
      <c r="C20" s="327"/>
      <c r="D20" s="328"/>
      <c r="E20" s="327"/>
      <c r="F20" s="327"/>
      <c r="G20" s="327"/>
      <c r="H20" s="327"/>
      <c r="I20" s="327"/>
      <c r="J20" s="327"/>
      <c r="K20" s="327"/>
      <c r="L20" s="327"/>
      <c r="M20" s="327"/>
      <c r="N20" s="327"/>
      <c r="O20" s="327"/>
      <c r="P20" s="327"/>
      <c r="Q20" s="327"/>
      <c r="R20" s="327"/>
      <c r="S20" s="368"/>
      <c r="T20" s="506"/>
      <c r="U20" s="502"/>
      <c r="V20" s="327"/>
      <c r="W20" s="524"/>
      <c r="X20" s="478"/>
      <c r="Y20" s="269"/>
      <c r="Z20" s="269"/>
      <c r="AA20" s="303"/>
      <c r="AB20" s="753"/>
      <c r="AC20" s="754"/>
      <c r="AD20" s="664"/>
      <c r="AE20" s="664"/>
      <c r="AF20" s="664"/>
      <c r="AG20" s="664"/>
      <c r="AH20" s="664"/>
      <c r="AI20" s="664"/>
      <c r="AK20" s="664"/>
      <c r="AL20" s="664"/>
      <c r="AM20" s="664"/>
      <c r="AN20" s="664"/>
      <c r="AO20" s="664"/>
      <c r="AP20" s="664"/>
      <c r="AQ20" s="664"/>
      <c r="AR20" s="664"/>
      <c r="AS20" s="664"/>
      <c r="AT20" s="664"/>
      <c r="AU20" s="664"/>
      <c r="AV20" s="664"/>
      <c r="AW20" s="664"/>
      <c r="AX20" s="664"/>
      <c r="AY20" s="664"/>
    </row>
    <row r="21" spans="1:54" ht="15">
      <c r="A21" s="171"/>
      <c r="B21" s="19" t="s">
        <v>11</v>
      </c>
      <c r="C21" s="327"/>
      <c r="D21" s="328"/>
      <c r="E21" s="327"/>
      <c r="F21" s="327"/>
      <c r="G21" s="327"/>
      <c r="H21" s="327"/>
      <c r="I21" s="327"/>
      <c r="J21" s="327"/>
      <c r="K21" s="327"/>
      <c r="L21" s="327"/>
      <c r="M21" s="327"/>
      <c r="N21" s="327"/>
      <c r="O21" s="327"/>
      <c r="P21" s="327"/>
      <c r="Q21" s="327"/>
      <c r="R21" s="327"/>
      <c r="S21" s="368"/>
      <c r="T21" s="506"/>
      <c r="U21" s="502"/>
      <c r="V21" s="327"/>
      <c r="W21" s="524"/>
      <c r="X21" s="478"/>
      <c r="Y21" s="269"/>
      <c r="Z21" s="269"/>
      <c r="AA21" s="303"/>
      <c r="AB21" s="753"/>
      <c r="AC21" s="754"/>
    </row>
    <row r="22" spans="1:54" ht="15">
      <c r="A22" s="171"/>
      <c r="B22" s="692" t="s">
        <v>11</v>
      </c>
      <c r="C22" s="327"/>
      <c r="D22" s="328"/>
      <c r="E22" s="327"/>
      <c r="F22" s="327"/>
      <c r="G22" s="327"/>
      <c r="H22" s="327"/>
      <c r="I22" s="327"/>
      <c r="J22" s="327"/>
      <c r="K22" s="327"/>
      <c r="L22" s="327"/>
      <c r="M22" s="327"/>
      <c r="N22" s="327"/>
      <c r="O22" s="327"/>
      <c r="P22" s="327"/>
      <c r="Q22" s="327"/>
      <c r="R22" s="327"/>
      <c r="S22" s="368"/>
      <c r="T22" s="506"/>
      <c r="U22" s="502"/>
      <c r="V22" s="327"/>
      <c r="W22" s="524"/>
      <c r="X22" s="478"/>
      <c r="Y22" s="269"/>
      <c r="Z22" s="269"/>
      <c r="AA22" s="303"/>
      <c r="AB22" s="753"/>
      <c r="AC22" s="754"/>
    </row>
    <row r="23" spans="1:54" ht="15">
      <c r="A23" s="171"/>
      <c r="C23" s="327"/>
      <c r="D23" s="328"/>
      <c r="E23" s="327"/>
      <c r="F23" s="327"/>
      <c r="G23" s="327"/>
      <c r="H23" s="327"/>
      <c r="I23" s="327"/>
      <c r="J23" s="327"/>
      <c r="K23" s="327"/>
      <c r="L23" s="327"/>
      <c r="M23" s="327"/>
      <c r="N23" s="327"/>
      <c r="O23" s="327"/>
      <c r="P23" s="327"/>
      <c r="Q23" s="327"/>
      <c r="R23" s="327"/>
      <c r="S23" s="368"/>
      <c r="T23" s="506"/>
      <c r="U23" s="502"/>
      <c r="V23" s="327"/>
      <c r="W23" s="524"/>
      <c r="X23" s="478"/>
      <c r="Y23" s="269"/>
      <c r="Z23" s="269"/>
      <c r="AA23" s="303"/>
      <c r="AB23" s="753"/>
      <c r="AC23" s="754"/>
    </row>
    <row r="24" spans="1:54" ht="15">
      <c r="A24" s="171"/>
      <c r="C24" s="327"/>
      <c r="D24" s="328"/>
      <c r="E24" s="327"/>
      <c r="F24" s="327"/>
      <c r="G24" s="327"/>
      <c r="H24" s="327"/>
      <c r="I24" s="327"/>
      <c r="J24" s="327"/>
      <c r="K24" s="327"/>
      <c r="L24" s="327"/>
      <c r="M24" s="327"/>
      <c r="N24" s="327"/>
      <c r="O24" s="327"/>
      <c r="P24" s="327"/>
      <c r="Q24" s="327"/>
      <c r="R24" s="327"/>
      <c r="S24" s="368"/>
      <c r="T24" s="506"/>
      <c r="U24" s="502"/>
      <c r="V24" s="327"/>
      <c r="W24" s="524"/>
      <c r="X24" s="478"/>
      <c r="Y24" s="269"/>
      <c r="Z24" s="269"/>
      <c r="AA24" s="303"/>
      <c r="AB24" s="753"/>
      <c r="AC24" s="754"/>
      <c r="AZ24" s="357"/>
      <c r="BA24" s="357"/>
      <c r="BB24" s="357"/>
    </row>
    <row r="25" spans="1:54" ht="15.75" thickBot="1">
      <c r="A25" s="171"/>
      <c r="B25" s="19" t="s">
        <v>442</v>
      </c>
      <c r="C25" s="335">
        <f>D68</f>
        <v>12</v>
      </c>
      <c r="D25" s="335">
        <f>SUM(D4:D24)</f>
        <v>360</v>
      </c>
      <c r="E25" s="335">
        <f t="shared" ref="E25:R25" si="3">SUM(E4:E24)</f>
        <v>28</v>
      </c>
      <c r="F25" s="335">
        <f t="shared" si="3"/>
        <v>84</v>
      </c>
      <c r="G25" s="335">
        <f t="shared" si="3"/>
        <v>9</v>
      </c>
      <c r="H25" s="335">
        <f t="shared" si="3"/>
        <v>0</v>
      </c>
      <c r="I25" s="335">
        <f t="shared" si="3"/>
        <v>13</v>
      </c>
      <c r="J25" s="335">
        <f t="shared" si="3"/>
        <v>26</v>
      </c>
      <c r="K25" s="335">
        <f t="shared" si="3"/>
        <v>18</v>
      </c>
      <c r="L25" s="335">
        <f t="shared" si="3"/>
        <v>83</v>
      </c>
      <c r="M25" s="335">
        <f t="shared" si="3"/>
        <v>2</v>
      </c>
      <c r="N25" s="335">
        <f t="shared" si="3"/>
        <v>1</v>
      </c>
      <c r="O25" s="335">
        <f t="shared" si="3"/>
        <v>1</v>
      </c>
      <c r="P25" s="335">
        <f t="shared" si="3"/>
        <v>0</v>
      </c>
      <c r="Q25" s="335">
        <f t="shared" si="3"/>
        <v>1</v>
      </c>
      <c r="R25" s="335">
        <f t="shared" si="3"/>
        <v>10</v>
      </c>
      <c r="S25" s="336"/>
      <c r="T25" s="507"/>
      <c r="U25" s="335">
        <f t="shared" ref="U25:W25" si="4">SUM(U4:U24)</f>
        <v>110</v>
      </c>
      <c r="V25" s="335">
        <f t="shared" si="4"/>
        <v>283</v>
      </c>
      <c r="W25" s="525">
        <f t="shared" si="4"/>
        <v>4</v>
      </c>
      <c r="X25" s="520">
        <f>F25/D25</f>
        <v>0.23333333333333334</v>
      </c>
      <c r="Y25" s="275">
        <f>((F25+K25)/(D25+K25+O25))</f>
        <v>0.26912928759894461</v>
      </c>
      <c r="Z25" s="362">
        <f>((F25-(G25+H25+I25))+(G25*2)+(H25*3)+(I25*4))/D25</f>
        <v>0.36666666666666664</v>
      </c>
      <c r="AA25" s="303"/>
      <c r="AB25" s="762"/>
      <c r="AC25" s="763"/>
    </row>
    <row r="26" spans="1:54" ht="15" thickBot="1">
      <c r="A26" s="171"/>
      <c r="B26" s="278" t="s">
        <v>191</v>
      </c>
      <c r="C26" s="337" t="s">
        <v>117</v>
      </c>
      <c r="D26" s="337" t="s">
        <v>118</v>
      </c>
      <c r="E26" s="337" t="s">
        <v>119</v>
      </c>
      <c r="F26" s="337" t="s">
        <v>120</v>
      </c>
      <c r="G26" s="337" t="s">
        <v>121</v>
      </c>
      <c r="H26" s="337" t="s">
        <v>122</v>
      </c>
      <c r="I26" s="337" t="s">
        <v>123</v>
      </c>
      <c r="J26" s="337" t="s">
        <v>124</v>
      </c>
      <c r="K26" s="337" t="s">
        <v>125</v>
      </c>
      <c r="L26" s="337" t="s">
        <v>126</v>
      </c>
      <c r="M26" s="337" t="s">
        <v>127</v>
      </c>
      <c r="N26" s="337" t="s">
        <v>128</v>
      </c>
      <c r="O26" s="337" t="s">
        <v>129</v>
      </c>
      <c r="P26" s="337" t="s">
        <v>130</v>
      </c>
      <c r="Q26" s="337" t="s">
        <v>131</v>
      </c>
      <c r="R26" s="337" t="s">
        <v>132</v>
      </c>
      <c r="S26" s="337" t="s">
        <v>163</v>
      </c>
      <c r="T26" s="508" t="s">
        <v>164</v>
      </c>
      <c r="U26" s="337" t="s">
        <v>176</v>
      </c>
      <c r="V26" s="337" t="s">
        <v>365</v>
      </c>
      <c r="W26" s="508" t="s">
        <v>133</v>
      </c>
      <c r="X26" s="521" t="s">
        <v>134</v>
      </c>
      <c r="Y26" s="276" t="s">
        <v>165</v>
      </c>
      <c r="Z26" s="363" t="s">
        <v>166</v>
      </c>
      <c r="AA26" s="303"/>
      <c r="AB26" s="764" t="s">
        <v>191</v>
      </c>
      <c r="AC26" s="765"/>
      <c r="AD26" s="497"/>
      <c r="AE26" s="262" t="s">
        <v>117</v>
      </c>
      <c r="AF26" s="262" t="s">
        <v>118</v>
      </c>
      <c r="AG26" s="262" t="s">
        <v>119</v>
      </c>
      <c r="AH26" s="262" t="s">
        <v>120</v>
      </c>
      <c r="AI26" s="262" t="s">
        <v>121</v>
      </c>
      <c r="AJ26" s="262" t="s">
        <v>122</v>
      </c>
      <c r="AK26" s="262" t="s">
        <v>123</v>
      </c>
      <c r="AL26" s="262" t="s">
        <v>124</v>
      </c>
      <c r="AM26" s="262" t="s">
        <v>125</v>
      </c>
      <c r="AN26" s="262" t="s">
        <v>126</v>
      </c>
      <c r="AO26" s="262" t="s">
        <v>127</v>
      </c>
      <c r="AP26" s="262" t="s">
        <v>128</v>
      </c>
      <c r="AQ26" s="262" t="s">
        <v>129</v>
      </c>
      <c r="AR26" s="262" t="s">
        <v>130</v>
      </c>
      <c r="AS26" s="262" t="s">
        <v>131</v>
      </c>
      <c r="AT26" s="262" t="s">
        <v>132</v>
      </c>
      <c r="AU26" s="588"/>
      <c r="AV26" s="588"/>
      <c r="AW26" s="262" t="s">
        <v>176</v>
      </c>
      <c r="AX26" s="262" t="s">
        <v>365</v>
      </c>
      <c r="AY26" s="262" t="s">
        <v>133</v>
      </c>
      <c r="AZ26" s="204"/>
      <c r="BA26" s="204"/>
    </row>
    <row r="27" spans="1:54" ht="15">
      <c r="A27" s="136" t="s">
        <v>176</v>
      </c>
      <c r="B27" s="703" t="s">
        <v>595</v>
      </c>
      <c r="C27" s="726"/>
      <c r="D27" s="726"/>
      <c r="E27" s="726"/>
      <c r="F27" s="726"/>
      <c r="G27" s="726"/>
      <c r="H27" s="726"/>
      <c r="I27" s="726"/>
      <c r="J27" s="726"/>
      <c r="K27" s="726"/>
      <c r="L27" s="726"/>
      <c r="M27" s="726"/>
      <c r="N27" s="726"/>
      <c r="O27" s="726"/>
      <c r="P27" s="726"/>
      <c r="Q27" s="726"/>
      <c r="R27" s="726"/>
      <c r="S27" s="726"/>
      <c r="T27" s="727"/>
      <c r="U27" s="726"/>
      <c r="V27" s="726"/>
      <c r="W27" s="727"/>
      <c r="X27" s="517" t="e">
        <f t="shared" ref="X27:X28" si="5">F27/D27</f>
        <v>#DIV/0!</v>
      </c>
      <c r="Y27" s="266" t="e">
        <f t="shared" ref="Y27:Y28" si="6">((F27+K27)/(D27+K27+O27))</f>
        <v>#DIV/0!</v>
      </c>
      <c r="Z27" s="360" t="e">
        <f t="shared" ref="Z27:Z28" si="7">((F27-(G27+H27+I27))+(G27*2)+(H27*3)+(I27*4))/D27</f>
        <v>#DIV/0!</v>
      </c>
      <c r="AA27" s="303"/>
      <c r="AB27" s="703" t="s">
        <v>595</v>
      </c>
      <c r="AC27" s="724"/>
      <c r="AD27" s="724"/>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row>
    <row r="28" spans="1:54" ht="15">
      <c r="A28" s="136" t="s">
        <v>176</v>
      </c>
      <c r="B28" t="s">
        <v>192</v>
      </c>
      <c r="C28" s="327">
        <v>3</v>
      </c>
      <c r="D28" s="327">
        <v>4</v>
      </c>
      <c r="E28" s="327">
        <v>1</v>
      </c>
      <c r="F28" s="327">
        <v>1</v>
      </c>
      <c r="G28" s="327">
        <v>0</v>
      </c>
      <c r="H28" s="327">
        <v>0</v>
      </c>
      <c r="I28" s="327">
        <v>0</v>
      </c>
      <c r="J28" s="327">
        <v>0</v>
      </c>
      <c r="K28" s="327">
        <v>1</v>
      </c>
      <c r="L28" s="327">
        <v>0</v>
      </c>
      <c r="M28" s="327">
        <v>0</v>
      </c>
      <c r="N28" s="327">
        <v>0</v>
      </c>
      <c r="O28" s="327">
        <v>0</v>
      </c>
      <c r="P28" s="327">
        <v>0</v>
      </c>
      <c r="Q28" s="327">
        <v>0</v>
      </c>
      <c r="R28" s="327">
        <v>0</v>
      </c>
      <c r="S28" s="330">
        <v>1</v>
      </c>
      <c r="T28" s="509">
        <v>1</v>
      </c>
      <c r="U28" s="502">
        <v>1</v>
      </c>
      <c r="V28" s="327">
        <v>3</v>
      </c>
      <c r="W28" s="526">
        <v>0</v>
      </c>
      <c r="X28" s="517">
        <f t="shared" si="5"/>
        <v>0.25</v>
      </c>
      <c r="Y28" s="266">
        <f t="shared" si="6"/>
        <v>0.4</v>
      </c>
      <c r="Z28" s="360">
        <f t="shared" si="7"/>
        <v>0.25</v>
      </c>
      <c r="AA28" s="303"/>
      <c r="AB28" s="301" t="s">
        <v>192</v>
      </c>
      <c r="AC28" s="301"/>
      <c r="AD28" s="662"/>
      <c r="AE28" s="662"/>
      <c r="AF28" s="662"/>
      <c r="AG28" s="662"/>
      <c r="AH28" s="662"/>
      <c r="AI28" s="662"/>
      <c r="AJ28" s="662"/>
      <c r="AK28" s="662"/>
      <c r="AL28" s="662"/>
      <c r="AM28" s="662"/>
      <c r="AN28" s="662"/>
      <c r="AO28" s="662"/>
      <c r="AP28" s="662"/>
      <c r="AQ28" s="662"/>
      <c r="AR28" s="662"/>
      <c r="AS28" s="662"/>
      <c r="AT28" s="662"/>
      <c r="AU28" s="662"/>
      <c r="AV28" s="664"/>
      <c r="AW28" s="664"/>
      <c r="AX28" s="664"/>
      <c r="AY28" s="664"/>
      <c r="AZ28" s="495"/>
      <c r="BA28" s="495"/>
    </row>
    <row r="29" spans="1:54" ht="15">
      <c r="A29" s="136" t="s">
        <v>176</v>
      </c>
      <c r="B29" t="s">
        <v>193</v>
      </c>
      <c r="C29" s="327">
        <v>2</v>
      </c>
      <c r="D29" s="327">
        <v>0</v>
      </c>
      <c r="E29" s="327">
        <v>0</v>
      </c>
      <c r="F29" s="327">
        <v>0</v>
      </c>
      <c r="G29" s="327">
        <v>0</v>
      </c>
      <c r="H29" s="327">
        <v>0</v>
      </c>
      <c r="I29" s="327">
        <v>0</v>
      </c>
      <c r="J29" s="327">
        <v>0</v>
      </c>
      <c r="K29" s="327">
        <v>1</v>
      </c>
      <c r="L29" s="327">
        <v>0</v>
      </c>
      <c r="M29" s="327">
        <v>0</v>
      </c>
      <c r="N29" s="327">
        <v>0</v>
      </c>
      <c r="O29" s="327">
        <v>2</v>
      </c>
      <c r="P29" s="327">
        <v>0</v>
      </c>
      <c r="Q29" s="327">
        <v>0</v>
      </c>
      <c r="R29" s="327">
        <v>0</v>
      </c>
      <c r="S29" s="333">
        <v>-2</v>
      </c>
      <c r="T29" s="505">
        <v>0</v>
      </c>
      <c r="U29" s="502">
        <v>0</v>
      </c>
      <c r="V29" s="327">
        <v>3</v>
      </c>
      <c r="W29" s="523">
        <v>0</v>
      </c>
      <c r="X29" s="517" t="e">
        <f t="shared" ref="X29:X41" si="8">F29/D29</f>
        <v>#DIV/0!</v>
      </c>
      <c r="Y29" s="266">
        <f t="shared" ref="Y29:Y42" si="9">((F29+K29)/(D29+K29+O29))</f>
        <v>0.33333333333333331</v>
      </c>
      <c r="Z29" s="360" t="e">
        <f t="shared" ref="Z29:Z42" si="10">((F29-(G29+H29+I29))+(G29*2)+(H29*3)+(I29*4))/D29</f>
        <v>#DIV/0!</v>
      </c>
      <c r="AA29" s="303"/>
      <c r="AB29" s="301" t="s">
        <v>193</v>
      </c>
      <c r="AC29" s="301"/>
      <c r="AD29" s="662"/>
      <c r="AE29" s="662"/>
      <c r="AF29" s="662"/>
      <c r="AG29" s="662"/>
      <c r="AH29" s="662"/>
      <c r="AI29" s="662"/>
      <c r="AJ29" s="662"/>
      <c r="AK29" s="662"/>
      <c r="AL29" s="662"/>
      <c r="AM29" s="662"/>
      <c r="AN29" s="662"/>
      <c r="AO29" s="662"/>
      <c r="AP29" s="662"/>
      <c r="AQ29" s="662"/>
      <c r="AR29" s="662"/>
      <c r="AS29" s="662"/>
      <c r="AT29" s="662"/>
      <c r="AU29" s="662"/>
      <c r="AV29" s="664"/>
      <c r="AW29" s="664"/>
      <c r="AX29" s="664"/>
      <c r="AY29" s="664"/>
      <c r="AZ29" s="630"/>
      <c r="BA29" s="630"/>
    </row>
    <row r="30" spans="1:54" ht="15">
      <c r="A30" s="136" t="s">
        <v>176</v>
      </c>
      <c r="B30" t="s">
        <v>194</v>
      </c>
      <c r="C30" s="327">
        <v>4</v>
      </c>
      <c r="D30" s="327">
        <v>4</v>
      </c>
      <c r="E30" s="327">
        <v>0</v>
      </c>
      <c r="F30" s="327">
        <v>0</v>
      </c>
      <c r="G30" s="327">
        <v>0</v>
      </c>
      <c r="H30" s="327">
        <v>0</v>
      </c>
      <c r="I30" s="327">
        <v>0</v>
      </c>
      <c r="J30" s="327">
        <v>0</v>
      </c>
      <c r="K30" s="327">
        <v>0</v>
      </c>
      <c r="L30" s="327">
        <v>1</v>
      </c>
      <c r="M30" s="327">
        <v>0</v>
      </c>
      <c r="N30" s="327">
        <v>0</v>
      </c>
      <c r="O30" s="327">
        <v>0</v>
      </c>
      <c r="P30" s="327">
        <v>0</v>
      </c>
      <c r="Q30" s="327">
        <v>0</v>
      </c>
      <c r="R30" s="327">
        <v>0</v>
      </c>
      <c r="S30" s="333">
        <v>-4</v>
      </c>
      <c r="T30" s="505">
        <v>0</v>
      </c>
      <c r="U30" s="502">
        <v>0</v>
      </c>
      <c r="V30" s="327">
        <v>1</v>
      </c>
      <c r="W30" s="523">
        <v>0</v>
      </c>
      <c r="X30" s="517">
        <f t="shared" si="8"/>
        <v>0</v>
      </c>
      <c r="Y30" s="266">
        <f t="shared" si="9"/>
        <v>0</v>
      </c>
      <c r="Z30" s="358">
        <f t="shared" si="10"/>
        <v>0</v>
      </c>
      <c r="AA30" s="303"/>
      <c r="AB30" s="301" t="s">
        <v>194</v>
      </c>
      <c r="AC30" s="301"/>
      <c r="AD30" s="703" t="s">
        <v>194</v>
      </c>
      <c r="AE30" s="721">
        <v>1</v>
      </c>
      <c r="AF30" s="170">
        <v>1</v>
      </c>
      <c r="AG30" s="170">
        <v>0</v>
      </c>
      <c r="AH30" s="704">
        <v>0</v>
      </c>
      <c r="AI30" s="170">
        <v>0</v>
      </c>
      <c r="AJ30" s="170">
        <v>0</v>
      </c>
      <c r="AK30" s="170">
        <v>0</v>
      </c>
      <c r="AL30" s="170">
        <v>0</v>
      </c>
      <c r="AM30" s="170">
        <v>0</v>
      </c>
      <c r="AN30" s="170">
        <v>1</v>
      </c>
      <c r="AO30" s="170">
        <v>0</v>
      </c>
      <c r="AP30" s="170">
        <v>0</v>
      </c>
      <c r="AQ30" s="170">
        <v>0</v>
      </c>
      <c r="AR30" s="170">
        <v>0</v>
      </c>
      <c r="AS30" s="170">
        <v>0</v>
      </c>
      <c r="AT30" s="170">
        <v>0</v>
      </c>
      <c r="AU30" s="170"/>
      <c r="AV30" s="170"/>
      <c r="AW30" s="170">
        <v>0</v>
      </c>
      <c r="AX30" s="170">
        <v>1</v>
      </c>
      <c r="AY30" s="170">
        <v>0</v>
      </c>
      <c r="BA30" s="630"/>
    </row>
    <row r="31" spans="1:54" ht="15">
      <c r="A31" s="136" t="s">
        <v>176</v>
      </c>
      <c r="B31" t="s">
        <v>195</v>
      </c>
      <c r="C31" s="327">
        <v>2</v>
      </c>
      <c r="D31" s="327">
        <v>3</v>
      </c>
      <c r="E31" s="327">
        <v>0</v>
      </c>
      <c r="F31" s="327">
        <v>0</v>
      </c>
      <c r="G31" s="327">
        <v>0</v>
      </c>
      <c r="H31" s="327">
        <v>0</v>
      </c>
      <c r="I31" s="327">
        <v>0</v>
      </c>
      <c r="J31" s="327">
        <v>0</v>
      </c>
      <c r="K31" s="327">
        <v>0</v>
      </c>
      <c r="L31" s="327">
        <v>0</v>
      </c>
      <c r="M31" s="327">
        <v>0</v>
      </c>
      <c r="N31" s="327">
        <v>0</v>
      </c>
      <c r="O31" s="327">
        <v>0</v>
      </c>
      <c r="P31" s="327">
        <v>0</v>
      </c>
      <c r="Q31" s="327">
        <v>0</v>
      </c>
      <c r="R31" s="327">
        <v>0</v>
      </c>
      <c r="S31" s="333">
        <v>0</v>
      </c>
      <c r="T31" s="505">
        <v>0</v>
      </c>
      <c r="U31" s="502">
        <v>0</v>
      </c>
      <c r="V31" s="327">
        <v>1</v>
      </c>
      <c r="W31" s="523">
        <v>0</v>
      </c>
      <c r="X31" s="517">
        <f t="shared" si="8"/>
        <v>0</v>
      </c>
      <c r="Y31" s="266">
        <f t="shared" si="9"/>
        <v>0</v>
      </c>
      <c r="Z31" s="360">
        <f t="shared" si="10"/>
        <v>0</v>
      </c>
      <c r="AA31" s="303"/>
      <c r="AB31" s="301" t="s">
        <v>195</v>
      </c>
      <c r="AC31" s="301"/>
      <c r="AD31" s="662"/>
      <c r="AE31" s="662"/>
      <c r="AF31" s="662"/>
      <c r="AG31" s="662"/>
      <c r="AH31" s="662"/>
      <c r="AI31" s="662"/>
      <c r="AJ31" s="662"/>
      <c r="AK31" s="662"/>
      <c r="AL31" s="662"/>
      <c r="AM31" s="662"/>
      <c r="AN31" s="662"/>
      <c r="AO31" s="662"/>
      <c r="AP31" s="662"/>
      <c r="AQ31" s="662"/>
      <c r="AR31" s="662"/>
      <c r="AS31" s="662"/>
      <c r="AT31" s="662"/>
      <c r="AU31" s="662"/>
      <c r="AV31" s="664"/>
      <c r="AW31" s="664"/>
      <c r="AX31" s="664"/>
      <c r="AY31" s="664"/>
      <c r="AZ31" s="630"/>
      <c r="BA31" s="630"/>
    </row>
    <row r="32" spans="1:54" ht="15">
      <c r="A32" s="136" t="s">
        <v>176</v>
      </c>
      <c r="B32" t="s">
        <v>199</v>
      </c>
      <c r="C32" s="327">
        <v>5</v>
      </c>
      <c r="D32" s="327">
        <v>2</v>
      </c>
      <c r="E32" s="327">
        <v>0</v>
      </c>
      <c r="F32" s="327">
        <v>0</v>
      </c>
      <c r="G32" s="327">
        <v>0</v>
      </c>
      <c r="H32" s="327">
        <v>0</v>
      </c>
      <c r="I32" s="327">
        <v>0</v>
      </c>
      <c r="J32" s="327">
        <v>0</v>
      </c>
      <c r="K32" s="327">
        <v>0</v>
      </c>
      <c r="L32" s="327">
        <v>0</v>
      </c>
      <c r="M32" s="327">
        <v>0</v>
      </c>
      <c r="N32" s="327">
        <v>0</v>
      </c>
      <c r="O32" s="327">
        <v>0</v>
      </c>
      <c r="P32" s="327">
        <v>0</v>
      </c>
      <c r="Q32" s="327">
        <v>0</v>
      </c>
      <c r="R32" s="327">
        <v>0</v>
      </c>
      <c r="S32" s="333">
        <v>-2</v>
      </c>
      <c r="T32" s="505">
        <v>0</v>
      </c>
      <c r="U32" s="502">
        <v>1</v>
      </c>
      <c r="V32" s="327">
        <v>0</v>
      </c>
      <c r="W32" s="523">
        <v>0</v>
      </c>
      <c r="X32" s="517">
        <f t="shared" si="8"/>
        <v>0</v>
      </c>
      <c r="Y32" s="266">
        <f t="shared" si="9"/>
        <v>0</v>
      </c>
      <c r="Z32" s="360">
        <f t="shared" si="10"/>
        <v>0</v>
      </c>
      <c r="AA32" s="303"/>
      <c r="AB32" s="301" t="s">
        <v>199</v>
      </c>
      <c r="AC32" s="301"/>
      <c r="AD32" s="662"/>
      <c r="AE32" s="662"/>
      <c r="AF32" s="662"/>
      <c r="AG32" s="662"/>
      <c r="AH32" s="662"/>
      <c r="AI32" s="662"/>
      <c r="AJ32" s="662"/>
      <c r="AK32" s="662"/>
      <c r="AL32" s="662"/>
      <c r="AM32" s="662"/>
      <c r="AN32" s="662"/>
      <c r="AO32" s="662"/>
      <c r="AP32" s="662"/>
      <c r="AQ32" s="662"/>
      <c r="AR32" s="662"/>
      <c r="AS32" s="662"/>
      <c r="AT32" s="662"/>
      <c r="AU32" s="662"/>
      <c r="AV32" s="664"/>
      <c r="AW32" s="664"/>
      <c r="AX32" s="664"/>
      <c r="AY32" s="664"/>
      <c r="AZ32" s="630"/>
      <c r="BA32" s="630"/>
    </row>
    <row r="33" spans="1:53" ht="15">
      <c r="A33" s="136" t="s">
        <v>176</v>
      </c>
      <c r="B33" t="s">
        <v>197</v>
      </c>
      <c r="C33" s="327">
        <v>4</v>
      </c>
      <c r="D33" s="327">
        <v>0</v>
      </c>
      <c r="E33" s="327">
        <v>0</v>
      </c>
      <c r="F33" s="327">
        <v>0</v>
      </c>
      <c r="G33" s="327">
        <v>0</v>
      </c>
      <c r="H33" s="327">
        <v>0</v>
      </c>
      <c r="I33" s="327">
        <v>0</v>
      </c>
      <c r="J33" s="327">
        <v>0</v>
      </c>
      <c r="K33" s="327">
        <v>0</v>
      </c>
      <c r="L33" s="327">
        <v>0</v>
      </c>
      <c r="M33" s="327">
        <v>0</v>
      </c>
      <c r="N33" s="327">
        <v>0</v>
      </c>
      <c r="O33" s="327">
        <v>0</v>
      </c>
      <c r="P33" s="327">
        <v>0</v>
      </c>
      <c r="Q33" s="327">
        <v>0</v>
      </c>
      <c r="R33" s="327">
        <v>0</v>
      </c>
      <c r="S33" s="333">
        <v>0</v>
      </c>
      <c r="T33" s="505">
        <v>0</v>
      </c>
      <c r="U33" s="502">
        <v>0</v>
      </c>
      <c r="V33" s="327">
        <v>0</v>
      </c>
      <c r="W33" s="523">
        <v>0</v>
      </c>
      <c r="X33" s="478" t="e">
        <f t="shared" si="8"/>
        <v>#DIV/0!</v>
      </c>
      <c r="Y33" s="269" t="e">
        <f t="shared" si="9"/>
        <v>#DIV/0!</v>
      </c>
      <c r="Z33" s="360" t="e">
        <f t="shared" si="10"/>
        <v>#DIV/0!</v>
      </c>
      <c r="AA33" s="303"/>
      <c r="AB33" s="301" t="s">
        <v>197</v>
      </c>
      <c r="AC33" s="301"/>
      <c r="AD33" s="662"/>
      <c r="AE33" s="662"/>
      <c r="AF33" s="662"/>
      <c r="AG33" s="662"/>
      <c r="AH33" s="662"/>
      <c r="AI33" s="662"/>
      <c r="AJ33" s="662"/>
      <c r="AK33" s="662"/>
      <c r="AL33" s="662"/>
      <c r="AM33" s="662"/>
      <c r="AN33" s="662"/>
      <c r="AO33" s="662"/>
      <c r="AP33" s="662"/>
      <c r="AQ33" s="662"/>
      <c r="AR33" s="662"/>
      <c r="AS33" s="662"/>
      <c r="AT33" s="662"/>
      <c r="AU33" s="662"/>
      <c r="AV33" s="664"/>
      <c r="AW33" s="664"/>
      <c r="AX33" s="664"/>
      <c r="AY33" s="664"/>
      <c r="AZ33" s="630"/>
      <c r="BA33" s="630"/>
    </row>
    <row r="34" spans="1:53" ht="15">
      <c r="A34" s="136" t="s">
        <v>176</v>
      </c>
      <c r="B34" t="s">
        <v>196</v>
      </c>
      <c r="C34" s="327">
        <v>2</v>
      </c>
      <c r="D34" s="327">
        <v>4</v>
      </c>
      <c r="E34" s="327">
        <v>0</v>
      </c>
      <c r="F34" s="327">
        <v>1</v>
      </c>
      <c r="G34" s="327">
        <v>0</v>
      </c>
      <c r="H34" s="327">
        <v>0</v>
      </c>
      <c r="I34" s="327">
        <v>0</v>
      </c>
      <c r="J34" s="327">
        <v>0</v>
      </c>
      <c r="K34" s="327">
        <v>0</v>
      </c>
      <c r="L34" s="327">
        <v>1</v>
      </c>
      <c r="M34" s="327">
        <v>0</v>
      </c>
      <c r="N34" s="327">
        <v>0</v>
      </c>
      <c r="O34" s="327">
        <v>1</v>
      </c>
      <c r="P34" s="327">
        <v>0</v>
      </c>
      <c r="Q34" s="327">
        <v>0</v>
      </c>
      <c r="R34" s="327">
        <v>0</v>
      </c>
      <c r="S34" s="333">
        <v>1</v>
      </c>
      <c r="T34" s="505">
        <v>1</v>
      </c>
      <c r="U34" s="502">
        <v>2</v>
      </c>
      <c r="V34" s="327">
        <v>3</v>
      </c>
      <c r="W34" s="523">
        <v>0</v>
      </c>
      <c r="X34" s="519">
        <f t="shared" si="8"/>
        <v>0.25</v>
      </c>
      <c r="Y34" s="272">
        <f t="shared" si="9"/>
        <v>0.2</v>
      </c>
      <c r="Z34" s="358">
        <f t="shared" si="10"/>
        <v>0.25</v>
      </c>
      <c r="AA34" s="303"/>
      <c r="AB34" s="301" t="s">
        <v>196</v>
      </c>
      <c r="AC34" s="301"/>
      <c r="AD34" s="662"/>
      <c r="AE34" s="662"/>
      <c r="AF34" s="662"/>
      <c r="AG34" s="662"/>
      <c r="AH34" s="662"/>
      <c r="AI34" s="662"/>
      <c r="AJ34" s="662"/>
      <c r="AK34" s="662"/>
      <c r="AL34" s="662"/>
      <c r="AM34" s="662"/>
      <c r="AN34" s="662"/>
      <c r="AO34" s="662"/>
      <c r="AP34" s="662"/>
      <c r="AQ34" s="662"/>
      <c r="AR34" s="662"/>
      <c r="AS34" s="662"/>
      <c r="AT34" s="662"/>
      <c r="AU34" s="662"/>
      <c r="AV34" s="664"/>
      <c r="AW34" s="664"/>
      <c r="AX34" s="664"/>
      <c r="AY34" s="664"/>
      <c r="AZ34" s="630"/>
      <c r="BA34" s="630"/>
    </row>
    <row r="35" spans="1:53" ht="15">
      <c r="A35" s="136" t="s">
        <v>176</v>
      </c>
      <c r="B35" t="s">
        <v>201</v>
      </c>
      <c r="C35" s="327">
        <v>6</v>
      </c>
      <c r="D35" s="327">
        <v>0</v>
      </c>
      <c r="E35" s="327">
        <v>0</v>
      </c>
      <c r="F35" s="327">
        <v>0</v>
      </c>
      <c r="G35" s="327">
        <v>0</v>
      </c>
      <c r="H35" s="327">
        <v>0</v>
      </c>
      <c r="I35" s="327">
        <v>0</v>
      </c>
      <c r="J35" s="327">
        <v>0</v>
      </c>
      <c r="K35" s="327">
        <v>0</v>
      </c>
      <c r="L35" s="327">
        <v>0</v>
      </c>
      <c r="M35" s="327">
        <v>0</v>
      </c>
      <c r="N35" s="327">
        <v>0</v>
      </c>
      <c r="O35" s="327">
        <v>0</v>
      </c>
      <c r="P35" s="327">
        <v>0</v>
      </c>
      <c r="Q35" s="327">
        <v>0</v>
      </c>
      <c r="R35" s="327">
        <v>0</v>
      </c>
      <c r="S35" s="333">
        <v>0</v>
      </c>
      <c r="T35" s="505">
        <v>0</v>
      </c>
      <c r="U35" s="502">
        <v>0</v>
      </c>
      <c r="V35" s="327">
        <v>3</v>
      </c>
      <c r="W35" s="523">
        <v>0</v>
      </c>
      <c r="X35" s="519" t="e">
        <f t="shared" si="8"/>
        <v>#DIV/0!</v>
      </c>
      <c r="Y35" s="272" t="e">
        <f t="shared" si="9"/>
        <v>#DIV/0!</v>
      </c>
      <c r="Z35" s="361" t="e">
        <f t="shared" si="10"/>
        <v>#DIV/0!</v>
      </c>
      <c r="AA35" s="303"/>
      <c r="AB35" s="301" t="s">
        <v>201</v>
      </c>
      <c r="AC35" s="301"/>
      <c r="AD35" s="662"/>
      <c r="AE35" s="662"/>
      <c r="AF35" s="662"/>
      <c r="AG35" s="662"/>
      <c r="AH35" s="662"/>
      <c r="AI35" s="662"/>
      <c r="AJ35" s="662"/>
      <c r="AK35" s="662"/>
      <c r="AL35" s="662"/>
      <c r="AM35" s="662"/>
      <c r="AN35" s="662"/>
      <c r="AO35" s="662"/>
      <c r="AP35" s="662"/>
      <c r="AQ35" s="662"/>
      <c r="AR35" s="662"/>
      <c r="AS35" s="662"/>
      <c r="AT35" s="662"/>
      <c r="AU35" s="662"/>
      <c r="AV35" s="664"/>
      <c r="AW35" s="664"/>
      <c r="AX35" s="664"/>
      <c r="AY35" s="664"/>
      <c r="AZ35" s="630"/>
      <c r="BA35" s="630"/>
    </row>
    <row r="36" spans="1:53" ht="15">
      <c r="A36" s="136" t="s">
        <v>176</v>
      </c>
      <c r="B36" t="s">
        <v>198</v>
      </c>
      <c r="C36" s="327">
        <v>4</v>
      </c>
      <c r="D36" s="327">
        <v>0</v>
      </c>
      <c r="E36" s="327">
        <v>0</v>
      </c>
      <c r="F36" s="327">
        <v>0</v>
      </c>
      <c r="G36" s="327">
        <v>0</v>
      </c>
      <c r="H36" s="327">
        <v>0</v>
      </c>
      <c r="I36" s="327">
        <v>0</v>
      </c>
      <c r="J36" s="327">
        <v>0</v>
      </c>
      <c r="K36" s="327">
        <v>0</v>
      </c>
      <c r="L36" s="327">
        <v>0</v>
      </c>
      <c r="M36" s="327">
        <v>0</v>
      </c>
      <c r="N36" s="327">
        <v>0</v>
      </c>
      <c r="O36" s="327">
        <v>0</v>
      </c>
      <c r="P36" s="327">
        <v>0</v>
      </c>
      <c r="Q36" s="327">
        <v>0</v>
      </c>
      <c r="R36" s="327">
        <v>0</v>
      </c>
      <c r="S36" s="333">
        <v>0</v>
      </c>
      <c r="T36" s="505">
        <v>0</v>
      </c>
      <c r="U36" s="502">
        <v>0</v>
      </c>
      <c r="V36" s="327">
        <v>0</v>
      </c>
      <c r="W36" s="523">
        <v>0</v>
      </c>
      <c r="X36" s="519" t="e">
        <f t="shared" si="8"/>
        <v>#DIV/0!</v>
      </c>
      <c r="Y36" s="272" t="e">
        <f t="shared" si="9"/>
        <v>#DIV/0!</v>
      </c>
      <c r="Z36" s="361" t="e">
        <f t="shared" si="10"/>
        <v>#DIV/0!</v>
      </c>
      <c r="AA36" s="303"/>
      <c r="AB36" s="301" t="s">
        <v>198</v>
      </c>
      <c r="AC36" s="301"/>
      <c r="AD36" s="662"/>
      <c r="AE36" s="723">
        <v>1</v>
      </c>
      <c r="AF36" s="662"/>
      <c r="AG36" s="662"/>
      <c r="AH36" s="662"/>
      <c r="AI36" s="662"/>
      <c r="AJ36" s="662"/>
      <c r="AK36" s="662"/>
      <c r="AL36" s="662"/>
      <c r="AM36" s="662"/>
      <c r="AN36" s="662"/>
      <c r="AO36" s="662"/>
      <c r="AP36" s="662"/>
      <c r="AQ36" s="662"/>
      <c r="AR36" s="662"/>
      <c r="AS36" s="662"/>
      <c r="AT36" s="662"/>
      <c r="AU36" s="662"/>
      <c r="AV36" s="664"/>
      <c r="AW36" s="664"/>
      <c r="AX36" s="664"/>
      <c r="AY36" s="664"/>
      <c r="AZ36" s="630"/>
      <c r="BA36" s="630"/>
    </row>
    <row r="37" spans="1:53" s="684" customFormat="1" ht="15">
      <c r="A37" s="136" t="s">
        <v>176</v>
      </c>
      <c r="B37" s="692" t="s">
        <v>588</v>
      </c>
      <c r="C37" s="327"/>
      <c r="D37" s="327"/>
      <c r="E37" s="327"/>
      <c r="F37" s="327"/>
      <c r="G37" s="327"/>
      <c r="H37" s="327"/>
      <c r="I37" s="327"/>
      <c r="J37" s="327"/>
      <c r="K37" s="327"/>
      <c r="L37" s="327"/>
      <c r="M37" s="327"/>
      <c r="N37" s="327"/>
      <c r="O37" s="327"/>
      <c r="P37" s="327"/>
      <c r="Q37" s="327"/>
      <c r="R37" s="327"/>
      <c r="S37" s="333"/>
      <c r="T37" s="505"/>
      <c r="U37" s="502"/>
      <c r="V37" s="327"/>
      <c r="W37" s="523"/>
      <c r="X37" s="519"/>
      <c r="Y37" s="272"/>
      <c r="Z37" s="361"/>
      <c r="AA37" s="303"/>
      <c r="AB37" s="747" t="s">
        <v>588</v>
      </c>
      <c r="AC37" s="748"/>
      <c r="AD37" s="686"/>
      <c r="AE37" s="723">
        <v>1</v>
      </c>
      <c r="AF37" s="686"/>
      <c r="AG37" s="686"/>
      <c r="AH37" s="686"/>
      <c r="AI37" s="686"/>
      <c r="AJ37" s="686"/>
      <c r="AK37" s="686"/>
      <c r="AL37" s="686"/>
      <c r="AM37" s="686"/>
      <c r="AN37" s="686"/>
      <c r="AO37" s="686"/>
      <c r="AP37" s="686"/>
      <c r="AQ37" s="686"/>
      <c r="AR37" s="686"/>
      <c r="AS37" s="686"/>
      <c r="AT37" s="686"/>
      <c r="AU37" s="686"/>
    </row>
    <row r="38" spans="1:53" s="642" customFormat="1" ht="15">
      <c r="A38" s="136" t="s">
        <v>176</v>
      </c>
      <c r="B38" t="s">
        <v>200</v>
      </c>
      <c r="C38" s="330">
        <v>5</v>
      </c>
      <c r="D38" s="327">
        <v>2</v>
      </c>
      <c r="E38" s="330">
        <v>0</v>
      </c>
      <c r="F38" s="330">
        <v>1</v>
      </c>
      <c r="G38" s="330">
        <v>0</v>
      </c>
      <c r="H38" s="330">
        <v>0</v>
      </c>
      <c r="I38" s="330">
        <v>0</v>
      </c>
      <c r="J38" s="330">
        <v>1</v>
      </c>
      <c r="K38" s="330">
        <v>0</v>
      </c>
      <c r="L38" s="330">
        <v>1</v>
      </c>
      <c r="M38" s="330">
        <v>0</v>
      </c>
      <c r="N38" s="338">
        <v>0</v>
      </c>
      <c r="O38" s="330">
        <v>0</v>
      </c>
      <c r="P38" s="338">
        <v>0</v>
      </c>
      <c r="Q38" s="330">
        <v>0</v>
      </c>
      <c r="R38" s="330">
        <v>0</v>
      </c>
      <c r="S38" s="333">
        <v>0</v>
      </c>
      <c r="T38" s="505">
        <v>0</v>
      </c>
      <c r="U38" s="329">
        <v>1</v>
      </c>
      <c r="V38" s="330">
        <v>1</v>
      </c>
      <c r="W38" s="505">
        <v>0</v>
      </c>
      <c r="X38" s="519">
        <f t="shared" si="8"/>
        <v>0.5</v>
      </c>
      <c r="Y38" s="272">
        <f t="shared" si="9"/>
        <v>0.5</v>
      </c>
      <c r="Z38" s="361">
        <f t="shared" si="10"/>
        <v>0.5</v>
      </c>
      <c r="AA38" s="303"/>
      <c r="AB38" s="301" t="s">
        <v>200</v>
      </c>
      <c r="AC38" s="301"/>
      <c r="AD38" s="662"/>
      <c r="AE38" s="662"/>
      <c r="AF38" s="662"/>
      <c r="AG38" s="662"/>
      <c r="AH38" s="662"/>
      <c r="AI38" s="662"/>
      <c r="AJ38" s="662"/>
      <c r="AK38" s="662"/>
      <c r="AL38" s="662"/>
      <c r="AM38" s="662"/>
      <c r="AN38" s="662"/>
      <c r="AO38" s="662"/>
      <c r="AP38" s="662"/>
      <c r="AQ38" s="662"/>
      <c r="AR38" s="662"/>
      <c r="AS38" s="662"/>
      <c r="AT38" s="662"/>
      <c r="AU38" s="662"/>
      <c r="AV38" s="664"/>
      <c r="AW38" s="664"/>
      <c r="AX38" s="664"/>
      <c r="AY38" s="664"/>
      <c r="AZ38" s="626"/>
      <c r="BA38" s="626"/>
    </row>
    <row r="39" spans="1:53" ht="15">
      <c r="A39" s="136" t="s">
        <v>176</v>
      </c>
      <c r="B39" s="642"/>
      <c r="C39" s="330"/>
      <c r="D39" s="327"/>
      <c r="E39" s="330"/>
      <c r="F39" s="330"/>
      <c r="G39" s="330"/>
      <c r="H39" s="330"/>
      <c r="I39" s="330"/>
      <c r="J39" s="330"/>
      <c r="K39" s="330"/>
      <c r="L39" s="330"/>
      <c r="M39" s="330"/>
      <c r="N39" s="338"/>
      <c r="O39" s="330"/>
      <c r="P39" s="338"/>
      <c r="Q39" s="330"/>
      <c r="R39" s="330"/>
      <c r="S39" s="333"/>
      <c r="T39" s="505"/>
      <c r="U39" s="329"/>
      <c r="V39" s="330"/>
      <c r="W39" s="505"/>
      <c r="X39" s="519" t="e">
        <f t="shared" ref="X39" si="11">F39/D39</f>
        <v>#DIV/0!</v>
      </c>
      <c r="Y39" s="272" t="e">
        <f t="shared" ref="Y39" si="12">((F39+K39)/(D39+K39+O39))</f>
        <v>#DIV/0!</v>
      </c>
      <c r="Z39" s="361" t="e">
        <f t="shared" ref="Z39" si="13">((F39-(G39+H39+I39))+(G39*2)+(H39*3)+(I39*4))/D39</f>
        <v>#DIV/0!</v>
      </c>
      <c r="AA39" s="303"/>
      <c r="AB39" s="301"/>
      <c r="AC39" s="301"/>
      <c r="AD39" s="662"/>
      <c r="AE39" s="662"/>
      <c r="AF39" s="662"/>
      <c r="AG39" s="662"/>
      <c r="AH39" s="662"/>
      <c r="AI39" s="662"/>
      <c r="AJ39" s="662"/>
      <c r="AK39" s="662"/>
      <c r="AL39" s="662"/>
      <c r="AM39" s="662"/>
      <c r="AN39" s="662"/>
      <c r="AO39" s="662"/>
      <c r="AP39" s="662"/>
      <c r="AQ39" s="662"/>
      <c r="AR39" s="662"/>
      <c r="AS39" s="662"/>
      <c r="AT39" s="662"/>
      <c r="AU39" s="662"/>
      <c r="AV39" s="664"/>
      <c r="AW39" s="664"/>
      <c r="AX39" s="664"/>
      <c r="AY39" s="664"/>
      <c r="AZ39" s="642"/>
      <c r="BA39" s="642"/>
    </row>
    <row r="40" spans="1:53" ht="15">
      <c r="A40" s="19"/>
      <c r="B40" s="141"/>
      <c r="C40" s="333"/>
      <c r="D40" s="333"/>
      <c r="E40" s="333"/>
      <c r="F40" s="333"/>
      <c r="G40" s="333"/>
      <c r="H40" s="333"/>
      <c r="I40" s="333"/>
      <c r="J40" s="333"/>
      <c r="K40" s="333"/>
      <c r="L40" s="333"/>
      <c r="M40" s="333"/>
      <c r="N40" s="338"/>
      <c r="O40" s="333"/>
      <c r="P40" s="338"/>
      <c r="Q40" s="333"/>
      <c r="R40" s="333"/>
      <c r="S40" s="333"/>
      <c r="T40" s="505"/>
      <c r="U40" s="332"/>
      <c r="V40" s="333"/>
      <c r="W40" s="505"/>
      <c r="X40" s="519" t="e">
        <f t="shared" si="8"/>
        <v>#DIV/0!</v>
      </c>
      <c r="Y40" s="272" t="e">
        <f t="shared" si="9"/>
        <v>#DIV/0!</v>
      </c>
      <c r="Z40" s="361" t="e">
        <f t="shared" si="10"/>
        <v>#DIV/0!</v>
      </c>
      <c r="AA40" s="304"/>
      <c r="AB40" s="766"/>
      <c r="AC40" s="767"/>
      <c r="AD40" s="301"/>
      <c r="AE40" s="301"/>
      <c r="AF40" s="301"/>
      <c r="AG40" s="301"/>
      <c r="AH40" s="301"/>
      <c r="AI40" s="301"/>
      <c r="AJ40" s="301"/>
      <c r="AK40" s="301"/>
      <c r="AL40" s="301"/>
      <c r="AM40" s="301"/>
      <c r="AN40" s="301"/>
      <c r="AO40" s="301"/>
      <c r="AP40" s="301"/>
      <c r="AQ40" s="301"/>
      <c r="AR40" s="301"/>
      <c r="AS40" s="301"/>
      <c r="AT40" s="301"/>
      <c r="AU40" s="301"/>
      <c r="AV40" s="626"/>
      <c r="AW40" s="626"/>
      <c r="AX40" s="626"/>
      <c r="AY40" s="626"/>
    </row>
    <row r="41" spans="1:53" ht="15.75" thickBot="1">
      <c r="B41" s="142"/>
      <c r="C41" s="339"/>
      <c r="D41" s="339"/>
      <c r="E41" s="339"/>
      <c r="F41" s="339"/>
      <c r="G41" s="339"/>
      <c r="H41" s="339"/>
      <c r="I41" s="339"/>
      <c r="J41" s="339"/>
      <c r="K41" s="339"/>
      <c r="L41" s="339"/>
      <c r="M41" s="339"/>
      <c r="N41" s="339"/>
      <c r="O41" s="339"/>
      <c r="P41" s="339"/>
      <c r="Q41" s="339"/>
      <c r="R41" s="339"/>
      <c r="S41" s="339"/>
      <c r="T41" s="510"/>
      <c r="U41" s="503"/>
      <c r="V41" s="339"/>
      <c r="W41" s="510"/>
      <c r="X41" s="477" t="e">
        <f t="shared" si="8"/>
        <v>#DIV/0!</v>
      </c>
      <c r="Y41" s="270" t="e">
        <f t="shared" si="9"/>
        <v>#DIV/0!</v>
      </c>
      <c r="Z41" s="359" t="e">
        <f t="shared" si="10"/>
        <v>#DIV/0!</v>
      </c>
      <c r="AA41" s="306"/>
      <c r="AB41" s="766"/>
      <c r="AC41" s="767"/>
      <c r="AD41" s="301"/>
      <c r="AE41" s="301"/>
      <c r="AF41" s="301"/>
      <c r="AG41" s="301"/>
      <c r="AH41" s="301"/>
      <c r="AI41" s="301"/>
      <c r="AJ41" s="301"/>
      <c r="AK41" s="301"/>
      <c r="AL41" s="301"/>
      <c r="AM41" s="301"/>
      <c r="AN41" s="301"/>
      <c r="AO41" s="301"/>
      <c r="AP41" s="301"/>
      <c r="AQ41" s="301"/>
      <c r="AR41" s="301"/>
      <c r="AS41" s="301"/>
      <c r="AT41" s="301"/>
      <c r="AU41" s="301"/>
    </row>
    <row r="42" spans="1:53" ht="15.75" thickBot="1">
      <c r="A42" s="136" t="s">
        <v>176</v>
      </c>
      <c r="B42" s="145" t="s">
        <v>148</v>
      </c>
      <c r="C42" s="146">
        <f>D68</f>
        <v>12</v>
      </c>
      <c r="D42" s="147">
        <f>SUM(D28:D41)</f>
        <v>19</v>
      </c>
      <c r="E42" s="147">
        <f t="shared" ref="E42:W42" si="14">SUM(E28:E41)</f>
        <v>1</v>
      </c>
      <c r="F42" s="147">
        <f t="shared" si="14"/>
        <v>3</v>
      </c>
      <c r="G42" s="147">
        <f t="shared" si="14"/>
        <v>0</v>
      </c>
      <c r="H42" s="147">
        <f t="shared" si="14"/>
        <v>0</v>
      </c>
      <c r="I42" s="147">
        <f t="shared" si="14"/>
        <v>0</v>
      </c>
      <c r="J42" s="147">
        <f t="shared" si="14"/>
        <v>1</v>
      </c>
      <c r="K42" s="147">
        <f t="shared" si="14"/>
        <v>2</v>
      </c>
      <c r="L42" s="147">
        <f t="shared" si="14"/>
        <v>3</v>
      </c>
      <c r="M42" s="147">
        <f t="shared" si="14"/>
        <v>0</v>
      </c>
      <c r="N42" s="147">
        <f t="shared" si="14"/>
        <v>0</v>
      </c>
      <c r="O42" s="147">
        <f t="shared" si="14"/>
        <v>3</v>
      </c>
      <c r="P42" s="147">
        <f t="shared" si="14"/>
        <v>0</v>
      </c>
      <c r="Q42" s="147">
        <f t="shared" si="14"/>
        <v>0</v>
      </c>
      <c r="R42" s="147">
        <f t="shared" si="14"/>
        <v>0</v>
      </c>
      <c r="S42" s="147">
        <f t="shared" si="14"/>
        <v>-6</v>
      </c>
      <c r="T42" s="511">
        <f t="shared" si="14"/>
        <v>2</v>
      </c>
      <c r="U42" s="147">
        <f t="shared" si="14"/>
        <v>5</v>
      </c>
      <c r="V42" s="147">
        <f t="shared" si="14"/>
        <v>15</v>
      </c>
      <c r="W42" s="511">
        <f t="shared" si="14"/>
        <v>0</v>
      </c>
      <c r="X42" s="527">
        <f>IF(D42=0,0,F42/D42)</f>
        <v>0.15789473684210525</v>
      </c>
      <c r="Y42" s="274">
        <f t="shared" si="9"/>
        <v>0.20833333333333334</v>
      </c>
      <c r="Z42" s="305">
        <f t="shared" si="10"/>
        <v>0.15789473684210525</v>
      </c>
      <c r="AA42" s="423"/>
      <c r="AB42" s="768"/>
      <c r="AC42" s="768"/>
      <c r="AD42" s="301"/>
      <c r="AE42" s="301"/>
      <c r="AF42" s="301"/>
      <c r="AG42" s="301"/>
      <c r="AH42" s="301"/>
      <c r="AI42" s="301"/>
      <c r="AJ42" s="301"/>
      <c r="AK42" s="301"/>
      <c r="AL42" s="301"/>
      <c r="AM42" s="301"/>
      <c r="AN42" s="301"/>
      <c r="AO42" s="301"/>
      <c r="AP42" s="301"/>
      <c r="AQ42" s="301"/>
      <c r="AR42" s="301"/>
      <c r="AS42" s="301"/>
      <c r="AT42" s="301"/>
      <c r="AU42" s="301"/>
    </row>
    <row r="43" spans="1:53" ht="15">
      <c r="A43" s="164" t="s">
        <v>202</v>
      </c>
      <c r="B43" s="419" t="s">
        <v>443</v>
      </c>
      <c r="C43" s="420">
        <f>D68</f>
        <v>12</v>
      </c>
      <c r="D43" s="421">
        <f t="shared" ref="D43:W43" si="15">D25</f>
        <v>360</v>
      </c>
      <c r="E43" s="421">
        <f t="shared" si="15"/>
        <v>28</v>
      </c>
      <c r="F43" s="422">
        <f t="shared" si="15"/>
        <v>84</v>
      </c>
      <c r="G43" s="421">
        <f t="shared" si="15"/>
        <v>9</v>
      </c>
      <c r="H43" s="421">
        <f t="shared" si="15"/>
        <v>0</v>
      </c>
      <c r="I43" s="421">
        <f t="shared" si="15"/>
        <v>13</v>
      </c>
      <c r="J43" s="421">
        <f t="shared" si="15"/>
        <v>26</v>
      </c>
      <c r="K43" s="421">
        <f t="shared" si="15"/>
        <v>18</v>
      </c>
      <c r="L43" s="421">
        <f t="shared" si="15"/>
        <v>83</v>
      </c>
      <c r="M43" s="421">
        <f t="shared" si="15"/>
        <v>2</v>
      </c>
      <c r="N43" s="421">
        <f t="shared" si="15"/>
        <v>1</v>
      </c>
      <c r="O43" s="421">
        <f t="shared" si="15"/>
        <v>1</v>
      </c>
      <c r="P43" s="421">
        <f t="shared" si="15"/>
        <v>0</v>
      </c>
      <c r="Q43" s="421">
        <f t="shared" si="15"/>
        <v>1</v>
      </c>
      <c r="R43" s="421">
        <f t="shared" si="15"/>
        <v>10</v>
      </c>
      <c r="S43" s="421">
        <f t="shared" si="15"/>
        <v>0</v>
      </c>
      <c r="T43" s="421">
        <f t="shared" si="15"/>
        <v>0</v>
      </c>
      <c r="U43" s="512">
        <f t="shared" si="15"/>
        <v>110</v>
      </c>
      <c r="V43" s="421">
        <f t="shared" si="15"/>
        <v>283</v>
      </c>
      <c r="W43" s="421">
        <f t="shared" si="15"/>
        <v>4</v>
      </c>
      <c r="X43" s="471">
        <f>IF(D43=0,0,F43/D43)</f>
        <v>0.23333333333333334</v>
      </c>
      <c r="Y43" s="619">
        <f>IF(D43&gt;0,((F43-G43-H43-I43)+(G43*2)+(H43*3)+(I43*4))/D43,0)</f>
        <v>0.36666666666666664</v>
      </c>
      <c r="Z43" s="619">
        <f>(F43+K43+Q43+P43)/(D43+K43+Q43)</f>
        <v>0.27176781002638523</v>
      </c>
      <c r="AA43" s="423"/>
      <c r="AB43" s="405"/>
      <c r="AC43" s="405"/>
      <c r="AD43" s="301"/>
      <c r="AE43" s="301"/>
      <c r="AF43" s="301"/>
      <c r="AG43" s="301"/>
      <c r="AH43" s="301"/>
      <c r="AI43" s="301"/>
      <c r="AJ43" s="301"/>
      <c r="AK43" s="301"/>
      <c r="AL43" s="301"/>
      <c r="AM43" s="301"/>
      <c r="AN43" s="301"/>
      <c r="AO43" s="301"/>
      <c r="AP43" s="301"/>
      <c r="AQ43" s="301"/>
      <c r="AR43" s="301"/>
      <c r="AS43" s="301"/>
      <c r="AT43" s="301"/>
      <c r="AU43" s="301"/>
    </row>
    <row r="44" spans="1:53" ht="15.75" thickBot="1">
      <c r="A44" s="140" t="s">
        <v>249</v>
      </c>
      <c r="B44" s="403" t="s">
        <v>447</v>
      </c>
      <c r="C44" s="420">
        <f>D68</f>
        <v>12</v>
      </c>
      <c r="D44" s="421">
        <f t="shared" ref="D44:W44" si="16">D42</f>
        <v>19</v>
      </c>
      <c r="E44" s="421">
        <f t="shared" si="16"/>
        <v>1</v>
      </c>
      <c r="F44" s="422">
        <f t="shared" si="16"/>
        <v>3</v>
      </c>
      <c r="G44" s="421">
        <f t="shared" si="16"/>
        <v>0</v>
      </c>
      <c r="H44" s="421">
        <f t="shared" si="16"/>
        <v>0</v>
      </c>
      <c r="I44" s="421">
        <f t="shared" si="16"/>
        <v>0</v>
      </c>
      <c r="J44" s="421">
        <f t="shared" si="16"/>
        <v>1</v>
      </c>
      <c r="K44" s="421">
        <f t="shared" si="16"/>
        <v>2</v>
      </c>
      <c r="L44" s="421">
        <f t="shared" si="16"/>
        <v>3</v>
      </c>
      <c r="M44" s="421">
        <f t="shared" si="16"/>
        <v>0</v>
      </c>
      <c r="N44" s="421">
        <f t="shared" si="16"/>
        <v>0</v>
      </c>
      <c r="O44" s="421">
        <f t="shared" si="16"/>
        <v>3</v>
      </c>
      <c r="P44" s="421">
        <f t="shared" si="16"/>
        <v>0</v>
      </c>
      <c r="Q44" s="421">
        <f t="shared" si="16"/>
        <v>0</v>
      </c>
      <c r="R44" s="421">
        <f t="shared" si="16"/>
        <v>0</v>
      </c>
      <c r="S44" s="421">
        <f t="shared" si="16"/>
        <v>-6</v>
      </c>
      <c r="T44" s="421">
        <f t="shared" si="16"/>
        <v>2</v>
      </c>
      <c r="U44" s="513">
        <f t="shared" si="16"/>
        <v>5</v>
      </c>
      <c r="V44" s="421">
        <f t="shared" si="16"/>
        <v>15</v>
      </c>
      <c r="W44" s="421">
        <f t="shared" si="16"/>
        <v>0</v>
      </c>
      <c r="X44" s="471">
        <f>IF(D44=0,0,F44/D44)</f>
        <v>0.15789473684210525</v>
      </c>
      <c r="Y44" s="619">
        <f>IF(D44&gt;0,((F44-G44-H44-I44)+(G44*2)+(H44*3)+(I44*4))/D44,0)</f>
        <v>0.15789473684210525</v>
      </c>
      <c r="Z44" s="619">
        <f>(F44+K44+Q44+P44)/(D44+K44+Q44)</f>
        <v>0.23809523809523808</v>
      </c>
      <c r="AA44" s="423"/>
      <c r="AB44" s="405"/>
      <c r="AC44" s="405"/>
      <c r="AD44" s="301"/>
      <c r="AE44" s="301"/>
      <c r="AF44" s="301"/>
      <c r="AG44" s="301"/>
      <c r="AH44" s="301"/>
      <c r="AI44" s="301"/>
      <c r="AJ44" s="301"/>
      <c r="AK44" s="301"/>
      <c r="AL44" s="301"/>
      <c r="AM44" s="301"/>
      <c r="AN44" s="301"/>
      <c r="AO44" s="301"/>
      <c r="AP44" s="301"/>
      <c r="AQ44" s="301"/>
      <c r="AR44" s="301"/>
      <c r="AS44" s="301"/>
      <c r="AT44" s="301"/>
      <c r="AU44" s="301"/>
    </row>
    <row r="45" spans="1:53" ht="15.75" thickBot="1">
      <c r="A45" s="290"/>
      <c r="B45" s="424" t="s">
        <v>444</v>
      </c>
      <c r="C45" s="412">
        <f>D68</f>
        <v>12</v>
      </c>
      <c r="D45" s="425">
        <f>SUM(D43:D44)</f>
        <v>379</v>
      </c>
      <c r="E45" s="425">
        <f t="shared" ref="E45:R45" si="17">SUM(E43:E44)</f>
        <v>29</v>
      </c>
      <c r="F45" s="426">
        <f t="shared" si="17"/>
        <v>87</v>
      </c>
      <c r="G45" s="425">
        <f t="shared" si="17"/>
        <v>9</v>
      </c>
      <c r="H45" s="425">
        <f t="shared" si="17"/>
        <v>0</v>
      </c>
      <c r="I45" s="425">
        <f t="shared" si="17"/>
        <v>13</v>
      </c>
      <c r="J45" s="425">
        <f t="shared" si="17"/>
        <v>27</v>
      </c>
      <c r="K45" s="425">
        <f t="shared" si="17"/>
        <v>20</v>
      </c>
      <c r="L45" s="425">
        <f t="shared" si="17"/>
        <v>86</v>
      </c>
      <c r="M45" s="425">
        <f t="shared" si="17"/>
        <v>2</v>
      </c>
      <c r="N45" s="425">
        <f t="shared" si="17"/>
        <v>1</v>
      </c>
      <c r="O45" s="425">
        <f t="shared" si="17"/>
        <v>4</v>
      </c>
      <c r="P45" s="425">
        <f t="shared" si="17"/>
        <v>0</v>
      </c>
      <c r="Q45" s="425">
        <f t="shared" si="17"/>
        <v>1</v>
      </c>
      <c r="R45" s="425">
        <f t="shared" si="17"/>
        <v>10</v>
      </c>
      <c r="S45" s="425">
        <f t="shared" ref="S45:W45" si="18">SUM(S43:S44)</f>
        <v>-6</v>
      </c>
      <c r="T45" s="425">
        <f t="shared" si="18"/>
        <v>2</v>
      </c>
      <c r="U45" s="514">
        <f t="shared" si="18"/>
        <v>115</v>
      </c>
      <c r="V45" s="425">
        <f t="shared" si="18"/>
        <v>298</v>
      </c>
      <c r="W45" s="425">
        <f t="shared" si="18"/>
        <v>4</v>
      </c>
      <c r="X45" s="471">
        <f t="shared" ref="X45" si="19">IF(D45=0,0,F45/D45)</f>
        <v>0.22955145118733508</v>
      </c>
      <c r="Y45" s="619">
        <f t="shared" ref="Y45" si="20">IF(D45&gt;0,((F45-G45-H45-I45)+(G45*2)+(H45*3)+(I45*4))/D45,0)</f>
        <v>0.35620052770448551</v>
      </c>
      <c r="Z45" s="619">
        <f t="shared" ref="Z45" si="21">(F45+K45+Q45+P45)/(D45+K45+Q45)</f>
        <v>0.27</v>
      </c>
      <c r="AA45" s="307"/>
      <c r="AB45" s="405"/>
      <c r="AC45" s="405"/>
      <c r="AD45" s="301"/>
      <c r="AE45" s="301"/>
      <c r="AF45" s="301"/>
      <c r="AG45" s="301"/>
      <c r="AH45" s="301"/>
      <c r="AI45" s="301"/>
      <c r="AJ45" s="301"/>
      <c r="AK45" s="301"/>
      <c r="AL45" s="301"/>
      <c r="AM45" s="301"/>
      <c r="AN45" s="301"/>
      <c r="AO45" s="301"/>
      <c r="AP45" s="301"/>
      <c r="AQ45" s="301"/>
      <c r="AR45" s="301"/>
      <c r="AS45" s="301"/>
      <c r="AT45" s="301"/>
      <c r="AU45" s="301"/>
    </row>
    <row r="46" spans="1:53" ht="15" thickBot="1">
      <c r="B46" s="14"/>
      <c r="C46" s="153"/>
      <c r="D46" s="14"/>
      <c r="E46" s="14"/>
      <c r="F46" s="153"/>
      <c r="G46" s="14"/>
      <c r="H46" s="14"/>
      <c r="I46" s="14"/>
      <c r="J46" s="14"/>
      <c r="K46" s="14"/>
      <c r="L46" s="14"/>
      <c r="M46" s="14"/>
      <c r="N46" s="14"/>
      <c r="O46" s="14"/>
      <c r="P46" s="14"/>
      <c r="Q46" s="14"/>
      <c r="R46" s="14"/>
      <c r="S46" s="14"/>
      <c r="T46" s="14"/>
      <c r="U46" s="14"/>
      <c r="V46" s="14"/>
      <c r="W46" s="154"/>
      <c r="X46" s="418"/>
      <c r="Y46" s="154"/>
      <c r="Z46" s="307"/>
      <c r="AA46" s="161"/>
      <c r="AB46" s="307"/>
      <c r="AC46" s="307"/>
      <c r="AD46" s="301"/>
      <c r="AE46" s="301"/>
      <c r="AF46" s="301"/>
      <c r="AG46" s="301"/>
      <c r="AH46" s="301"/>
      <c r="AI46" s="301"/>
      <c r="AJ46" s="301"/>
      <c r="AK46" s="301"/>
      <c r="AL46" s="301"/>
      <c r="AM46" s="301"/>
      <c r="AN46" s="301"/>
      <c r="AO46" s="301"/>
      <c r="AP46" s="301"/>
      <c r="AQ46" s="301"/>
      <c r="AR46" s="301"/>
      <c r="AS46" s="301"/>
      <c r="AT46" s="301"/>
      <c r="AU46" s="301"/>
    </row>
    <row r="47" spans="1:53" s="679" customFormat="1" ht="15.75" thickBot="1">
      <c r="B47" s="155" t="s">
        <v>168</v>
      </c>
      <c r="C47" s="156" t="s">
        <v>117</v>
      </c>
      <c r="D47" s="156" t="s">
        <v>149</v>
      </c>
      <c r="E47" s="156" t="s">
        <v>150</v>
      </c>
      <c r="F47" s="157" t="s">
        <v>151</v>
      </c>
      <c r="G47" s="158" t="s">
        <v>120</v>
      </c>
      <c r="H47" s="158" t="s">
        <v>119</v>
      </c>
      <c r="I47" s="158" t="s">
        <v>152</v>
      </c>
      <c r="J47" s="158" t="s">
        <v>125</v>
      </c>
      <c r="K47" s="158" t="s">
        <v>153</v>
      </c>
      <c r="L47" s="158" t="s">
        <v>123</v>
      </c>
      <c r="M47" s="158" t="s">
        <v>12</v>
      </c>
      <c r="N47" s="158" t="s">
        <v>13</v>
      </c>
      <c r="O47" s="158" t="s">
        <v>154</v>
      </c>
      <c r="P47" s="158" t="s">
        <v>155</v>
      </c>
      <c r="Q47" s="158" t="s">
        <v>156</v>
      </c>
      <c r="R47" s="158" t="s">
        <v>157</v>
      </c>
      <c r="S47" s="158" t="s">
        <v>158</v>
      </c>
      <c r="T47" s="158" t="s">
        <v>368</v>
      </c>
      <c r="U47" s="159" t="s">
        <v>159</v>
      </c>
      <c r="V47" s="160" t="s">
        <v>169</v>
      </c>
      <c r="W47" s="161"/>
      <c r="X47" s="161"/>
      <c r="Y47" s="161"/>
      <c r="Z47" s="161"/>
      <c r="AA47" s="161"/>
      <c r="AB47" s="749" t="s">
        <v>175</v>
      </c>
      <c r="AC47" s="750"/>
      <c r="AD47" s="685"/>
      <c r="AE47" s="308" t="s">
        <v>117</v>
      </c>
      <c r="AF47" s="308" t="s">
        <v>149</v>
      </c>
      <c r="AG47" s="308" t="s">
        <v>150</v>
      </c>
      <c r="AH47" s="308" t="s">
        <v>151</v>
      </c>
      <c r="AI47" s="309" t="s">
        <v>120</v>
      </c>
      <c r="AJ47" s="309" t="s">
        <v>119</v>
      </c>
      <c r="AK47" s="309" t="s">
        <v>152</v>
      </c>
      <c r="AL47" s="309" t="s">
        <v>125</v>
      </c>
      <c r="AM47" s="309" t="s">
        <v>153</v>
      </c>
      <c r="AN47" s="309" t="s">
        <v>123</v>
      </c>
      <c r="AO47" s="309" t="s">
        <v>12</v>
      </c>
      <c r="AP47" s="309" t="s">
        <v>13</v>
      </c>
      <c r="AQ47" s="309" t="s">
        <v>154</v>
      </c>
      <c r="AR47" s="310" t="s">
        <v>155</v>
      </c>
      <c r="AS47" s="310" t="s">
        <v>156</v>
      </c>
      <c r="AT47" s="310" t="s">
        <v>157</v>
      </c>
      <c r="AU47" s="310" t="s">
        <v>158</v>
      </c>
      <c r="AV47" s="162" t="s">
        <v>368</v>
      </c>
      <c r="AW47" s="163"/>
      <c r="AX47"/>
      <c r="AY47"/>
      <c r="AZ47"/>
      <c r="BA47"/>
    </row>
    <row r="48" spans="1:53" ht="15">
      <c r="A48" s="136" t="s">
        <v>176</v>
      </c>
      <c r="B48" s="697" t="s">
        <v>589</v>
      </c>
      <c r="C48" s="698">
        <v>1</v>
      </c>
      <c r="D48" s="698">
        <v>0</v>
      </c>
      <c r="E48" s="699">
        <v>0</v>
      </c>
      <c r="F48" s="700">
        <v>2.3333333333333335</v>
      </c>
      <c r="G48" s="701">
        <v>2</v>
      </c>
      <c r="H48" s="701">
        <v>0</v>
      </c>
      <c r="I48" s="701">
        <v>0</v>
      </c>
      <c r="J48" s="701">
        <v>0</v>
      </c>
      <c r="K48" s="701">
        <v>2</v>
      </c>
      <c r="L48" s="701">
        <v>0</v>
      </c>
      <c r="M48" s="725">
        <v>0</v>
      </c>
      <c r="N48" s="725">
        <v>0</v>
      </c>
      <c r="O48" s="701">
        <v>0</v>
      </c>
      <c r="P48" s="701">
        <v>0</v>
      </c>
      <c r="Q48" s="701">
        <v>0</v>
      </c>
      <c r="R48" s="701">
        <v>0</v>
      </c>
      <c r="S48" s="701">
        <v>0</v>
      </c>
      <c r="T48" s="701">
        <v>9</v>
      </c>
      <c r="U48" s="165">
        <f t="shared" ref="U48" si="22">(I48*9)/F48</f>
        <v>0</v>
      </c>
      <c r="V48" s="166">
        <f t="shared" ref="V48" si="23">(G48+J48)/F48</f>
        <v>0.8571428571428571</v>
      </c>
      <c r="W48" s="161"/>
      <c r="X48" s="161"/>
      <c r="Y48" s="161"/>
      <c r="Z48" s="161"/>
      <c r="AA48" s="303"/>
      <c r="AB48" s="751" t="s">
        <v>589</v>
      </c>
      <c r="AC48" s="752"/>
      <c r="AD48" s="683"/>
      <c r="AE48" s="686"/>
      <c r="AF48" s="686"/>
      <c r="AG48" s="47"/>
      <c r="AH48" s="686"/>
      <c r="AI48" s="686"/>
      <c r="AJ48" s="686"/>
      <c r="AK48" s="686"/>
      <c r="AL48" s="686"/>
      <c r="AM48" s="686"/>
      <c r="AN48" s="686"/>
      <c r="AO48" s="686"/>
      <c r="AP48" s="686"/>
      <c r="AQ48" s="686"/>
      <c r="AR48" s="686"/>
      <c r="AS48" s="686"/>
      <c r="AT48" s="686"/>
      <c r="AU48" s="684"/>
      <c r="AV48" s="684"/>
      <c r="AX48" s="679"/>
      <c r="AY48" s="679"/>
      <c r="AZ48" s="679"/>
      <c r="BA48" s="679"/>
    </row>
    <row r="49" spans="1:49" ht="15">
      <c r="A49" s="136" t="s">
        <v>176</v>
      </c>
      <c r="B49" t="s">
        <v>192</v>
      </c>
      <c r="C49" s="328">
        <v>3</v>
      </c>
      <c r="D49" s="328">
        <v>3</v>
      </c>
      <c r="E49" s="502">
        <v>0</v>
      </c>
      <c r="F49" s="695">
        <v>16</v>
      </c>
      <c r="G49" s="502">
        <v>15</v>
      </c>
      <c r="H49" s="502">
        <v>7</v>
      </c>
      <c r="I49" s="502">
        <v>5</v>
      </c>
      <c r="J49" s="502">
        <v>2</v>
      </c>
      <c r="K49" s="502">
        <v>15</v>
      </c>
      <c r="L49" s="502">
        <v>1</v>
      </c>
      <c r="M49" s="696">
        <v>0</v>
      </c>
      <c r="N49" s="696">
        <v>0</v>
      </c>
      <c r="O49" s="502">
        <v>0</v>
      </c>
      <c r="P49" s="502">
        <v>0</v>
      </c>
      <c r="Q49" s="502">
        <v>0</v>
      </c>
      <c r="R49" s="502">
        <v>0</v>
      </c>
      <c r="S49" s="502">
        <v>0</v>
      </c>
      <c r="T49" s="502">
        <v>66</v>
      </c>
      <c r="U49" s="165">
        <f t="shared" ref="U49:U68" si="24">(I49*9)/F49</f>
        <v>2.8125</v>
      </c>
      <c r="V49" s="166">
        <f t="shared" ref="V49:V68" si="25">(G49+J49)/F49</f>
        <v>1.0625</v>
      </c>
      <c r="W49" s="167"/>
      <c r="X49" s="167"/>
      <c r="Y49" s="167"/>
      <c r="Z49" s="167"/>
      <c r="AA49" s="303"/>
      <c r="AB49" s="753" t="s">
        <v>192</v>
      </c>
      <c r="AC49" s="754"/>
      <c r="AD49" s="683"/>
      <c r="AE49" s="686"/>
      <c r="AF49" s="686"/>
      <c r="AG49" s="47"/>
      <c r="AH49" s="686"/>
      <c r="AI49" s="686"/>
      <c r="AJ49" s="686"/>
      <c r="AK49" s="686"/>
      <c r="AL49" s="686"/>
      <c r="AM49" s="686"/>
      <c r="AN49" s="686"/>
      <c r="AO49" s="686"/>
      <c r="AP49" s="686"/>
      <c r="AQ49" s="686"/>
      <c r="AR49" s="686"/>
      <c r="AS49" s="686"/>
      <c r="AT49" s="686"/>
      <c r="AU49" s="684"/>
      <c r="AV49" s="684"/>
    </row>
    <row r="50" spans="1:49" ht="15">
      <c r="A50" s="136" t="s">
        <v>176</v>
      </c>
      <c r="B50" t="s">
        <v>193</v>
      </c>
      <c r="C50" s="328">
        <v>2</v>
      </c>
      <c r="D50" s="328">
        <v>2</v>
      </c>
      <c r="E50" s="327">
        <v>0</v>
      </c>
      <c r="F50" s="194">
        <v>10.333333333333332</v>
      </c>
      <c r="G50" s="327">
        <v>13</v>
      </c>
      <c r="H50" s="327">
        <v>7</v>
      </c>
      <c r="I50" s="327">
        <v>7</v>
      </c>
      <c r="J50" s="327">
        <v>6</v>
      </c>
      <c r="K50" s="327">
        <v>5</v>
      </c>
      <c r="L50" s="327">
        <v>1</v>
      </c>
      <c r="M50" s="342">
        <v>0</v>
      </c>
      <c r="N50" s="342">
        <v>1</v>
      </c>
      <c r="O50" s="327">
        <v>0</v>
      </c>
      <c r="P50" s="327">
        <v>0</v>
      </c>
      <c r="Q50" s="327">
        <v>0</v>
      </c>
      <c r="R50" s="343">
        <v>2</v>
      </c>
      <c r="S50" s="343">
        <v>0</v>
      </c>
      <c r="T50" s="343">
        <v>43</v>
      </c>
      <c r="U50" s="165">
        <f t="shared" si="24"/>
        <v>6.0967741935483879</v>
      </c>
      <c r="V50" s="168">
        <f t="shared" si="25"/>
        <v>1.838709677419355</v>
      </c>
      <c r="W50" s="167"/>
      <c r="X50" s="167"/>
      <c r="Y50" s="167"/>
      <c r="Z50" s="167"/>
      <c r="AA50" s="303"/>
      <c r="AB50" s="753" t="s">
        <v>193</v>
      </c>
      <c r="AC50" s="754"/>
      <c r="AD50" s="683"/>
      <c r="AE50" s="686"/>
      <c r="AF50" s="686"/>
      <c r="AG50" s="47"/>
      <c r="AH50" s="686"/>
      <c r="AI50" s="686"/>
      <c r="AJ50" s="686"/>
      <c r="AK50" s="686"/>
      <c r="AL50" s="686"/>
      <c r="AM50" s="686"/>
      <c r="AN50" s="686"/>
      <c r="AO50" s="686"/>
      <c r="AP50" s="686"/>
      <c r="AQ50" s="686"/>
      <c r="AR50" s="686"/>
      <c r="AS50" s="686"/>
      <c r="AT50" s="686"/>
      <c r="AU50" s="684"/>
      <c r="AV50" s="684"/>
    </row>
    <row r="51" spans="1:49" ht="15">
      <c r="A51" s="136" t="s">
        <v>176</v>
      </c>
      <c r="B51" s="693" t="s">
        <v>590</v>
      </c>
      <c r="C51" s="328">
        <v>4</v>
      </c>
      <c r="D51" s="328">
        <v>3</v>
      </c>
      <c r="E51" s="327">
        <v>0</v>
      </c>
      <c r="F51" s="194">
        <v>15.666666666666666</v>
      </c>
      <c r="G51" s="327">
        <v>13</v>
      </c>
      <c r="H51" s="327">
        <v>4</v>
      </c>
      <c r="I51" s="327">
        <v>4</v>
      </c>
      <c r="J51" s="327">
        <v>6</v>
      </c>
      <c r="K51" s="327">
        <v>17</v>
      </c>
      <c r="L51" s="327">
        <v>1</v>
      </c>
      <c r="M51" s="342">
        <v>1</v>
      </c>
      <c r="N51" s="342">
        <v>0</v>
      </c>
      <c r="O51" s="327">
        <v>0</v>
      </c>
      <c r="P51" s="327">
        <v>0</v>
      </c>
      <c r="Q51" s="327">
        <v>0</v>
      </c>
      <c r="R51" s="343">
        <v>0</v>
      </c>
      <c r="S51" s="343">
        <v>0</v>
      </c>
      <c r="T51" s="343">
        <v>67</v>
      </c>
      <c r="U51" s="165">
        <f t="shared" si="24"/>
        <v>2.2978723404255321</v>
      </c>
      <c r="V51" s="168">
        <f t="shared" si="25"/>
        <v>1.2127659574468086</v>
      </c>
      <c r="W51" s="694" t="s">
        <v>591</v>
      </c>
      <c r="X51" s="167"/>
      <c r="Y51" s="167"/>
      <c r="Z51" s="167"/>
      <c r="AA51" s="303"/>
      <c r="AB51" s="753" t="s">
        <v>194</v>
      </c>
      <c r="AC51" s="754"/>
      <c r="AD51" s="683"/>
      <c r="AE51" s="686"/>
      <c r="AF51" s="686"/>
      <c r="AG51" s="47"/>
      <c r="AH51" s="686"/>
      <c r="AI51" s="686"/>
      <c r="AJ51" s="686"/>
      <c r="AK51" s="686"/>
      <c r="AL51" s="686"/>
      <c r="AM51" s="686"/>
      <c r="AN51" s="686"/>
      <c r="AO51" s="686"/>
      <c r="AP51" s="686"/>
      <c r="AQ51" s="686"/>
      <c r="AR51" s="686"/>
      <c r="AS51" s="686"/>
      <c r="AT51" s="686"/>
      <c r="AU51" s="684"/>
      <c r="AV51" s="684"/>
    </row>
    <row r="52" spans="1:49" ht="15">
      <c r="A52" s="136" t="s">
        <v>176</v>
      </c>
      <c r="B52" t="s">
        <v>195</v>
      </c>
      <c r="C52" s="328">
        <v>2</v>
      </c>
      <c r="D52" s="328">
        <v>2</v>
      </c>
      <c r="E52" s="327">
        <v>0</v>
      </c>
      <c r="F52" s="194">
        <v>7</v>
      </c>
      <c r="G52" s="327">
        <v>8</v>
      </c>
      <c r="H52" s="327">
        <v>5</v>
      </c>
      <c r="I52" s="327">
        <v>5</v>
      </c>
      <c r="J52" s="327">
        <v>5</v>
      </c>
      <c r="K52" s="327">
        <v>2</v>
      </c>
      <c r="L52" s="327">
        <v>1</v>
      </c>
      <c r="M52" s="342">
        <v>0</v>
      </c>
      <c r="N52" s="342">
        <v>1</v>
      </c>
      <c r="O52" s="327">
        <v>0</v>
      </c>
      <c r="P52" s="327">
        <v>0</v>
      </c>
      <c r="Q52" s="327">
        <v>0</v>
      </c>
      <c r="R52" s="343">
        <v>0</v>
      </c>
      <c r="S52" s="343">
        <v>0</v>
      </c>
      <c r="T52" s="343">
        <v>34</v>
      </c>
      <c r="U52" s="165">
        <f t="shared" si="24"/>
        <v>6.4285714285714288</v>
      </c>
      <c r="V52" s="168">
        <f t="shared" si="25"/>
        <v>1.8571428571428572</v>
      </c>
      <c r="W52" s="167"/>
      <c r="X52" s="167"/>
      <c r="Y52" s="167"/>
      <c r="Z52" s="167"/>
      <c r="AA52" s="303"/>
      <c r="AB52" s="753" t="s">
        <v>195</v>
      </c>
      <c r="AC52" s="754"/>
      <c r="AD52" s="683"/>
      <c r="AE52" s="686"/>
      <c r="AF52" s="686"/>
      <c r="AG52" s="47"/>
      <c r="AH52" s="686"/>
      <c r="AI52" s="686"/>
      <c r="AJ52" s="686"/>
      <c r="AK52" s="686"/>
      <c r="AL52" s="686"/>
      <c r="AM52" s="686"/>
      <c r="AN52" s="686"/>
      <c r="AO52" s="686"/>
      <c r="AP52" s="686"/>
      <c r="AQ52" s="686"/>
      <c r="AR52" s="686"/>
      <c r="AS52" s="686"/>
      <c r="AT52" s="686"/>
      <c r="AU52" s="684"/>
      <c r="AV52" s="684"/>
    </row>
    <row r="53" spans="1:49" ht="15">
      <c r="A53" s="136" t="s">
        <v>176</v>
      </c>
      <c r="B53" t="s">
        <v>199</v>
      </c>
      <c r="C53" s="328">
        <v>5</v>
      </c>
      <c r="D53" s="328">
        <v>0</v>
      </c>
      <c r="E53" s="327">
        <v>0</v>
      </c>
      <c r="F53" s="194">
        <v>10</v>
      </c>
      <c r="G53" s="327">
        <v>8</v>
      </c>
      <c r="H53" s="327">
        <v>1</v>
      </c>
      <c r="I53" s="327">
        <v>1</v>
      </c>
      <c r="J53" s="327">
        <v>2</v>
      </c>
      <c r="K53" s="327">
        <v>8</v>
      </c>
      <c r="L53" s="327">
        <v>1</v>
      </c>
      <c r="M53" s="342">
        <v>1</v>
      </c>
      <c r="N53" s="342">
        <v>0</v>
      </c>
      <c r="O53" s="327">
        <v>0</v>
      </c>
      <c r="P53" s="327">
        <v>0</v>
      </c>
      <c r="Q53" s="327">
        <v>0</v>
      </c>
      <c r="R53" s="343">
        <v>0</v>
      </c>
      <c r="S53" s="343">
        <v>0</v>
      </c>
      <c r="T53" s="343">
        <v>40</v>
      </c>
      <c r="U53" s="165">
        <f t="shared" si="24"/>
        <v>0.9</v>
      </c>
      <c r="V53" s="168">
        <f t="shared" si="25"/>
        <v>1</v>
      </c>
      <c r="W53" s="167"/>
      <c r="X53" s="167"/>
      <c r="Y53" s="167"/>
      <c r="Z53" s="167"/>
      <c r="AA53" s="303"/>
      <c r="AB53" s="753" t="s">
        <v>199</v>
      </c>
      <c r="AC53" s="754"/>
      <c r="AD53" s="683"/>
      <c r="AE53" s="686"/>
      <c r="AF53" s="686"/>
      <c r="AG53" s="47"/>
      <c r="AH53" s="686"/>
      <c r="AI53" s="686"/>
      <c r="AJ53" s="686"/>
      <c r="AK53" s="686"/>
      <c r="AL53" s="686"/>
      <c r="AM53" s="686"/>
      <c r="AN53" s="686"/>
      <c r="AO53" s="686"/>
      <c r="AP53" s="686"/>
      <c r="AQ53" s="686"/>
      <c r="AR53" s="686"/>
      <c r="AS53" s="686"/>
      <c r="AT53" s="686"/>
      <c r="AU53" s="684"/>
      <c r="AV53" s="684"/>
    </row>
    <row r="54" spans="1:49" ht="15">
      <c r="A54" s="140" t="s">
        <v>249</v>
      </c>
      <c r="B54" t="s">
        <v>197</v>
      </c>
      <c r="C54" s="328">
        <v>5</v>
      </c>
      <c r="D54" s="328">
        <v>0</v>
      </c>
      <c r="E54" s="327">
        <v>0</v>
      </c>
      <c r="F54" s="194">
        <v>6</v>
      </c>
      <c r="G54" s="327">
        <v>6</v>
      </c>
      <c r="H54" s="327">
        <v>5</v>
      </c>
      <c r="I54" s="327">
        <v>3</v>
      </c>
      <c r="J54" s="327">
        <v>2</v>
      </c>
      <c r="K54" s="327">
        <v>3</v>
      </c>
      <c r="L54" s="327">
        <v>0</v>
      </c>
      <c r="M54" s="342">
        <v>1</v>
      </c>
      <c r="N54" s="342">
        <v>1</v>
      </c>
      <c r="O54" s="327">
        <v>0</v>
      </c>
      <c r="P54" s="327">
        <v>1</v>
      </c>
      <c r="Q54" s="327">
        <v>0</v>
      </c>
      <c r="R54" s="343">
        <v>0</v>
      </c>
      <c r="S54" s="343">
        <v>0</v>
      </c>
      <c r="T54" s="343">
        <v>25</v>
      </c>
      <c r="U54" s="165">
        <f t="shared" si="24"/>
        <v>4.5</v>
      </c>
      <c r="V54" s="168">
        <f t="shared" si="25"/>
        <v>1.3333333333333333</v>
      </c>
      <c r="W54" s="167"/>
      <c r="X54" s="167"/>
      <c r="Y54" s="167"/>
      <c r="Z54" s="167"/>
      <c r="AA54" s="303"/>
      <c r="AB54" s="753" t="s">
        <v>197</v>
      </c>
      <c r="AC54" s="754"/>
      <c r="AD54" s="683"/>
      <c r="AE54" s="686"/>
      <c r="AF54" s="686"/>
      <c r="AG54" s="47"/>
      <c r="AH54" s="686"/>
      <c r="AI54" s="686"/>
      <c r="AJ54" s="686"/>
      <c r="AK54" s="686"/>
      <c r="AL54" s="686"/>
      <c r="AM54" s="686"/>
      <c r="AN54" s="686"/>
      <c r="AO54" s="686"/>
      <c r="AP54" s="686"/>
      <c r="AQ54" s="686"/>
      <c r="AR54" s="686"/>
      <c r="AS54" s="686"/>
      <c r="AT54" s="686"/>
      <c r="AU54" s="684"/>
      <c r="AV54" s="684"/>
    </row>
    <row r="55" spans="1:49" ht="15">
      <c r="A55" s="136" t="s">
        <v>176</v>
      </c>
      <c r="B55" t="s">
        <v>196</v>
      </c>
      <c r="C55" s="328">
        <v>2</v>
      </c>
      <c r="D55" s="328">
        <v>2</v>
      </c>
      <c r="E55" s="327">
        <v>0</v>
      </c>
      <c r="F55" s="194">
        <v>14</v>
      </c>
      <c r="G55" s="327">
        <v>14</v>
      </c>
      <c r="H55" s="327">
        <v>1</v>
      </c>
      <c r="I55" s="327">
        <v>1</v>
      </c>
      <c r="J55" s="327">
        <v>5</v>
      </c>
      <c r="K55" s="327">
        <v>8</v>
      </c>
      <c r="L55" s="327">
        <v>0</v>
      </c>
      <c r="M55" s="342">
        <v>0</v>
      </c>
      <c r="N55" s="342">
        <v>0</v>
      </c>
      <c r="O55" s="327">
        <v>0</v>
      </c>
      <c r="P55" s="327">
        <v>0</v>
      </c>
      <c r="Q55" s="327">
        <v>0</v>
      </c>
      <c r="R55" s="343">
        <v>0</v>
      </c>
      <c r="S55" s="343">
        <v>0</v>
      </c>
      <c r="T55" s="343">
        <v>62</v>
      </c>
      <c r="U55" s="165">
        <f t="shared" si="24"/>
        <v>0.6428571428571429</v>
      </c>
      <c r="V55" s="168">
        <f t="shared" si="25"/>
        <v>1.3571428571428572</v>
      </c>
      <c r="W55" s="167"/>
      <c r="X55" s="167"/>
      <c r="Y55" s="167"/>
      <c r="Z55" s="167"/>
      <c r="AA55" s="303"/>
      <c r="AB55" s="753" t="s">
        <v>196</v>
      </c>
      <c r="AC55" s="754"/>
      <c r="AD55" s="683"/>
      <c r="AE55" s="686"/>
      <c r="AF55" s="686"/>
      <c r="AG55" s="47"/>
      <c r="AH55" s="686"/>
      <c r="AI55" s="686"/>
      <c r="AJ55" s="686"/>
      <c r="AK55" s="686"/>
      <c r="AL55" s="686"/>
      <c r="AM55" s="686"/>
      <c r="AN55" s="686"/>
      <c r="AO55" s="686"/>
      <c r="AP55" s="686"/>
      <c r="AQ55" s="686"/>
      <c r="AR55" s="686"/>
      <c r="AS55" s="686"/>
      <c r="AT55" s="686"/>
      <c r="AU55" s="684"/>
      <c r="AV55" s="684"/>
    </row>
    <row r="56" spans="1:49" ht="15">
      <c r="A56" s="136" t="s">
        <v>176</v>
      </c>
      <c r="B56" t="s">
        <v>201</v>
      </c>
      <c r="C56" s="328">
        <v>5</v>
      </c>
      <c r="D56" s="328">
        <v>0</v>
      </c>
      <c r="E56" s="327">
        <v>0</v>
      </c>
      <c r="F56" s="194">
        <v>7.6666666666666661</v>
      </c>
      <c r="G56" s="327">
        <v>5</v>
      </c>
      <c r="H56" s="327">
        <v>0</v>
      </c>
      <c r="I56" s="327">
        <v>0</v>
      </c>
      <c r="J56" s="327">
        <v>3</v>
      </c>
      <c r="K56" s="327">
        <v>4</v>
      </c>
      <c r="L56" s="327">
        <v>0</v>
      </c>
      <c r="M56" s="342">
        <v>0</v>
      </c>
      <c r="N56" s="342">
        <v>0</v>
      </c>
      <c r="O56" s="327">
        <v>0</v>
      </c>
      <c r="P56" s="327">
        <v>0</v>
      </c>
      <c r="Q56" s="327">
        <v>0</v>
      </c>
      <c r="R56" s="343">
        <v>0</v>
      </c>
      <c r="S56" s="343">
        <v>0</v>
      </c>
      <c r="T56" s="343">
        <v>29</v>
      </c>
      <c r="U56" s="165">
        <f t="shared" si="24"/>
        <v>0</v>
      </c>
      <c r="V56" s="168">
        <f t="shared" si="25"/>
        <v>1.0434782608695652</v>
      </c>
      <c r="W56" s="167"/>
      <c r="X56" s="167"/>
      <c r="Y56" s="167"/>
      <c r="Z56" s="167"/>
      <c r="AA56" s="303"/>
      <c r="AB56" s="753" t="s">
        <v>201</v>
      </c>
      <c r="AC56" s="754"/>
      <c r="AD56" s="683"/>
      <c r="AE56" s="686"/>
      <c r="AF56" s="686"/>
      <c r="AG56" s="47"/>
      <c r="AH56" s="686"/>
      <c r="AI56" s="686"/>
      <c r="AJ56" s="686"/>
      <c r="AK56" s="686"/>
      <c r="AL56" s="686"/>
      <c r="AM56" s="686"/>
      <c r="AN56" s="686"/>
      <c r="AO56" s="686"/>
      <c r="AP56" s="686"/>
      <c r="AQ56" s="686"/>
      <c r="AR56" s="686"/>
      <c r="AS56" s="686"/>
      <c r="AT56" s="686"/>
      <c r="AU56" s="684"/>
      <c r="AV56" s="684"/>
    </row>
    <row r="57" spans="1:49" ht="15">
      <c r="A57" s="136" t="s">
        <v>176</v>
      </c>
      <c r="B57" t="s">
        <v>198</v>
      </c>
      <c r="C57" s="328">
        <v>6</v>
      </c>
      <c r="D57" s="328">
        <v>0</v>
      </c>
      <c r="E57" s="327">
        <v>0</v>
      </c>
      <c r="F57" s="194">
        <v>8.3333333333333321</v>
      </c>
      <c r="G57" s="327">
        <v>11</v>
      </c>
      <c r="H57" s="327">
        <v>6</v>
      </c>
      <c r="I57" s="327">
        <v>6</v>
      </c>
      <c r="J57" s="327">
        <v>0</v>
      </c>
      <c r="K57" s="327">
        <v>7</v>
      </c>
      <c r="L57" s="327">
        <v>2</v>
      </c>
      <c r="M57" s="342">
        <v>0</v>
      </c>
      <c r="N57" s="342">
        <v>3</v>
      </c>
      <c r="O57" s="327">
        <v>2</v>
      </c>
      <c r="P57" s="327">
        <v>0</v>
      </c>
      <c r="Q57" s="327">
        <v>0</v>
      </c>
      <c r="R57" s="343">
        <v>0</v>
      </c>
      <c r="S57" s="343">
        <v>0</v>
      </c>
      <c r="T57" s="343">
        <v>24</v>
      </c>
      <c r="U57" s="165">
        <f t="shared" si="24"/>
        <v>6.4800000000000013</v>
      </c>
      <c r="V57" s="168">
        <f t="shared" si="25"/>
        <v>1.3200000000000003</v>
      </c>
      <c r="W57" s="167"/>
      <c r="X57" s="167"/>
      <c r="Y57" s="167"/>
      <c r="Z57" s="167"/>
      <c r="AA57" s="303"/>
      <c r="AB57" s="753" t="s">
        <v>198</v>
      </c>
      <c r="AC57" s="754"/>
      <c r="AD57" s="683"/>
      <c r="AE57" s="686"/>
      <c r="AF57" s="686"/>
      <c r="AG57" s="47"/>
      <c r="AH57" s="686"/>
      <c r="AI57" s="686"/>
      <c r="AJ57" s="686"/>
      <c r="AK57" s="686"/>
      <c r="AL57" s="686"/>
      <c r="AM57" s="686"/>
      <c r="AN57" s="686"/>
      <c r="AO57" s="686"/>
      <c r="AP57" s="686"/>
      <c r="AQ57" s="686"/>
      <c r="AR57" s="686"/>
      <c r="AS57" s="686"/>
      <c r="AT57" s="686"/>
      <c r="AU57" s="684"/>
      <c r="AV57" s="684"/>
    </row>
    <row r="58" spans="1:49" s="684" customFormat="1" ht="15">
      <c r="A58" s="136"/>
      <c r="B58" s="692" t="s">
        <v>588</v>
      </c>
      <c r="C58" s="328">
        <v>1</v>
      </c>
      <c r="D58" s="328">
        <v>0</v>
      </c>
      <c r="E58" s="327">
        <v>0</v>
      </c>
      <c r="F58" s="194">
        <v>1</v>
      </c>
      <c r="G58" s="327">
        <v>0</v>
      </c>
      <c r="H58" s="327">
        <v>0</v>
      </c>
      <c r="I58" s="327">
        <v>0</v>
      </c>
      <c r="J58" s="327">
        <v>2</v>
      </c>
      <c r="K58" s="327">
        <v>1</v>
      </c>
      <c r="L58" s="327">
        <v>0</v>
      </c>
      <c r="M58" s="342">
        <v>0</v>
      </c>
      <c r="N58" s="342">
        <v>0</v>
      </c>
      <c r="O58" s="327">
        <v>0</v>
      </c>
      <c r="P58" s="327">
        <v>0</v>
      </c>
      <c r="Q58" s="327">
        <v>0</v>
      </c>
      <c r="R58" s="343">
        <v>0</v>
      </c>
      <c r="S58" s="343">
        <v>0</v>
      </c>
      <c r="T58" s="343">
        <v>5</v>
      </c>
      <c r="U58" s="165"/>
      <c r="V58" s="168"/>
      <c r="W58" s="167"/>
      <c r="X58" s="167"/>
      <c r="Y58" s="167"/>
      <c r="Z58" s="167"/>
      <c r="AA58" s="303"/>
      <c r="AB58" s="747" t="s">
        <v>588</v>
      </c>
      <c r="AC58" s="748"/>
      <c r="AD58" s="683"/>
      <c r="AE58" s="686"/>
      <c r="AF58" s="686"/>
      <c r="AG58" s="47"/>
      <c r="AH58" s="686"/>
      <c r="AI58" s="686"/>
      <c r="AJ58" s="686"/>
      <c r="AK58" s="686"/>
      <c r="AL58" s="686"/>
      <c r="AM58" s="686"/>
      <c r="AN58" s="686"/>
      <c r="AO58" s="686"/>
      <c r="AP58" s="686"/>
      <c r="AQ58" s="686"/>
      <c r="AR58" s="686"/>
      <c r="AS58" s="686"/>
      <c r="AT58" s="686"/>
      <c r="AW58"/>
    </row>
    <row r="59" spans="1:49" ht="15">
      <c r="A59" s="140" t="s">
        <v>249</v>
      </c>
      <c r="B59" t="s">
        <v>200</v>
      </c>
      <c r="C59" s="328">
        <v>6</v>
      </c>
      <c r="D59" s="328">
        <v>0</v>
      </c>
      <c r="E59" s="327">
        <v>0</v>
      </c>
      <c r="F59" s="194">
        <v>10.666666666666666</v>
      </c>
      <c r="G59" s="327">
        <v>9</v>
      </c>
      <c r="H59" s="327">
        <v>5</v>
      </c>
      <c r="I59" s="327">
        <v>5</v>
      </c>
      <c r="J59" s="327">
        <v>5</v>
      </c>
      <c r="K59" s="327">
        <v>7</v>
      </c>
      <c r="L59" s="327">
        <v>1</v>
      </c>
      <c r="M59" s="342">
        <v>1</v>
      </c>
      <c r="N59" s="342">
        <v>2</v>
      </c>
      <c r="O59" s="327">
        <v>0</v>
      </c>
      <c r="P59" s="327">
        <v>0</v>
      </c>
      <c r="Q59" s="327">
        <v>0</v>
      </c>
      <c r="R59" s="343">
        <v>0</v>
      </c>
      <c r="S59" s="343">
        <v>0</v>
      </c>
      <c r="T59" s="343">
        <v>43</v>
      </c>
      <c r="U59" s="165">
        <f t="shared" si="24"/>
        <v>4.21875</v>
      </c>
      <c r="V59" s="168">
        <f t="shared" si="25"/>
        <v>1.3125</v>
      </c>
      <c r="W59" s="167"/>
      <c r="X59" s="167"/>
      <c r="Y59" s="167"/>
      <c r="Z59" s="167"/>
      <c r="AA59" s="303"/>
      <c r="AB59" s="753" t="s">
        <v>200</v>
      </c>
      <c r="AC59" s="754"/>
      <c r="AD59" s="683"/>
      <c r="AE59" s="686"/>
      <c r="AF59" s="686"/>
      <c r="AG59" s="47"/>
      <c r="AH59" s="686"/>
      <c r="AI59" s="686"/>
      <c r="AJ59" s="686"/>
      <c r="AK59" s="686"/>
      <c r="AL59" s="686"/>
      <c r="AM59" s="686"/>
      <c r="AN59" s="686"/>
      <c r="AO59" s="686"/>
      <c r="AP59" s="686"/>
      <c r="AQ59" s="686"/>
      <c r="AR59" s="686"/>
      <c r="AS59" s="686"/>
      <c r="AT59" s="686"/>
      <c r="AU59" s="684"/>
      <c r="AV59" s="684"/>
    </row>
    <row r="60" spans="1:49" ht="15">
      <c r="A60" s="171"/>
      <c r="B60" s="163"/>
      <c r="C60" s="327"/>
      <c r="D60" s="327"/>
      <c r="E60" s="327"/>
      <c r="F60" s="194"/>
      <c r="G60" s="327"/>
      <c r="H60" s="327"/>
      <c r="I60" s="327"/>
      <c r="J60" s="327"/>
      <c r="K60" s="327"/>
      <c r="L60" s="327"/>
      <c r="M60" s="342"/>
      <c r="N60" s="342"/>
      <c r="O60" s="327"/>
      <c r="P60" s="327"/>
      <c r="Q60" s="327"/>
      <c r="R60" s="343"/>
      <c r="S60" s="343"/>
      <c r="T60" s="343"/>
      <c r="U60" s="165" t="e">
        <f t="shared" si="24"/>
        <v>#DIV/0!</v>
      </c>
      <c r="V60" s="168" t="e">
        <f t="shared" si="25"/>
        <v>#DIV/0!</v>
      </c>
      <c r="W60" s="167"/>
      <c r="X60" s="167"/>
      <c r="Y60" s="167"/>
      <c r="Z60" s="167"/>
      <c r="AA60" s="303"/>
      <c r="AB60" s="312"/>
      <c r="AC60" s="285"/>
      <c r="AD60" s="663"/>
      <c r="AE60" s="662"/>
      <c r="AF60" s="662"/>
      <c r="AG60" s="47"/>
      <c r="AH60" s="662"/>
      <c r="AI60" s="662"/>
      <c r="AJ60" s="662"/>
      <c r="AK60" s="662"/>
      <c r="AL60" s="662"/>
      <c r="AM60" s="662"/>
      <c r="AN60" s="662"/>
      <c r="AO60" s="662"/>
      <c r="AP60" s="662"/>
      <c r="AQ60" s="662"/>
      <c r="AR60" s="662"/>
      <c r="AS60" s="662"/>
      <c r="AT60" s="662"/>
      <c r="AU60" s="664"/>
      <c r="AV60" s="664"/>
      <c r="AW60" s="480"/>
    </row>
    <row r="61" spans="1:49" ht="15">
      <c r="A61" s="171"/>
      <c r="B61" s="163"/>
      <c r="C61" s="327"/>
      <c r="D61" s="327"/>
      <c r="E61" s="327"/>
      <c r="F61" s="194"/>
      <c r="G61" s="327"/>
      <c r="H61" s="327"/>
      <c r="I61" s="327"/>
      <c r="J61" s="327"/>
      <c r="K61" s="327"/>
      <c r="L61" s="327"/>
      <c r="M61" s="342"/>
      <c r="N61" s="342"/>
      <c r="O61" s="327"/>
      <c r="P61" s="327"/>
      <c r="Q61" s="327"/>
      <c r="R61" s="343"/>
      <c r="S61" s="343"/>
      <c r="T61" s="343"/>
      <c r="U61" s="165" t="e">
        <f t="shared" si="24"/>
        <v>#DIV/0!</v>
      </c>
      <c r="V61" s="168" t="e">
        <f t="shared" si="25"/>
        <v>#DIV/0!</v>
      </c>
      <c r="W61" s="167"/>
      <c r="X61" s="167"/>
      <c r="Y61" s="167"/>
      <c r="Z61" s="167"/>
      <c r="AA61" s="303"/>
      <c r="AB61" s="312"/>
      <c r="AC61" s="285"/>
      <c r="AD61" s="479"/>
      <c r="AE61" s="301"/>
      <c r="AF61" s="301"/>
      <c r="AG61" s="47"/>
      <c r="AH61" s="301"/>
      <c r="AI61" s="301"/>
      <c r="AJ61" s="301"/>
      <c r="AK61" s="301"/>
      <c r="AL61" s="301"/>
      <c r="AM61" s="301"/>
      <c r="AN61" s="301"/>
      <c r="AO61" s="301"/>
      <c r="AP61" s="301"/>
      <c r="AQ61" s="301"/>
      <c r="AR61" s="301"/>
      <c r="AS61" s="301"/>
      <c r="AT61" s="301"/>
      <c r="AU61" s="480"/>
      <c r="AV61" s="480"/>
      <c r="AW61" s="480"/>
    </row>
    <row r="62" spans="1:49" ht="15">
      <c r="A62" s="171"/>
      <c r="B62" s="163"/>
      <c r="C62" s="327"/>
      <c r="D62" s="327"/>
      <c r="E62" s="327"/>
      <c r="F62" s="194"/>
      <c r="G62" s="327"/>
      <c r="H62" s="327"/>
      <c r="I62" s="327"/>
      <c r="J62" s="327"/>
      <c r="K62" s="327"/>
      <c r="L62" s="327"/>
      <c r="M62" s="342"/>
      <c r="N62" s="342"/>
      <c r="O62" s="327"/>
      <c r="P62" s="327"/>
      <c r="Q62" s="327"/>
      <c r="R62" s="343"/>
      <c r="S62" s="343"/>
      <c r="T62" s="343"/>
      <c r="U62" s="165" t="e">
        <f t="shared" si="24"/>
        <v>#DIV/0!</v>
      </c>
      <c r="V62" s="168" t="e">
        <f t="shared" si="25"/>
        <v>#DIV/0!</v>
      </c>
      <c r="W62" s="167"/>
      <c r="X62" s="167"/>
      <c r="Y62" s="167"/>
      <c r="Z62" s="167"/>
      <c r="AA62" s="303"/>
      <c r="AB62" s="312"/>
      <c r="AC62" s="285"/>
      <c r="AD62" s="285"/>
      <c r="AE62" s="301"/>
      <c r="AF62" s="301"/>
      <c r="AG62" s="47"/>
      <c r="AH62" s="301"/>
      <c r="AI62" s="301"/>
      <c r="AJ62" s="301"/>
      <c r="AK62" s="301"/>
      <c r="AL62" s="301"/>
      <c r="AM62" s="301"/>
      <c r="AN62" s="301"/>
      <c r="AO62" s="301"/>
      <c r="AP62" s="301"/>
      <c r="AQ62" s="301"/>
      <c r="AR62" s="301"/>
      <c r="AS62" s="301"/>
      <c r="AT62" s="301"/>
    </row>
    <row r="63" spans="1:49" ht="15">
      <c r="A63" s="171"/>
      <c r="B63" s="163"/>
      <c r="C63" s="327"/>
      <c r="D63" s="327"/>
      <c r="E63" s="327"/>
      <c r="F63" s="194"/>
      <c r="G63" s="327"/>
      <c r="H63" s="327"/>
      <c r="I63" s="327"/>
      <c r="J63" s="327"/>
      <c r="K63" s="327"/>
      <c r="L63" s="327"/>
      <c r="M63" s="342"/>
      <c r="N63" s="342"/>
      <c r="O63" s="327"/>
      <c r="P63" s="327"/>
      <c r="Q63" s="327"/>
      <c r="R63" s="343"/>
      <c r="S63" s="343"/>
      <c r="T63" s="343"/>
      <c r="U63" s="165" t="e">
        <f t="shared" si="24"/>
        <v>#DIV/0!</v>
      </c>
      <c r="V63" s="168" t="e">
        <f t="shared" si="25"/>
        <v>#DIV/0!</v>
      </c>
      <c r="W63" s="167"/>
      <c r="X63" s="167"/>
      <c r="Y63" s="167"/>
      <c r="Z63" s="167"/>
      <c r="AA63" s="303"/>
      <c r="AB63" s="312"/>
      <c r="AC63" s="285"/>
      <c r="AD63" s="285"/>
      <c r="AE63" s="285"/>
      <c r="AF63" s="161"/>
      <c r="AG63" s="317"/>
      <c r="AH63" s="161"/>
      <c r="AI63" s="161"/>
      <c r="AJ63" s="161"/>
      <c r="AK63" s="161"/>
      <c r="AL63" s="161"/>
      <c r="AM63" s="161"/>
      <c r="AN63" s="161"/>
      <c r="AO63" s="161"/>
      <c r="AP63" s="161"/>
      <c r="AQ63" s="182"/>
      <c r="AR63" s="311"/>
      <c r="AS63" s="311"/>
      <c r="AT63" s="311"/>
    </row>
    <row r="64" spans="1:49" ht="15">
      <c r="A64" s="171"/>
      <c r="B64" s="163"/>
      <c r="C64" s="327"/>
      <c r="D64" s="327"/>
      <c r="E64" s="327"/>
      <c r="F64" s="194"/>
      <c r="G64" s="327"/>
      <c r="H64" s="327"/>
      <c r="I64" s="327"/>
      <c r="J64" s="327"/>
      <c r="K64" s="327"/>
      <c r="L64" s="327"/>
      <c r="M64" s="342"/>
      <c r="N64" s="342"/>
      <c r="O64" s="327"/>
      <c r="P64" s="327"/>
      <c r="Q64" s="327"/>
      <c r="R64" s="343"/>
      <c r="S64" s="343"/>
      <c r="T64" s="343"/>
      <c r="U64" s="165" t="e">
        <f t="shared" si="24"/>
        <v>#DIV/0!</v>
      </c>
      <c r="V64" s="168" t="e">
        <f t="shared" si="25"/>
        <v>#DIV/0!</v>
      </c>
      <c r="W64" s="167"/>
      <c r="X64" s="167"/>
      <c r="Y64" s="167"/>
      <c r="Z64" s="167"/>
      <c r="AA64" s="303"/>
      <c r="AB64" s="312"/>
      <c r="AC64" s="285"/>
      <c r="AD64" s="285"/>
      <c r="AE64" s="301"/>
      <c r="AF64" s="301"/>
      <c r="AG64" s="47"/>
      <c r="AH64" s="301"/>
      <c r="AI64" s="301"/>
      <c r="AJ64" s="301"/>
      <c r="AK64" s="301"/>
      <c r="AL64" s="301"/>
      <c r="AM64" s="301"/>
      <c r="AN64" s="301"/>
      <c r="AO64" s="301"/>
      <c r="AP64" s="301"/>
      <c r="AQ64" s="301"/>
      <c r="AR64" s="301"/>
      <c r="AS64" s="301"/>
      <c r="AT64" s="301"/>
    </row>
    <row r="65" spans="1:50" ht="15">
      <c r="A65" s="171"/>
      <c r="B65" s="163"/>
      <c r="C65" s="327"/>
      <c r="D65" s="327"/>
      <c r="E65" s="327"/>
      <c r="F65" s="194"/>
      <c r="G65" s="327"/>
      <c r="H65" s="327"/>
      <c r="I65" s="327"/>
      <c r="J65" s="327"/>
      <c r="K65" s="327"/>
      <c r="L65" s="327"/>
      <c r="M65" s="342"/>
      <c r="N65" s="342"/>
      <c r="O65" s="327"/>
      <c r="P65" s="327"/>
      <c r="Q65" s="327"/>
      <c r="R65" s="343"/>
      <c r="S65" s="343"/>
      <c r="T65" s="343"/>
      <c r="U65" s="165" t="e">
        <f t="shared" si="24"/>
        <v>#DIV/0!</v>
      </c>
      <c r="V65" s="168" t="e">
        <f t="shared" si="25"/>
        <v>#DIV/0!</v>
      </c>
      <c r="W65" s="167"/>
      <c r="X65" s="167"/>
      <c r="Y65" s="167"/>
      <c r="Z65" s="167"/>
      <c r="AA65" s="303"/>
      <c r="AB65" s="312"/>
      <c r="AC65" s="285"/>
      <c r="AD65" s="285"/>
      <c r="AE65" s="285"/>
      <c r="AF65" s="161"/>
      <c r="AG65" s="317"/>
      <c r="AH65" s="161"/>
      <c r="AI65" s="161"/>
      <c r="AJ65" s="161"/>
      <c r="AK65" s="161"/>
      <c r="AL65" s="161"/>
      <c r="AM65" s="161"/>
      <c r="AN65" s="161"/>
      <c r="AO65" s="161"/>
      <c r="AP65" s="161"/>
      <c r="AQ65" s="182"/>
      <c r="AR65" s="311"/>
      <c r="AS65" s="311"/>
      <c r="AT65" s="311"/>
    </row>
    <row r="66" spans="1:50" ht="15">
      <c r="A66" s="171"/>
      <c r="B66" s="196"/>
      <c r="C66" s="341"/>
      <c r="D66" s="341"/>
      <c r="E66" s="341"/>
      <c r="F66" s="198"/>
      <c r="G66" s="341"/>
      <c r="H66" s="341"/>
      <c r="I66" s="341"/>
      <c r="J66" s="341"/>
      <c r="K66" s="341"/>
      <c r="L66" s="341"/>
      <c r="M66" s="344"/>
      <c r="N66" s="344"/>
      <c r="O66" s="341"/>
      <c r="P66" s="341"/>
      <c r="Q66" s="341"/>
      <c r="R66" s="345"/>
      <c r="S66" s="345"/>
      <c r="T66" s="345"/>
      <c r="U66" s="165" t="e">
        <f t="shared" si="24"/>
        <v>#DIV/0!</v>
      </c>
      <c r="V66" s="168" t="e">
        <f t="shared" si="25"/>
        <v>#DIV/0!</v>
      </c>
      <c r="W66" s="167"/>
      <c r="X66" s="167"/>
      <c r="Y66" s="167"/>
      <c r="Z66" s="167"/>
      <c r="AA66" s="313"/>
      <c r="AB66" s="312"/>
      <c r="AC66" s="285"/>
      <c r="AD66" s="285"/>
      <c r="AE66" s="301"/>
      <c r="AF66" s="301"/>
      <c r="AG66" s="47"/>
      <c r="AH66" s="301"/>
      <c r="AI66" s="301"/>
      <c r="AJ66" s="301"/>
      <c r="AK66" s="301"/>
      <c r="AL66" s="301"/>
      <c r="AM66" s="301"/>
      <c r="AN66" s="301"/>
      <c r="AO66" s="301"/>
      <c r="AP66" s="301"/>
      <c r="AQ66" s="301"/>
      <c r="AR66" s="301"/>
      <c r="AS66" s="301"/>
      <c r="AT66" s="301"/>
    </row>
    <row r="67" spans="1:50" ht="15.75" thickBot="1">
      <c r="A67" s="170"/>
      <c r="B67" s="172"/>
      <c r="C67" s="339"/>
      <c r="D67" s="340"/>
      <c r="E67" s="340"/>
      <c r="F67" s="175"/>
      <c r="G67" s="339"/>
      <c r="H67" s="339"/>
      <c r="I67" s="339"/>
      <c r="J67" s="339"/>
      <c r="K67" s="339"/>
      <c r="L67" s="339"/>
      <c r="M67" s="346"/>
      <c r="N67" s="346"/>
      <c r="O67" s="339"/>
      <c r="P67" s="339"/>
      <c r="Q67" s="339"/>
      <c r="R67" s="347"/>
      <c r="S67" s="347"/>
      <c r="T67" s="347"/>
      <c r="U67" s="180" t="e">
        <f t="shared" si="24"/>
        <v>#DIV/0!</v>
      </c>
      <c r="V67" s="181" t="e">
        <f t="shared" si="25"/>
        <v>#DIV/0!</v>
      </c>
      <c r="W67" s="161"/>
      <c r="X67" s="161" t="s">
        <v>11</v>
      </c>
      <c r="Y67" s="182"/>
      <c r="Z67" s="182"/>
      <c r="AA67" s="682"/>
      <c r="AB67" s="312"/>
      <c r="AC67" s="285"/>
      <c r="AD67" s="285"/>
      <c r="AE67" s="285"/>
      <c r="AF67" s="161"/>
      <c r="AG67" s="317"/>
      <c r="AH67" s="161"/>
      <c r="AI67" s="161"/>
      <c r="AJ67" s="161"/>
      <c r="AK67" s="161"/>
      <c r="AL67" s="161"/>
      <c r="AM67" s="161"/>
      <c r="AN67" s="161"/>
      <c r="AO67" s="161"/>
      <c r="AP67" s="161"/>
      <c r="AQ67" s="182"/>
      <c r="AR67" s="311"/>
      <c r="AS67" s="311"/>
      <c r="AT67" s="311"/>
    </row>
    <row r="68" spans="1:50" ht="15.75" thickBot="1">
      <c r="A68" s="136" t="s">
        <v>176</v>
      </c>
      <c r="B68" s="183" t="s">
        <v>148</v>
      </c>
      <c r="C68" s="148"/>
      <c r="D68" s="147">
        <f>SUM(D49:D67)</f>
        <v>12</v>
      </c>
      <c r="E68" s="147">
        <f t="shared" ref="E68:T68" si="26">SUM(E49:E67)</f>
        <v>0</v>
      </c>
      <c r="F68" s="184">
        <f t="shared" si="26"/>
        <v>106.66666666666667</v>
      </c>
      <c r="G68" s="147">
        <f t="shared" si="26"/>
        <v>102</v>
      </c>
      <c r="H68" s="147">
        <f t="shared" si="26"/>
        <v>41</v>
      </c>
      <c r="I68" s="147">
        <f t="shared" si="26"/>
        <v>37</v>
      </c>
      <c r="J68" s="185">
        <f t="shared" si="26"/>
        <v>38</v>
      </c>
      <c r="K68" s="147">
        <f t="shared" si="26"/>
        <v>77</v>
      </c>
      <c r="L68" s="147">
        <f t="shared" si="26"/>
        <v>8</v>
      </c>
      <c r="M68" s="147">
        <f t="shared" si="26"/>
        <v>4</v>
      </c>
      <c r="N68" s="147">
        <f t="shared" si="26"/>
        <v>8</v>
      </c>
      <c r="O68" s="147">
        <f t="shared" si="26"/>
        <v>2</v>
      </c>
      <c r="P68" s="147">
        <f t="shared" si="26"/>
        <v>1</v>
      </c>
      <c r="Q68" s="185">
        <f t="shared" si="26"/>
        <v>0</v>
      </c>
      <c r="R68" s="185">
        <f t="shared" si="26"/>
        <v>2</v>
      </c>
      <c r="S68" s="185"/>
      <c r="T68" s="185">
        <f t="shared" si="26"/>
        <v>438</v>
      </c>
      <c r="U68" s="186">
        <f t="shared" si="24"/>
        <v>3.1218749999999997</v>
      </c>
      <c r="V68" s="187">
        <f t="shared" si="25"/>
        <v>1.3125</v>
      </c>
      <c r="W68" s="182"/>
      <c r="X68" s="182"/>
      <c r="Y68" s="161"/>
      <c r="Z68" s="161"/>
      <c r="AA68" s="682"/>
      <c r="AB68" s="682"/>
      <c r="AC68" s="682"/>
      <c r="AD68" s="285"/>
      <c r="AE68" s="301"/>
      <c r="AF68" s="301"/>
      <c r="AG68" s="301"/>
      <c r="AH68" s="47"/>
      <c r="AI68" s="301"/>
      <c r="AJ68" s="301"/>
      <c r="AK68" s="301"/>
      <c r="AL68" s="301"/>
      <c r="AM68" s="301"/>
      <c r="AN68" s="301"/>
      <c r="AO68" s="301"/>
      <c r="AP68" s="301"/>
      <c r="AQ68" s="301"/>
      <c r="AR68" s="301"/>
      <c r="AS68" s="301"/>
      <c r="AT68" s="301"/>
      <c r="AU68" s="301"/>
    </row>
    <row r="69" spans="1:50">
      <c r="A69" s="164" t="s">
        <v>202</v>
      </c>
      <c r="B69" s="16"/>
      <c r="C69" s="188"/>
      <c r="D69" s="16"/>
      <c r="E69" s="16"/>
      <c r="F69" s="188"/>
      <c r="G69" s="16"/>
      <c r="H69" s="16"/>
      <c r="I69" s="16"/>
      <c r="J69" s="16"/>
      <c r="K69" s="16"/>
      <c r="L69" s="16"/>
      <c r="M69" s="16"/>
      <c r="N69" s="16"/>
      <c r="O69" s="16"/>
      <c r="P69" s="16"/>
      <c r="Q69" s="16"/>
      <c r="R69" s="16"/>
      <c r="S69" s="16"/>
      <c r="T69" s="16"/>
      <c r="U69" s="16"/>
      <c r="V69" s="16"/>
      <c r="W69" s="189"/>
      <c r="X69" s="189"/>
      <c r="Y69" s="189"/>
      <c r="Z69" s="682"/>
      <c r="AA69" s="682"/>
      <c r="AB69" s="682"/>
      <c r="AC69" s="285"/>
      <c r="AD69" s="301"/>
      <c r="AE69" s="301"/>
      <c r="AF69" s="301"/>
      <c r="AG69" s="301"/>
      <c r="AH69" s="301"/>
      <c r="AI69" s="301"/>
      <c r="AJ69" s="301"/>
      <c r="AK69" s="301"/>
      <c r="AL69" s="301"/>
      <c r="AM69" s="301"/>
      <c r="AN69" s="301"/>
      <c r="AO69" s="301"/>
      <c r="AP69" s="301"/>
      <c r="AQ69" s="301"/>
      <c r="AR69" s="301"/>
      <c r="AS69" s="301"/>
      <c r="AT69" s="301"/>
      <c r="AU69" s="301"/>
    </row>
    <row r="70" spans="1:50" ht="13.5" thickBot="1">
      <c r="A70" s="140" t="s">
        <v>203</v>
      </c>
      <c r="C70" s="36"/>
      <c r="F70" s="36"/>
      <c r="W70" s="190"/>
      <c r="X70" s="190"/>
      <c r="Y70" s="190"/>
      <c r="Z70" s="682"/>
      <c r="AA70" s="127"/>
      <c r="AB70" s="682"/>
      <c r="AC70" s="301"/>
      <c r="AD70" s="301"/>
      <c r="AE70" s="301"/>
      <c r="AF70" s="301"/>
      <c r="AG70" s="301"/>
      <c r="AH70" s="301"/>
      <c r="AI70" s="301"/>
      <c r="AJ70" s="301"/>
      <c r="AK70" s="301"/>
      <c r="AL70" s="301"/>
      <c r="AM70" s="301"/>
      <c r="AN70" s="301"/>
      <c r="AO70" s="301"/>
      <c r="AP70" s="301"/>
      <c r="AQ70" s="301"/>
      <c r="AR70" s="301"/>
      <c r="AS70" s="301"/>
      <c r="AT70" s="301"/>
      <c r="AU70" s="301"/>
    </row>
    <row r="71" spans="1:50" ht="15.75" customHeight="1" thickBot="1">
      <c r="A71" s="120" t="s">
        <v>11</v>
      </c>
      <c r="B71" s="121" t="s">
        <v>204</v>
      </c>
      <c r="C71" s="121" t="s">
        <v>11</v>
      </c>
      <c r="D71" s="121" t="s">
        <v>11</v>
      </c>
      <c r="E71" s="121" t="s">
        <v>11</v>
      </c>
      <c r="F71" s="121" t="s">
        <v>11</v>
      </c>
      <c r="G71" s="122" t="s">
        <v>205</v>
      </c>
      <c r="H71" s="123"/>
      <c r="I71" s="121"/>
      <c r="J71" s="124" t="s">
        <v>206</v>
      </c>
      <c r="K71" s="125"/>
      <c r="L71" s="126"/>
      <c r="M71" s="125"/>
      <c r="N71" s="125"/>
      <c r="O71" s="123"/>
      <c r="P71" s="123"/>
      <c r="Q71" s="123"/>
      <c r="R71" s="125"/>
      <c r="S71" s="125"/>
      <c r="T71" s="125"/>
      <c r="U71" s="125"/>
      <c r="V71" s="125"/>
      <c r="W71" s="125"/>
      <c r="X71" s="125"/>
      <c r="Y71" s="125"/>
      <c r="Z71" s="127"/>
      <c r="AA71" s="365"/>
      <c r="AB71" s="127"/>
      <c r="AC71" s="127"/>
      <c r="AD71" s="127"/>
      <c r="AE71" s="127"/>
      <c r="AF71" s="127"/>
      <c r="AG71" s="127"/>
      <c r="AH71" s="127"/>
      <c r="AI71" s="127"/>
      <c r="AJ71" s="127"/>
      <c r="AK71" s="127"/>
      <c r="AL71" s="127"/>
      <c r="AM71" s="127"/>
      <c r="AN71" s="127"/>
      <c r="AO71" s="127"/>
      <c r="AP71" s="127"/>
      <c r="AQ71" s="127"/>
      <c r="AR71" s="127"/>
      <c r="AS71" s="127"/>
      <c r="AT71" s="127"/>
      <c r="AU71" s="127"/>
      <c r="AV71" s="125"/>
    </row>
    <row r="72" spans="1:50" ht="15" customHeight="1">
      <c r="A72" s="37"/>
      <c r="B72" s="84" t="s">
        <v>207</v>
      </c>
      <c r="C72" s="8" t="s">
        <v>12</v>
      </c>
      <c r="D72" s="8" t="s">
        <v>13</v>
      </c>
      <c r="E72" s="8" t="s">
        <v>16</v>
      </c>
      <c r="F72" s="8" t="s">
        <v>17</v>
      </c>
      <c r="G72" s="44" t="s">
        <v>208</v>
      </c>
      <c r="H72" s="38"/>
      <c r="I72" s="86" t="s">
        <v>11</v>
      </c>
      <c r="J72" s="86"/>
      <c r="K72" s="84" t="s">
        <v>209</v>
      </c>
      <c r="L72" s="46"/>
      <c r="M72" s="84"/>
      <c r="N72" s="52" t="s">
        <v>210</v>
      </c>
      <c r="O72" s="39" t="s">
        <v>211</v>
      </c>
      <c r="P72" s="39" t="s">
        <v>212</v>
      </c>
      <c r="Q72" s="45" t="s">
        <v>213</v>
      </c>
      <c r="R72" s="45"/>
      <c r="S72" s="45"/>
      <c r="T72" s="40" t="s">
        <v>214</v>
      </c>
      <c r="U72" s="40"/>
      <c r="V72" s="40"/>
      <c r="W72" s="79" t="s">
        <v>215</v>
      </c>
      <c r="X72" s="46"/>
      <c r="Y72" s="375" t="s">
        <v>11</v>
      </c>
      <c r="Z72" s="365" t="s">
        <v>11</v>
      </c>
      <c r="AA72" s="681"/>
      <c r="AB72" s="365"/>
      <c r="AC72" s="365"/>
      <c r="AD72" s="776" t="s">
        <v>250</v>
      </c>
      <c r="AE72" s="776"/>
      <c r="AF72" s="776"/>
      <c r="AG72" s="776"/>
      <c r="AH72" s="79"/>
      <c r="AI72" s="79"/>
      <c r="AJ72" s="79"/>
      <c r="AK72" s="79"/>
      <c r="AL72" s="79"/>
      <c r="AM72" s="79"/>
      <c r="AN72" s="79"/>
      <c r="AO72" s="79"/>
      <c r="AP72" s="79"/>
      <c r="AQ72" s="314"/>
      <c r="AR72" s="314"/>
      <c r="AS72" s="314"/>
      <c r="AT72" s="314"/>
      <c r="AU72" s="314"/>
      <c r="AV72" s="46"/>
    </row>
    <row r="73" spans="1:50" ht="15" customHeight="1">
      <c r="B73" s="56" t="s">
        <v>24</v>
      </c>
      <c r="C73" s="10">
        <v>2</v>
      </c>
      <c r="D73" s="10">
        <v>1</v>
      </c>
      <c r="E73" s="10">
        <v>12</v>
      </c>
      <c r="F73" s="10">
        <v>9</v>
      </c>
      <c r="G73" s="757">
        <v>43191</v>
      </c>
      <c r="H73" s="758"/>
      <c r="I73" s="758"/>
      <c r="J73" s="758"/>
      <c r="K73" s="755" t="s">
        <v>216</v>
      </c>
      <c r="L73" s="769"/>
      <c r="M73" s="769"/>
      <c r="N73" s="42" t="s">
        <v>219</v>
      </c>
      <c r="O73" s="111" t="s">
        <v>369</v>
      </c>
      <c r="P73" s="111" t="s">
        <v>370</v>
      </c>
      <c r="Q73" s="252" t="s">
        <v>372</v>
      </c>
      <c r="T73" s="755" t="s">
        <v>197</v>
      </c>
      <c r="U73" s="755"/>
      <c r="V73" s="755"/>
      <c r="W73" s="364"/>
      <c r="X73" s="364"/>
      <c r="Y73" s="364"/>
      <c r="Z73" s="681"/>
      <c r="AA73" s="681"/>
      <c r="AB73" s="681"/>
      <c r="AD73" s="372" t="s">
        <v>175</v>
      </c>
      <c r="AE73" s="366" t="s">
        <v>252</v>
      </c>
      <c r="AF73" s="756" t="s">
        <v>253</v>
      </c>
      <c r="AG73" s="756"/>
      <c r="AH73" s="301"/>
      <c r="AI73" s="301"/>
      <c r="AJ73" s="301"/>
      <c r="AK73" s="301"/>
      <c r="AL73" s="301"/>
      <c r="AM73" s="301"/>
      <c r="AN73" s="301"/>
      <c r="AO73" s="301"/>
      <c r="AP73" s="284"/>
      <c r="AQ73" s="284"/>
      <c r="AR73" s="284"/>
      <c r="AS73" s="284"/>
      <c r="AT73" s="301"/>
      <c r="AU73" s="301"/>
      <c r="AV73" s="301"/>
      <c r="AW73" s="301"/>
      <c r="AX73" s="301"/>
    </row>
    <row r="74" spans="1:50" ht="15" customHeight="1">
      <c r="B74" s="56" t="s">
        <v>8</v>
      </c>
      <c r="C74" s="10">
        <v>1</v>
      </c>
      <c r="D74" s="10">
        <v>2</v>
      </c>
      <c r="E74" s="10">
        <v>10</v>
      </c>
      <c r="F74" s="10">
        <v>11</v>
      </c>
      <c r="G74" s="757">
        <v>43192</v>
      </c>
      <c r="H74" s="758"/>
      <c r="I74" s="758"/>
      <c r="J74" s="758"/>
      <c r="K74" s="755" t="s">
        <v>216</v>
      </c>
      <c r="L74" s="769"/>
      <c r="M74" s="769"/>
      <c r="N74" s="42" t="s">
        <v>391</v>
      </c>
      <c r="O74" s="111" t="s">
        <v>393</v>
      </c>
      <c r="P74" s="111" t="s">
        <v>392</v>
      </c>
      <c r="Q74" s="755" t="s">
        <v>330</v>
      </c>
      <c r="R74" s="755"/>
      <c r="S74" s="755"/>
      <c r="T74" s="755" t="s">
        <v>198</v>
      </c>
      <c r="U74" s="755"/>
      <c r="V74" s="755"/>
      <c r="W74" s="364"/>
      <c r="X74" s="364"/>
      <c r="Y74" s="364"/>
      <c r="Z74" s="681"/>
      <c r="AA74" s="681"/>
      <c r="AB74" s="681"/>
      <c r="AD74" s="372" t="s">
        <v>11</v>
      </c>
      <c r="AE74" s="366" t="s">
        <v>255</v>
      </c>
      <c r="AF74" s="299"/>
      <c r="AG74" s="299"/>
      <c r="AH74" s="301"/>
      <c r="AI74" s="301"/>
      <c r="AJ74" s="301"/>
      <c r="AK74" s="301"/>
      <c r="AL74" s="301"/>
      <c r="AM74" s="301"/>
      <c r="AN74" s="301"/>
      <c r="AO74" s="301"/>
      <c r="AP74" s="301"/>
      <c r="AQ74" s="301"/>
      <c r="AR74" s="301"/>
      <c r="AS74" s="301"/>
      <c r="AT74" s="301"/>
      <c r="AU74" s="301"/>
      <c r="AV74" s="301"/>
      <c r="AW74" s="301"/>
      <c r="AX74" s="301"/>
    </row>
    <row r="75" spans="1:50" ht="15" customHeight="1">
      <c r="B75" s="56" t="s">
        <v>23</v>
      </c>
      <c r="C75" s="10">
        <v>0</v>
      </c>
      <c r="D75" s="10">
        <v>3</v>
      </c>
      <c r="E75" s="10">
        <v>4</v>
      </c>
      <c r="F75" s="10">
        <v>12</v>
      </c>
      <c r="G75" s="757">
        <v>43193</v>
      </c>
      <c r="H75" s="758"/>
      <c r="I75" s="758"/>
      <c r="J75" s="758"/>
      <c r="K75" s="755" t="s">
        <v>216</v>
      </c>
      <c r="L75" s="769"/>
      <c r="M75" s="769"/>
      <c r="N75" s="41" t="s">
        <v>218</v>
      </c>
      <c r="O75" s="111" t="s">
        <v>394</v>
      </c>
      <c r="P75" s="111" t="s">
        <v>369</v>
      </c>
      <c r="Q75" s="755" t="s">
        <v>194</v>
      </c>
      <c r="R75" s="755"/>
      <c r="S75" s="755"/>
      <c r="T75" s="755" t="s">
        <v>398</v>
      </c>
      <c r="U75" s="755"/>
      <c r="V75" s="755"/>
      <c r="W75" s="376" t="s">
        <v>198</v>
      </c>
      <c r="X75" s="364"/>
      <c r="Y75" s="364"/>
      <c r="Z75" s="681"/>
      <c r="AA75" s="681"/>
      <c r="AB75" s="681"/>
      <c r="AD75" s="373"/>
      <c r="AE75" s="367" t="s">
        <v>256</v>
      </c>
      <c r="AF75" s="315"/>
      <c r="AG75" s="315"/>
      <c r="AH75" s="285"/>
      <c r="AI75" s="301"/>
      <c r="AJ75" s="301"/>
      <c r="AK75" s="301"/>
      <c r="AL75" s="301"/>
      <c r="AM75" s="301"/>
      <c r="AN75" s="301"/>
      <c r="AO75" s="301"/>
      <c r="AP75" s="301"/>
      <c r="AQ75" s="301"/>
      <c r="AR75" s="301"/>
      <c r="AS75" s="301"/>
      <c r="AT75" s="301"/>
      <c r="AU75" s="301"/>
      <c r="AV75" s="301"/>
      <c r="AW75" s="301"/>
      <c r="AX75" s="301"/>
    </row>
    <row r="76" spans="1:50" ht="15" customHeight="1">
      <c r="B76" s="56" t="s">
        <v>9</v>
      </c>
      <c r="C76" s="10">
        <v>0</v>
      </c>
      <c r="D76" s="10">
        <v>0</v>
      </c>
      <c r="E76" s="10">
        <v>0</v>
      </c>
      <c r="F76" s="10">
        <v>0</v>
      </c>
      <c r="G76" s="757">
        <v>43194</v>
      </c>
      <c r="H76" s="758"/>
      <c r="I76" s="758"/>
      <c r="J76" s="758"/>
      <c r="K76" s="769"/>
      <c r="L76" s="769"/>
      <c r="M76" s="769"/>
      <c r="O76" s="111"/>
      <c r="P76" s="111"/>
      <c r="Q76" s="755"/>
      <c r="R76" s="755"/>
      <c r="S76" s="755"/>
      <c r="T76" s="755"/>
      <c r="U76" s="755"/>
      <c r="V76" s="755"/>
      <c r="W76" s="364"/>
      <c r="X76" s="364"/>
      <c r="Y76" s="364"/>
      <c r="Z76" s="681"/>
      <c r="AA76" s="681"/>
      <c r="AB76" s="681"/>
      <c r="AD76" s="373"/>
      <c r="AE76" s="367" t="s">
        <v>257</v>
      </c>
      <c r="AF76" s="315"/>
      <c r="AG76" s="315"/>
      <c r="AH76" s="301"/>
      <c r="AI76" s="301"/>
      <c r="AJ76" s="301"/>
      <c r="AK76" s="301"/>
      <c r="AL76" s="301"/>
      <c r="AM76" s="301"/>
      <c r="AN76" s="301"/>
      <c r="AO76" s="301"/>
      <c r="AP76" s="285"/>
      <c r="AQ76" s="285"/>
      <c r="AR76" s="285"/>
      <c r="AS76" s="301"/>
      <c r="AT76" s="301"/>
      <c r="AU76" s="301"/>
      <c r="AV76" s="301"/>
      <c r="AW76" s="301"/>
      <c r="AX76" s="301"/>
    </row>
    <row r="77" spans="1:50" ht="15" customHeight="1">
      <c r="B77" s="56" t="s">
        <v>10</v>
      </c>
      <c r="C77" s="10">
        <v>1</v>
      </c>
      <c r="D77" s="10">
        <v>2</v>
      </c>
      <c r="E77" s="10">
        <v>3</v>
      </c>
      <c r="F77" s="10">
        <v>9</v>
      </c>
      <c r="G77" s="757">
        <v>43195</v>
      </c>
      <c r="H77" s="758"/>
      <c r="I77" s="758"/>
      <c r="J77" s="758"/>
      <c r="K77" s="755" t="s">
        <v>24</v>
      </c>
      <c r="L77" s="769"/>
      <c r="M77" s="769"/>
      <c r="N77" s="42" t="s">
        <v>219</v>
      </c>
      <c r="O77" s="111" t="s">
        <v>429</v>
      </c>
      <c r="P77" s="111" t="s">
        <v>430</v>
      </c>
      <c r="Q77" s="755" t="s">
        <v>358</v>
      </c>
      <c r="R77" s="755"/>
      <c r="S77" s="755"/>
      <c r="T77" s="755" t="s">
        <v>200</v>
      </c>
      <c r="U77" s="755"/>
      <c r="V77" s="755"/>
      <c r="X77" s="364"/>
      <c r="Y77" s="364"/>
      <c r="Z77" s="681"/>
      <c r="AA77" s="681"/>
      <c r="AB77" s="681"/>
      <c r="AD77" s="374"/>
      <c r="AE77" s="367" t="s">
        <v>258</v>
      </c>
      <c r="AF77" s="315"/>
      <c r="AG77" s="315"/>
      <c r="AH77" s="301"/>
      <c r="AI77" s="301"/>
      <c r="AJ77" s="301"/>
      <c r="AK77" s="301"/>
      <c r="AL77" s="301"/>
      <c r="AM77" s="301"/>
      <c r="AN77" s="301"/>
      <c r="AO77" s="301"/>
      <c r="AP77" s="301"/>
      <c r="AQ77" s="301"/>
      <c r="AR77" s="301"/>
      <c r="AS77" s="301"/>
      <c r="AT77" s="301"/>
      <c r="AU77" s="301"/>
      <c r="AV77" s="301"/>
      <c r="AW77" s="301"/>
      <c r="AX77" s="301"/>
    </row>
    <row r="78" spans="1:50" ht="15" customHeight="1">
      <c r="C78" s="89">
        <f>SUM(C73:C77)</f>
        <v>4</v>
      </c>
      <c r="D78" s="89">
        <f>SUM(D73:D77)</f>
        <v>8</v>
      </c>
      <c r="E78" s="89">
        <f>SUM(E73:E77)</f>
        <v>29</v>
      </c>
      <c r="F78" s="89">
        <f>SUM(F73:F77)</f>
        <v>41</v>
      </c>
      <c r="G78" s="757">
        <v>43196</v>
      </c>
      <c r="H78" s="758"/>
      <c r="I78" s="758"/>
      <c r="J78" s="758"/>
      <c r="K78" s="755" t="s">
        <v>24</v>
      </c>
      <c r="L78" s="769"/>
      <c r="M78" s="769"/>
      <c r="N78" s="41" t="s">
        <v>218</v>
      </c>
      <c r="O78" s="111" t="s">
        <v>388</v>
      </c>
      <c r="P78" s="111" t="s">
        <v>385</v>
      </c>
      <c r="Q78" s="770" t="s">
        <v>199</v>
      </c>
      <c r="R78" s="770"/>
      <c r="S78" s="770"/>
      <c r="T78" s="755" t="s">
        <v>360</v>
      </c>
      <c r="U78" s="755"/>
      <c r="V78" s="755"/>
      <c r="W78" s="755" t="s">
        <v>198</v>
      </c>
      <c r="X78" s="755"/>
      <c r="Y78" s="755"/>
      <c r="Z78" s="681"/>
      <c r="AA78" s="681"/>
      <c r="AB78" s="681"/>
      <c r="AD78" s="167"/>
      <c r="AE78" s="167"/>
      <c r="AF78" s="167"/>
      <c r="AG78" s="167"/>
      <c r="AH78" s="301"/>
      <c r="AI78" s="301"/>
      <c r="AJ78" s="301"/>
      <c r="AK78" s="301"/>
      <c r="AL78" s="301"/>
      <c r="AM78" s="301"/>
      <c r="AN78" s="301"/>
      <c r="AO78" s="301"/>
      <c r="AP78" s="301"/>
      <c r="AQ78" s="301"/>
      <c r="AR78" s="301"/>
      <c r="AS78" s="301"/>
      <c r="AT78" s="301"/>
      <c r="AU78" s="301"/>
      <c r="AV78" s="301"/>
      <c r="AW78" s="301"/>
      <c r="AX78" s="301"/>
    </row>
    <row r="79" spans="1:50" ht="15" customHeight="1">
      <c r="G79" s="757">
        <v>43197</v>
      </c>
      <c r="H79" s="758"/>
      <c r="I79" s="758"/>
      <c r="J79" s="758"/>
      <c r="K79" s="755" t="s">
        <v>24</v>
      </c>
      <c r="L79" s="755"/>
      <c r="M79" s="755"/>
      <c r="N79" s="41" t="s">
        <v>389</v>
      </c>
      <c r="O79" s="111" t="s">
        <v>399</v>
      </c>
      <c r="P79" s="111" t="s">
        <v>450</v>
      </c>
      <c r="Q79" s="771" t="s">
        <v>197</v>
      </c>
      <c r="R79" s="771"/>
      <c r="S79" s="771"/>
      <c r="T79" s="769" t="s">
        <v>358</v>
      </c>
      <c r="U79" s="769"/>
      <c r="V79" s="769"/>
      <c r="W79" s="364"/>
      <c r="X79" s="364"/>
      <c r="Y79" s="364"/>
      <c r="Z79" s="681"/>
      <c r="AA79" s="681"/>
      <c r="AB79" s="681"/>
      <c r="AD79" s="372" t="s">
        <v>175</v>
      </c>
      <c r="AE79" s="366" t="s">
        <v>252</v>
      </c>
      <c r="AF79" s="756" t="s">
        <v>253</v>
      </c>
      <c r="AG79" s="756"/>
      <c r="AH79" s="301"/>
      <c r="AI79" s="301"/>
      <c r="AJ79" s="301"/>
      <c r="AK79" s="301"/>
      <c r="AL79" s="301"/>
      <c r="AM79" s="301"/>
      <c r="AN79" s="301"/>
      <c r="AO79" s="301"/>
      <c r="AP79" s="301"/>
      <c r="AQ79" s="301"/>
      <c r="AR79" s="301"/>
      <c r="AS79" s="301"/>
      <c r="AT79" s="301"/>
      <c r="AU79" s="301"/>
      <c r="AV79" s="301"/>
      <c r="AW79" s="301"/>
      <c r="AX79" s="301"/>
    </row>
    <row r="80" spans="1:50" ht="15" customHeight="1">
      <c r="G80" s="757">
        <v>43198</v>
      </c>
      <c r="H80" s="758"/>
      <c r="I80" s="758"/>
      <c r="J80" s="758"/>
      <c r="K80" s="755"/>
      <c r="L80" s="755"/>
      <c r="M80" s="755"/>
      <c r="O80" s="111"/>
      <c r="P80" s="111"/>
      <c r="Q80" s="755"/>
      <c r="R80" s="755"/>
      <c r="S80" s="755"/>
      <c r="T80" s="755"/>
      <c r="U80" s="755"/>
      <c r="V80" s="755"/>
      <c r="W80" s="364"/>
      <c r="X80" s="364"/>
      <c r="Y80" s="364"/>
      <c r="Z80" s="681"/>
      <c r="AA80" s="681"/>
      <c r="AB80" s="681"/>
      <c r="AD80" s="372" t="s">
        <v>11</v>
      </c>
      <c r="AE80" s="366" t="s">
        <v>255</v>
      </c>
      <c r="AF80" s="299"/>
      <c r="AG80" s="299"/>
      <c r="AH80" s="301"/>
      <c r="AI80" s="301"/>
      <c r="AJ80" s="301"/>
      <c r="AK80" s="301"/>
      <c r="AL80" s="301"/>
      <c r="AM80" s="301"/>
      <c r="AN80" s="301"/>
      <c r="AO80" s="301"/>
      <c r="AP80" s="301"/>
      <c r="AQ80" s="301"/>
      <c r="AR80" s="301"/>
      <c r="AS80" s="301"/>
      <c r="AT80" s="301"/>
      <c r="AU80" s="301"/>
      <c r="AV80" s="301"/>
      <c r="AW80" s="301"/>
      <c r="AX80" s="301"/>
    </row>
    <row r="81" spans="6:50" ht="15" customHeight="1">
      <c r="G81" s="757">
        <v>43199</v>
      </c>
      <c r="H81" s="758"/>
      <c r="I81" s="758"/>
      <c r="J81" s="758"/>
      <c r="K81" s="755" t="s">
        <v>217</v>
      </c>
      <c r="L81" s="755"/>
      <c r="M81" s="755"/>
      <c r="N81" s="42" t="s">
        <v>219</v>
      </c>
      <c r="O81" s="111" t="s">
        <v>370</v>
      </c>
      <c r="P81" s="111" t="s">
        <v>429</v>
      </c>
      <c r="Q81" s="755" t="s">
        <v>283</v>
      </c>
      <c r="R81" s="755"/>
      <c r="S81" s="755"/>
      <c r="T81" s="755" t="s">
        <v>200</v>
      </c>
      <c r="U81" s="755"/>
      <c r="V81" s="755"/>
      <c r="W81" s="364"/>
      <c r="X81" s="364"/>
      <c r="Y81" s="364"/>
      <c r="Z81" s="681"/>
      <c r="AA81" s="681"/>
      <c r="AB81" s="681"/>
      <c r="AD81" s="373"/>
      <c r="AE81" s="367" t="s">
        <v>256</v>
      </c>
      <c r="AF81" s="315"/>
      <c r="AG81" s="315"/>
      <c r="AH81" s="301"/>
      <c r="AI81" s="301"/>
      <c r="AJ81" s="301"/>
      <c r="AK81" s="301"/>
      <c r="AL81" s="301"/>
      <c r="AM81" s="301"/>
      <c r="AN81" s="301"/>
      <c r="AO81" s="301"/>
      <c r="AP81" s="301"/>
      <c r="AQ81" s="301"/>
      <c r="AR81" s="301"/>
      <c r="AS81" s="301"/>
      <c r="AT81" s="301"/>
      <c r="AU81" s="301"/>
      <c r="AV81" s="301"/>
      <c r="AW81" s="301"/>
      <c r="AX81" s="301"/>
    </row>
    <row r="82" spans="6:50" ht="15" customHeight="1">
      <c r="G82" s="757">
        <v>43200</v>
      </c>
      <c r="H82" s="758"/>
      <c r="I82" s="758"/>
      <c r="J82" s="758"/>
      <c r="K82" s="755" t="s">
        <v>217</v>
      </c>
      <c r="L82" s="769"/>
      <c r="M82" s="769"/>
      <c r="N82" s="42" t="s">
        <v>391</v>
      </c>
      <c r="O82" s="111" t="s">
        <v>400</v>
      </c>
      <c r="P82" s="111" t="s">
        <v>387</v>
      </c>
      <c r="Q82" s="755" t="s">
        <v>280</v>
      </c>
      <c r="R82" s="755"/>
      <c r="S82" s="755"/>
      <c r="T82" s="755" t="s">
        <v>198</v>
      </c>
      <c r="U82" s="755"/>
      <c r="V82" s="755"/>
      <c r="X82" s="364"/>
      <c r="Y82" s="364"/>
      <c r="Z82" s="681"/>
      <c r="AA82" s="681"/>
      <c r="AB82" s="681"/>
      <c r="AD82" s="373"/>
      <c r="AE82" s="367" t="s">
        <v>257</v>
      </c>
      <c r="AF82" s="315"/>
      <c r="AG82" s="315"/>
      <c r="AH82" s="301"/>
      <c r="AI82" s="301"/>
      <c r="AJ82" s="301"/>
      <c r="AK82" s="301"/>
      <c r="AL82" s="301"/>
      <c r="AM82" s="301"/>
      <c r="AN82" s="301"/>
      <c r="AO82" s="301"/>
      <c r="AP82" s="301"/>
      <c r="AQ82" s="301"/>
      <c r="AR82" s="301"/>
      <c r="AS82" s="301"/>
      <c r="AT82" s="301"/>
      <c r="AU82" s="301"/>
      <c r="AV82" s="301"/>
      <c r="AW82" s="301"/>
      <c r="AX82" s="301"/>
    </row>
    <row r="83" spans="6:50" ht="15" customHeight="1">
      <c r="G83" s="757">
        <v>43201</v>
      </c>
      <c r="H83" s="758"/>
      <c r="I83" s="758"/>
      <c r="J83" s="758"/>
      <c r="K83" s="755" t="s">
        <v>217</v>
      </c>
      <c r="L83" s="769"/>
      <c r="M83" s="769"/>
      <c r="N83" s="42" t="s">
        <v>425</v>
      </c>
      <c r="O83" s="111" t="s">
        <v>506</v>
      </c>
      <c r="P83" s="111" t="s">
        <v>507</v>
      </c>
      <c r="Q83" s="755" t="s">
        <v>280</v>
      </c>
      <c r="R83" s="755"/>
      <c r="S83" s="755"/>
      <c r="T83" s="755" t="s">
        <v>508</v>
      </c>
      <c r="U83" s="755"/>
      <c r="V83" s="755"/>
      <c r="W83" s="364"/>
      <c r="X83" s="364"/>
      <c r="Y83" s="364"/>
      <c r="Z83" s="681"/>
      <c r="AA83" s="681"/>
      <c r="AB83" s="681"/>
      <c r="AD83" s="374"/>
      <c r="AE83" s="367" t="s">
        <v>258</v>
      </c>
      <c r="AF83" s="315"/>
      <c r="AG83" s="315"/>
      <c r="AH83" s="301"/>
      <c r="AI83" s="301"/>
      <c r="AJ83" s="301"/>
      <c r="AK83" s="301"/>
      <c r="AL83" s="301"/>
      <c r="AM83" s="301"/>
      <c r="AN83" s="301"/>
      <c r="AO83" s="301"/>
      <c r="AP83" s="301"/>
      <c r="AQ83" s="301"/>
      <c r="AR83" s="301"/>
      <c r="AS83" s="301"/>
      <c r="AT83" s="301"/>
      <c r="AU83" s="301"/>
      <c r="AV83" s="301"/>
      <c r="AW83" s="301"/>
      <c r="AX83" s="301"/>
    </row>
    <row r="84" spans="6:50" ht="15" customHeight="1">
      <c r="G84" s="757">
        <v>43202</v>
      </c>
      <c r="H84" s="758"/>
      <c r="I84" s="758"/>
      <c r="J84" s="758"/>
      <c r="K84" s="755" t="s">
        <v>10</v>
      </c>
      <c r="L84" s="769"/>
      <c r="M84" s="769"/>
      <c r="N84" s="42" t="s">
        <v>439</v>
      </c>
      <c r="O84" s="111" t="s">
        <v>402</v>
      </c>
      <c r="P84" s="111" t="s">
        <v>534</v>
      </c>
      <c r="Q84" s="755" t="s">
        <v>246</v>
      </c>
      <c r="R84" s="755"/>
      <c r="S84" s="755"/>
      <c r="T84" s="755" t="s">
        <v>193</v>
      </c>
      <c r="U84" s="755"/>
      <c r="V84" s="755"/>
      <c r="W84" s="364" t="s">
        <v>532</v>
      </c>
      <c r="X84" s="364"/>
      <c r="Y84" s="364"/>
      <c r="Z84" s="681"/>
      <c r="AA84" s="681"/>
      <c r="AB84" s="681"/>
      <c r="AD84" s="167"/>
      <c r="AE84" s="167"/>
      <c r="AF84" s="167"/>
      <c r="AG84" s="167"/>
      <c r="AH84" s="301"/>
      <c r="AI84" s="301"/>
      <c r="AJ84" s="301"/>
      <c r="AK84" s="301"/>
      <c r="AL84" s="301"/>
      <c r="AM84" s="301"/>
      <c r="AN84" s="301"/>
      <c r="AO84" s="301"/>
      <c r="AP84" s="301"/>
      <c r="AQ84" s="301"/>
      <c r="AR84" s="301"/>
      <c r="AS84" s="301"/>
      <c r="AT84" s="301"/>
      <c r="AU84" s="301"/>
      <c r="AV84" s="301"/>
      <c r="AW84" s="301"/>
      <c r="AX84" s="301"/>
    </row>
    <row r="85" spans="6:50" ht="15" customHeight="1">
      <c r="F85" s="402" t="s">
        <v>428</v>
      </c>
      <c r="G85" s="757">
        <v>43203</v>
      </c>
      <c r="H85" s="758"/>
      <c r="I85" s="758"/>
      <c r="J85" s="758"/>
      <c r="K85" s="755" t="s">
        <v>10</v>
      </c>
      <c r="L85" s="769"/>
      <c r="M85" s="769"/>
      <c r="N85" s="41" t="s">
        <v>218</v>
      </c>
      <c r="O85" s="111" t="s">
        <v>386</v>
      </c>
      <c r="P85" s="111" t="s">
        <v>538</v>
      </c>
      <c r="Q85" s="755" t="s">
        <v>200</v>
      </c>
      <c r="R85" s="755"/>
      <c r="S85" s="755"/>
      <c r="T85" s="755" t="s">
        <v>248</v>
      </c>
      <c r="U85" s="755"/>
      <c r="V85" s="755"/>
      <c r="W85" s="364"/>
      <c r="X85" s="364"/>
      <c r="Y85" s="364"/>
      <c r="Z85" s="681"/>
      <c r="AA85" s="681"/>
      <c r="AB85" s="681"/>
      <c r="AD85" s="372" t="s">
        <v>175</v>
      </c>
      <c r="AE85" s="366" t="s">
        <v>252</v>
      </c>
      <c r="AF85" s="756" t="s">
        <v>253</v>
      </c>
      <c r="AG85" s="756"/>
      <c r="AH85" s="301"/>
      <c r="AI85" s="301"/>
      <c r="AJ85" s="301"/>
      <c r="AK85" s="301"/>
      <c r="AL85" s="301"/>
      <c r="AM85" s="301"/>
      <c r="AN85" s="301"/>
      <c r="AO85" s="301"/>
      <c r="AP85" s="301"/>
      <c r="AQ85" s="301"/>
      <c r="AR85" s="301"/>
      <c r="AS85" s="301"/>
      <c r="AT85" s="301"/>
      <c r="AU85" s="301"/>
      <c r="AV85" s="301"/>
      <c r="AW85" s="301"/>
      <c r="AX85" s="301"/>
    </row>
    <row r="86" spans="6:50" ht="15" customHeight="1">
      <c r="G86" s="757">
        <v>43204</v>
      </c>
      <c r="H86" s="758"/>
      <c r="I86" s="758"/>
      <c r="J86" s="758"/>
      <c r="K86" s="755" t="s">
        <v>10</v>
      </c>
      <c r="L86" s="769"/>
      <c r="M86" s="769"/>
      <c r="N86" s="42" t="s">
        <v>219</v>
      </c>
      <c r="O86" s="111" t="s">
        <v>392</v>
      </c>
      <c r="P86" s="111" t="s">
        <v>597</v>
      </c>
      <c r="Q86" s="755" t="s">
        <v>582</v>
      </c>
      <c r="R86" s="755"/>
      <c r="S86" s="755"/>
      <c r="T86" s="755" t="s">
        <v>198</v>
      </c>
      <c r="U86" s="755"/>
      <c r="V86" s="755"/>
      <c r="W86" s="364"/>
      <c r="X86" s="364"/>
      <c r="Y86" s="364"/>
      <c r="Z86" s="681"/>
      <c r="AA86" s="681"/>
      <c r="AB86" s="681"/>
      <c r="AD86" s="372" t="s">
        <v>11</v>
      </c>
      <c r="AE86" s="366" t="s">
        <v>255</v>
      </c>
      <c r="AF86" s="299"/>
      <c r="AG86" s="299"/>
      <c r="AH86" s="301"/>
      <c r="AI86" s="301"/>
      <c r="AJ86" s="301"/>
      <c r="AK86" s="301"/>
      <c r="AL86" s="301"/>
      <c r="AM86" s="301"/>
      <c r="AN86" s="301"/>
      <c r="AO86" s="301"/>
      <c r="AP86" s="301"/>
      <c r="AQ86" s="301"/>
      <c r="AR86" s="301"/>
      <c r="AS86" s="301"/>
      <c r="AT86" s="301"/>
      <c r="AU86" s="301"/>
      <c r="AV86" s="301"/>
      <c r="AW86" s="301"/>
      <c r="AX86" s="301"/>
    </row>
    <row r="87" spans="6:50" ht="15" customHeight="1">
      <c r="G87" s="757">
        <v>43205</v>
      </c>
      <c r="H87" s="758"/>
      <c r="I87" s="758"/>
      <c r="J87" s="758"/>
      <c r="K87" s="769"/>
      <c r="L87" s="769"/>
      <c r="M87" s="769"/>
      <c r="N87" s="75"/>
      <c r="O87" s="111"/>
      <c r="P87" s="111"/>
      <c r="Q87" s="755"/>
      <c r="R87" s="755"/>
      <c r="S87" s="755"/>
      <c r="T87" s="755"/>
      <c r="U87" s="755"/>
      <c r="V87" s="755"/>
      <c r="W87" s="364"/>
      <c r="X87" s="364"/>
      <c r="Y87" s="364"/>
      <c r="Z87" s="681"/>
      <c r="AA87" s="681"/>
      <c r="AB87" s="681"/>
      <c r="AD87" s="373"/>
      <c r="AE87" s="367" t="s">
        <v>256</v>
      </c>
      <c r="AF87" s="315"/>
      <c r="AG87" s="315"/>
      <c r="AH87" s="301"/>
      <c r="AI87" s="301"/>
      <c r="AJ87" s="301"/>
      <c r="AK87" s="301"/>
      <c r="AL87" s="301"/>
      <c r="AM87" s="301"/>
      <c r="AN87" s="301"/>
      <c r="AO87" s="301"/>
      <c r="AP87" s="301"/>
      <c r="AQ87" s="301"/>
      <c r="AR87" s="301"/>
      <c r="AS87" s="301"/>
      <c r="AT87" s="301"/>
      <c r="AU87" s="301"/>
      <c r="AV87" s="301"/>
      <c r="AW87" s="301"/>
      <c r="AX87" s="301"/>
    </row>
    <row r="88" spans="6:50" ht="15" customHeight="1">
      <c r="G88" s="757">
        <v>43206</v>
      </c>
      <c r="H88" s="758"/>
      <c r="I88" s="758"/>
      <c r="J88" s="758"/>
      <c r="K88" s="755" t="s">
        <v>9</v>
      </c>
      <c r="L88" s="769"/>
      <c r="M88" s="769"/>
      <c r="N88" s="111"/>
      <c r="O88" s="111"/>
      <c r="P88" s="111"/>
      <c r="Q88" s="755"/>
      <c r="R88" s="755"/>
      <c r="S88" s="755"/>
      <c r="T88" s="755"/>
      <c r="U88" s="755"/>
      <c r="V88" s="755"/>
      <c r="W88" s="364"/>
      <c r="X88" s="364"/>
      <c r="Y88" s="364"/>
      <c r="Z88" s="681"/>
      <c r="AA88" s="681"/>
      <c r="AB88" s="681"/>
      <c r="AD88" s="373"/>
      <c r="AE88" s="367" t="s">
        <v>257</v>
      </c>
      <c r="AF88" s="315"/>
      <c r="AG88" s="315"/>
      <c r="AH88" s="301"/>
      <c r="AI88" s="301"/>
      <c r="AJ88" s="301"/>
      <c r="AK88" s="301"/>
      <c r="AL88" s="301"/>
      <c r="AM88" s="301"/>
      <c r="AN88" s="301"/>
      <c r="AO88" s="301"/>
      <c r="AP88" s="301"/>
      <c r="AQ88" s="301"/>
      <c r="AR88" s="301"/>
      <c r="AS88" s="301"/>
      <c r="AT88" s="301"/>
      <c r="AU88" s="301"/>
      <c r="AV88" s="301"/>
      <c r="AW88" s="301"/>
      <c r="AX88" s="301"/>
    </row>
    <row r="89" spans="6:50" ht="15" customHeight="1">
      <c r="G89" s="757">
        <v>43207</v>
      </c>
      <c r="H89" s="758"/>
      <c r="I89" s="758"/>
      <c r="J89" s="758"/>
      <c r="K89" s="755" t="s">
        <v>9</v>
      </c>
      <c r="L89" s="769"/>
      <c r="M89" s="769"/>
      <c r="N89" s="111"/>
      <c r="O89" s="111"/>
      <c r="P89" s="111"/>
      <c r="Q89" s="755"/>
      <c r="R89" s="755"/>
      <c r="S89" s="755"/>
      <c r="T89" s="755"/>
      <c r="U89" s="755"/>
      <c r="V89" s="755"/>
      <c r="W89" s="364"/>
      <c r="X89" s="364"/>
      <c r="Y89" s="364"/>
      <c r="Z89" s="681"/>
      <c r="AA89" s="681"/>
      <c r="AB89" s="681"/>
      <c r="AD89" s="374"/>
      <c r="AE89" s="367" t="s">
        <v>258</v>
      </c>
      <c r="AF89" s="315"/>
      <c r="AG89" s="315"/>
      <c r="AH89" s="301"/>
      <c r="AI89" s="301"/>
      <c r="AJ89" s="301"/>
      <c r="AK89" s="301"/>
      <c r="AL89" s="301"/>
      <c r="AM89" s="301"/>
      <c r="AN89" s="301"/>
      <c r="AO89" s="301"/>
      <c r="AP89" s="301"/>
      <c r="AQ89" s="301"/>
      <c r="AR89" s="301"/>
      <c r="AS89" s="301"/>
      <c r="AT89" s="301"/>
      <c r="AU89" s="301"/>
      <c r="AV89" s="301"/>
      <c r="AW89" s="301"/>
      <c r="AX89" s="301"/>
    </row>
    <row r="90" spans="6:50" ht="15" customHeight="1">
      <c r="G90" s="757">
        <v>43208</v>
      </c>
      <c r="H90" s="758"/>
      <c r="I90" s="758"/>
      <c r="J90" s="758"/>
      <c r="K90" s="755" t="s">
        <v>9</v>
      </c>
      <c r="L90" s="769"/>
      <c r="M90" s="769"/>
      <c r="N90" s="75"/>
      <c r="O90" s="111"/>
      <c r="P90" s="111"/>
      <c r="Q90" s="755"/>
      <c r="R90" s="755"/>
      <c r="S90" s="755"/>
      <c r="T90" s="755"/>
      <c r="U90" s="755"/>
      <c r="V90" s="755"/>
      <c r="W90" s="364"/>
      <c r="X90" s="364"/>
      <c r="Y90" s="364"/>
      <c r="Z90" s="681"/>
      <c r="AA90" s="301"/>
      <c r="AB90" s="681"/>
      <c r="AC90" s="75"/>
      <c r="AD90" s="301"/>
      <c r="AE90" s="301"/>
      <c r="AF90" s="301"/>
      <c r="AG90" s="316"/>
      <c r="AH90" s="316"/>
      <c r="AI90" s="316"/>
      <c r="AJ90" s="316"/>
      <c r="AK90" s="301"/>
      <c r="AL90" s="301"/>
      <c r="AM90" s="301"/>
      <c r="AN90" s="301"/>
      <c r="AO90" s="301"/>
      <c r="AP90" s="301"/>
      <c r="AQ90" s="301"/>
      <c r="AR90" s="301"/>
      <c r="AS90" s="301"/>
      <c r="AT90" s="301"/>
      <c r="AU90" s="301"/>
      <c r="AV90" s="301"/>
      <c r="AW90" s="301"/>
      <c r="AX90" s="301"/>
    </row>
    <row r="91" spans="6:50" ht="15" customHeight="1">
      <c r="G91" s="757">
        <v>43209</v>
      </c>
      <c r="H91" s="758"/>
      <c r="I91" s="758"/>
      <c r="J91" s="758"/>
      <c r="K91" s="769"/>
      <c r="L91" s="769"/>
      <c r="M91" s="769"/>
      <c r="N91" s="75"/>
      <c r="O91" s="111"/>
      <c r="P91" s="111"/>
      <c r="Q91" s="755"/>
      <c r="R91" s="755"/>
      <c r="S91" s="755"/>
      <c r="T91" s="755"/>
      <c r="U91" s="755"/>
      <c r="V91" s="755"/>
      <c r="W91" s="755"/>
      <c r="X91" s="755"/>
      <c r="Y91" s="755"/>
      <c r="Z91" s="75"/>
      <c r="AA91" s="301"/>
      <c r="AB91" s="301"/>
      <c r="AC91" s="301"/>
      <c r="AD91" s="316"/>
      <c r="AE91" s="316"/>
      <c r="AF91" s="316"/>
      <c r="AG91" s="316"/>
      <c r="AH91" s="301"/>
      <c r="AI91" s="301"/>
      <c r="AJ91" s="301"/>
      <c r="AK91" s="301"/>
      <c r="AL91" s="301"/>
      <c r="AM91" s="301"/>
      <c r="AN91" s="301"/>
      <c r="AO91" s="301"/>
      <c r="AP91" s="301"/>
      <c r="AQ91" s="301"/>
      <c r="AR91" s="301"/>
      <c r="AS91" s="301"/>
      <c r="AT91" s="301"/>
      <c r="AU91" s="301"/>
    </row>
    <row r="92" spans="6:50" ht="15" customHeight="1">
      <c r="G92" s="757">
        <v>43210</v>
      </c>
      <c r="H92" s="758"/>
      <c r="I92" s="758"/>
      <c r="J92" s="758"/>
      <c r="K92" s="755" t="s">
        <v>216</v>
      </c>
      <c r="L92" s="769"/>
      <c r="M92" s="769"/>
      <c r="N92" s="110"/>
      <c r="O92" s="111"/>
      <c r="P92" s="111"/>
      <c r="Q92" s="755"/>
      <c r="R92" s="755"/>
      <c r="S92" s="755"/>
      <c r="T92" s="755"/>
      <c r="U92" s="755"/>
      <c r="V92" s="755"/>
      <c r="W92" s="755"/>
      <c r="X92" s="755"/>
      <c r="Y92" s="755"/>
      <c r="Z92" s="75"/>
      <c r="AA92" s="301"/>
      <c r="AB92" s="301"/>
      <c r="AC92" s="301"/>
      <c r="AD92" s="301"/>
      <c r="AE92" s="301"/>
      <c r="AF92" s="301"/>
      <c r="AG92" s="301"/>
      <c r="AH92" s="301"/>
      <c r="AI92" s="301"/>
      <c r="AJ92" s="301"/>
      <c r="AK92" s="301"/>
      <c r="AL92" s="301"/>
      <c r="AM92" s="301"/>
      <c r="AN92" s="301"/>
      <c r="AO92" s="301"/>
      <c r="AP92" s="301"/>
      <c r="AQ92" s="301"/>
      <c r="AR92" s="301"/>
      <c r="AS92" s="301"/>
      <c r="AT92" s="301"/>
      <c r="AU92" s="301"/>
    </row>
    <row r="93" spans="6:50" ht="15" customHeight="1">
      <c r="G93" s="757">
        <v>43211</v>
      </c>
      <c r="H93" s="758"/>
      <c r="I93" s="758"/>
      <c r="J93" s="758"/>
      <c r="K93" s="755" t="s">
        <v>216</v>
      </c>
      <c r="L93" s="769"/>
      <c r="M93" s="769"/>
      <c r="N93" s="75"/>
      <c r="O93" s="111"/>
      <c r="P93" s="111"/>
      <c r="Q93" s="755"/>
      <c r="R93" s="755"/>
      <c r="S93" s="755"/>
      <c r="T93" s="755"/>
      <c r="U93" s="755"/>
      <c r="V93" s="755"/>
      <c r="W93" s="755"/>
      <c r="X93" s="755"/>
      <c r="Y93" s="755"/>
      <c r="Z93" s="75"/>
      <c r="AA93" s="301"/>
      <c r="AB93" s="301"/>
      <c r="AC93" s="301"/>
      <c r="AD93" s="301"/>
      <c r="AE93" s="301"/>
      <c r="AF93" s="301"/>
      <c r="AG93" s="301"/>
      <c r="AH93" s="301"/>
      <c r="AI93" s="301"/>
      <c r="AJ93" s="301"/>
      <c r="AK93" s="301"/>
      <c r="AL93" s="301"/>
      <c r="AM93" s="301"/>
      <c r="AN93" s="301"/>
      <c r="AO93" s="301"/>
      <c r="AP93" s="301"/>
      <c r="AQ93" s="301"/>
      <c r="AR93" s="301"/>
      <c r="AS93" s="301"/>
      <c r="AT93" s="301"/>
      <c r="AU93" s="301"/>
    </row>
    <row r="94" spans="6:50" ht="15" customHeight="1">
      <c r="G94" s="757">
        <v>43212</v>
      </c>
      <c r="H94" s="758"/>
      <c r="I94" s="758"/>
      <c r="J94" s="758"/>
      <c r="K94" s="755" t="s">
        <v>216</v>
      </c>
      <c r="L94" s="769"/>
      <c r="M94" s="769"/>
      <c r="N94" s="75"/>
      <c r="O94" s="111"/>
      <c r="P94" s="111"/>
      <c r="Q94" s="755"/>
      <c r="R94" s="755"/>
      <c r="S94" s="755"/>
      <c r="T94" s="755"/>
      <c r="U94" s="755"/>
      <c r="V94" s="755"/>
      <c r="W94" s="755"/>
      <c r="X94" s="755"/>
      <c r="Y94" s="755"/>
      <c r="Z94" s="75"/>
      <c r="AA94" s="301"/>
      <c r="AB94" s="301"/>
      <c r="AC94" s="301"/>
      <c r="AD94" s="301"/>
      <c r="AE94" s="301"/>
      <c r="AF94" s="301"/>
      <c r="AG94" s="301"/>
      <c r="AH94" s="301"/>
      <c r="AI94" s="301"/>
      <c r="AJ94" s="301"/>
      <c r="AK94" s="301"/>
      <c r="AL94" s="301"/>
      <c r="AM94" s="301"/>
      <c r="AN94" s="301"/>
      <c r="AO94" s="301"/>
      <c r="AP94" s="301"/>
      <c r="AQ94" s="301"/>
      <c r="AR94" s="301"/>
      <c r="AS94" s="301"/>
      <c r="AT94" s="301"/>
      <c r="AU94" s="301"/>
    </row>
    <row r="95" spans="6:50" ht="15" customHeight="1">
      <c r="G95" s="757">
        <v>43213</v>
      </c>
      <c r="H95" s="758"/>
      <c r="I95" s="758"/>
      <c r="J95" s="758"/>
      <c r="K95" s="769"/>
      <c r="L95" s="769"/>
      <c r="M95" s="769"/>
      <c r="N95" s="75"/>
      <c r="O95" s="111"/>
      <c r="P95" s="111"/>
      <c r="Q95" s="755"/>
      <c r="R95" s="755"/>
      <c r="S95" s="755"/>
      <c r="T95" s="755"/>
      <c r="U95" s="755"/>
      <c r="V95" s="755"/>
      <c r="W95" s="755"/>
      <c r="X95" s="755"/>
      <c r="Y95" s="755"/>
      <c r="Z95" s="75"/>
      <c r="AA95" s="301"/>
      <c r="AB95" s="301"/>
      <c r="AC95" s="301"/>
      <c r="AD95" s="301"/>
      <c r="AE95" s="301"/>
      <c r="AF95" s="301"/>
      <c r="AG95" s="301"/>
      <c r="AH95" s="301"/>
      <c r="AI95" s="301"/>
      <c r="AJ95" s="301"/>
      <c r="AK95" s="301"/>
      <c r="AL95" s="301"/>
      <c r="AM95" s="301"/>
      <c r="AN95" s="301"/>
      <c r="AO95" s="301"/>
      <c r="AP95" s="301"/>
      <c r="AQ95" s="301"/>
      <c r="AR95" s="301"/>
      <c r="AS95" s="301"/>
      <c r="AT95" s="301"/>
      <c r="AU95" s="301"/>
    </row>
    <row r="96" spans="6:50" ht="15" customHeight="1">
      <c r="G96" s="757">
        <v>43214</v>
      </c>
      <c r="H96" s="758"/>
      <c r="I96" s="758"/>
      <c r="J96" s="758"/>
      <c r="K96" s="755" t="s">
        <v>220</v>
      </c>
      <c r="L96" s="769"/>
      <c r="M96" s="769"/>
      <c r="N96" s="75"/>
      <c r="O96" s="111"/>
      <c r="P96" s="111"/>
      <c r="Q96" s="755"/>
      <c r="R96" s="755"/>
      <c r="S96" s="755"/>
      <c r="T96" s="755"/>
      <c r="U96" s="755"/>
      <c r="V96" s="755"/>
      <c r="W96" s="755"/>
      <c r="X96" s="755"/>
      <c r="Y96" s="755"/>
      <c r="Z96" s="75"/>
      <c r="AA96" s="301"/>
      <c r="AB96" s="301"/>
      <c r="AC96" s="301"/>
      <c r="AD96" s="301"/>
      <c r="AE96" s="301"/>
      <c r="AF96" s="301"/>
      <c r="AG96" s="301"/>
      <c r="AH96" s="301"/>
      <c r="AI96" s="301"/>
      <c r="AJ96" s="301"/>
      <c r="AK96" s="301"/>
      <c r="AL96" s="301"/>
      <c r="AM96" s="301"/>
      <c r="AN96" s="301"/>
      <c r="AO96" s="301"/>
      <c r="AP96" s="301"/>
      <c r="AQ96" s="301"/>
      <c r="AR96" s="301"/>
      <c r="AS96" s="301"/>
      <c r="AT96" s="301"/>
      <c r="AU96" s="301"/>
    </row>
    <row r="97" spans="7:47" ht="15" customHeight="1">
      <c r="G97" s="757">
        <v>43215</v>
      </c>
      <c r="H97" s="758"/>
      <c r="I97" s="758"/>
      <c r="J97" s="758"/>
      <c r="K97" s="755" t="s">
        <v>220</v>
      </c>
      <c r="L97" s="769"/>
      <c r="M97" s="769"/>
      <c r="N97" s="75"/>
      <c r="O97" s="111"/>
      <c r="P97" s="111"/>
      <c r="Q97" s="755"/>
      <c r="R97" s="755"/>
      <c r="S97" s="755"/>
      <c r="T97" s="755"/>
      <c r="U97" s="755"/>
      <c r="V97" s="755"/>
      <c r="W97" s="755"/>
      <c r="X97" s="755"/>
      <c r="Y97" s="755"/>
      <c r="Z97" s="75"/>
      <c r="AA97" s="301"/>
      <c r="AB97" s="301"/>
      <c r="AC97" s="301"/>
      <c r="AD97" s="301"/>
      <c r="AE97" s="301"/>
      <c r="AF97" s="301"/>
      <c r="AG97" s="301"/>
      <c r="AH97" s="301"/>
      <c r="AI97" s="301"/>
      <c r="AJ97" s="301"/>
      <c r="AK97" s="301"/>
      <c r="AL97" s="301"/>
      <c r="AM97" s="301"/>
      <c r="AN97" s="301"/>
      <c r="AO97" s="301"/>
      <c r="AP97" s="301"/>
      <c r="AQ97" s="301"/>
      <c r="AR97" s="301"/>
      <c r="AS97" s="301"/>
      <c r="AT97" s="301"/>
      <c r="AU97" s="301"/>
    </row>
    <row r="98" spans="7:47" ht="15" customHeight="1">
      <c r="G98" s="757">
        <v>43216</v>
      </c>
      <c r="H98" s="758"/>
      <c r="I98" s="758"/>
      <c r="J98" s="758"/>
      <c r="K98" s="755" t="s">
        <v>220</v>
      </c>
      <c r="L98" s="769"/>
      <c r="M98" s="769"/>
      <c r="N98" s="75"/>
      <c r="O98" s="111"/>
      <c r="P98" s="111"/>
      <c r="Q98" s="755"/>
      <c r="R98" s="755"/>
      <c r="S98" s="755"/>
      <c r="T98" s="755"/>
      <c r="U98" s="755"/>
      <c r="V98" s="755"/>
      <c r="W98" s="755"/>
      <c r="X98" s="755"/>
      <c r="Y98" s="755"/>
      <c r="Z98" s="75"/>
      <c r="AA98" s="301"/>
      <c r="AB98" s="301"/>
      <c r="AC98" s="301"/>
      <c r="AD98" s="301"/>
      <c r="AE98" s="301"/>
      <c r="AF98" s="301"/>
      <c r="AG98" s="301"/>
      <c r="AH98" s="301"/>
      <c r="AI98" s="301"/>
      <c r="AJ98" s="301"/>
      <c r="AK98" s="301"/>
      <c r="AL98" s="301"/>
      <c r="AM98" s="301"/>
      <c r="AN98" s="301"/>
      <c r="AO98" s="301"/>
      <c r="AP98" s="301"/>
      <c r="AQ98" s="301"/>
      <c r="AR98" s="301"/>
      <c r="AS98" s="301"/>
      <c r="AT98" s="301"/>
      <c r="AU98" s="301"/>
    </row>
    <row r="99" spans="7:47" ht="15" customHeight="1">
      <c r="G99" s="757">
        <v>43217</v>
      </c>
      <c r="H99" s="758"/>
      <c r="I99" s="758"/>
      <c r="J99" s="758"/>
      <c r="K99" s="769"/>
      <c r="L99" s="769"/>
      <c r="M99" s="769"/>
      <c r="N99" s="75"/>
      <c r="O99" s="111"/>
      <c r="P99" s="111"/>
      <c r="Q99" s="755"/>
      <c r="R99" s="755"/>
      <c r="S99" s="755"/>
      <c r="T99" s="755"/>
      <c r="U99" s="755"/>
      <c r="V99" s="755"/>
      <c r="W99" s="755"/>
      <c r="X99" s="755"/>
      <c r="Y99" s="755"/>
      <c r="Z99" s="75"/>
      <c r="AA99" s="301"/>
      <c r="AB99" s="301"/>
      <c r="AC99" s="301"/>
      <c r="AD99" s="301"/>
      <c r="AE99" s="301"/>
      <c r="AF99" s="301"/>
      <c r="AG99" s="301"/>
      <c r="AH99" s="301"/>
      <c r="AI99" s="301"/>
      <c r="AJ99" s="301"/>
      <c r="AK99" s="301"/>
      <c r="AL99" s="301"/>
      <c r="AM99" s="301"/>
      <c r="AN99" s="301"/>
      <c r="AO99" s="301"/>
      <c r="AP99" s="301"/>
      <c r="AQ99" s="301"/>
      <c r="AR99" s="301"/>
      <c r="AS99" s="301"/>
      <c r="AT99" s="301"/>
      <c r="AU99" s="301"/>
    </row>
    <row r="100" spans="7:47" ht="15" customHeight="1">
      <c r="G100" s="757">
        <v>43218</v>
      </c>
      <c r="H100" s="758"/>
      <c r="I100" s="758"/>
      <c r="J100" s="758"/>
      <c r="K100" s="755" t="s">
        <v>23</v>
      </c>
      <c r="L100" s="769"/>
      <c r="M100" s="769"/>
      <c r="N100" s="75"/>
      <c r="O100" s="111"/>
      <c r="P100" s="111"/>
      <c r="Q100" s="755"/>
      <c r="R100" s="755"/>
      <c r="S100" s="755"/>
      <c r="T100" s="755"/>
      <c r="U100" s="755"/>
      <c r="V100" s="755"/>
      <c r="W100" s="755"/>
      <c r="X100" s="755"/>
      <c r="Y100" s="755"/>
      <c r="Z100" s="75"/>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row>
    <row r="101" spans="7:47" ht="15" customHeight="1">
      <c r="G101" s="757">
        <v>43219</v>
      </c>
      <c r="H101" s="758"/>
      <c r="I101" s="758"/>
      <c r="J101" s="758"/>
      <c r="K101" s="755" t="s">
        <v>23</v>
      </c>
      <c r="L101" s="769"/>
      <c r="M101" s="769"/>
      <c r="N101" s="75"/>
      <c r="O101" s="111"/>
      <c r="P101" s="111"/>
      <c r="Q101" s="755"/>
      <c r="R101" s="755"/>
      <c r="S101" s="755"/>
      <c r="T101" s="755"/>
      <c r="U101" s="755"/>
      <c r="V101" s="755"/>
      <c r="W101" s="755"/>
      <c r="X101" s="755"/>
      <c r="Y101" s="755"/>
      <c r="Z101" s="75"/>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row>
    <row r="102" spans="7:47" ht="15" customHeight="1">
      <c r="G102" s="757">
        <v>43220</v>
      </c>
      <c r="H102" s="758"/>
      <c r="I102" s="758"/>
      <c r="J102" s="758"/>
      <c r="K102" s="755" t="s">
        <v>23</v>
      </c>
      <c r="L102" s="769"/>
      <c r="M102" s="769"/>
      <c r="N102" s="75"/>
      <c r="O102" s="111"/>
      <c r="P102" s="111"/>
      <c r="Q102" s="755"/>
      <c r="R102" s="755"/>
      <c r="S102" s="755"/>
      <c r="T102" s="755"/>
      <c r="U102" s="755"/>
      <c r="V102" s="755"/>
      <c r="W102" s="755"/>
      <c r="X102" s="755"/>
      <c r="Y102" s="755"/>
      <c r="Z102" s="75"/>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row>
    <row r="103" spans="7:47" ht="15" customHeight="1">
      <c r="G103" s="757">
        <v>43221</v>
      </c>
      <c r="H103" s="758"/>
      <c r="I103" s="758"/>
      <c r="J103" s="758"/>
      <c r="K103" s="769"/>
      <c r="L103" s="769"/>
      <c r="M103" s="769"/>
      <c r="N103" s="75"/>
      <c r="O103" s="111"/>
      <c r="P103" s="111"/>
      <c r="Q103" s="755"/>
      <c r="R103" s="755"/>
      <c r="S103" s="755"/>
      <c r="T103" s="755"/>
      <c r="U103" s="755"/>
      <c r="V103" s="755"/>
      <c r="W103" s="755"/>
      <c r="X103" s="755"/>
      <c r="Y103" s="755"/>
      <c r="Z103" s="75"/>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row>
    <row r="104" spans="7:47" ht="15" customHeight="1">
      <c r="G104" s="757">
        <v>43222</v>
      </c>
      <c r="H104" s="758"/>
      <c r="I104" s="758"/>
      <c r="J104" s="758"/>
      <c r="K104" s="755" t="s">
        <v>221</v>
      </c>
      <c r="L104" s="769"/>
      <c r="M104" s="769"/>
      <c r="N104" s="75"/>
      <c r="O104" s="111"/>
      <c r="P104" s="111"/>
      <c r="Q104" s="755"/>
      <c r="R104" s="755"/>
      <c r="S104" s="755"/>
      <c r="T104" s="755"/>
      <c r="U104" s="755"/>
      <c r="V104" s="755"/>
      <c r="W104" s="755"/>
      <c r="X104" s="755"/>
      <c r="Y104" s="755"/>
      <c r="Z104" s="75"/>
      <c r="AA104" s="301"/>
      <c r="AB104" s="301"/>
      <c r="AC104" s="301"/>
      <c r="AD104" s="301"/>
      <c r="AE104" s="301"/>
      <c r="AF104" s="301"/>
      <c r="AG104" s="301"/>
      <c r="AH104" s="301"/>
      <c r="AI104" s="301"/>
      <c r="AJ104" s="301"/>
      <c r="AK104" s="301"/>
      <c r="AL104" s="301"/>
      <c r="AM104" s="301"/>
      <c r="AN104" s="301"/>
      <c r="AO104" s="301"/>
      <c r="AP104" s="301"/>
      <c r="AQ104" s="301"/>
      <c r="AR104" s="301"/>
      <c r="AS104" s="301"/>
      <c r="AT104" s="301"/>
      <c r="AU104" s="301"/>
    </row>
    <row r="105" spans="7:47" ht="15" customHeight="1">
      <c r="G105" s="757">
        <v>43223</v>
      </c>
      <c r="H105" s="758"/>
      <c r="I105" s="758"/>
      <c r="J105" s="758"/>
      <c r="K105" s="755" t="s">
        <v>221</v>
      </c>
      <c r="L105" s="769"/>
      <c r="M105" s="769"/>
      <c r="N105" s="75"/>
      <c r="O105" s="111"/>
      <c r="P105" s="111"/>
      <c r="Q105" s="755"/>
      <c r="R105" s="755"/>
      <c r="S105" s="755"/>
      <c r="T105" s="755"/>
      <c r="U105" s="755"/>
      <c r="V105" s="755"/>
      <c r="W105" s="755"/>
      <c r="X105" s="755"/>
      <c r="Y105" s="755"/>
      <c r="Z105" s="75"/>
      <c r="AA105" s="301"/>
      <c r="AB105" s="301"/>
      <c r="AC105" s="301"/>
      <c r="AD105" s="316"/>
      <c r="AE105" s="316"/>
      <c r="AF105" s="316"/>
      <c r="AG105" s="316"/>
      <c r="AH105" s="301"/>
      <c r="AI105" s="301"/>
      <c r="AJ105" s="301"/>
      <c r="AK105" s="301"/>
      <c r="AL105" s="301"/>
      <c r="AM105" s="301"/>
      <c r="AN105" s="301"/>
      <c r="AO105" s="301"/>
      <c r="AP105" s="301"/>
      <c r="AQ105" s="301"/>
      <c r="AR105" s="301"/>
      <c r="AS105" s="301"/>
      <c r="AT105" s="301"/>
      <c r="AU105" s="301"/>
    </row>
    <row r="106" spans="7:47" ht="15" customHeight="1">
      <c r="G106" s="757">
        <v>43224</v>
      </c>
      <c r="H106" s="758"/>
      <c r="I106" s="758"/>
      <c r="J106" s="758"/>
      <c r="K106" s="755" t="s">
        <v>221</v>
      </c>
      <c r="L106" s="769"/>
      <c r="M106" s="769"/>
      <c r="N106" s="75"/>
      <c r="O106" s="111"/>
      <c r="P106" s="111"/>
      <c r="Q106" s="755"/>
      <c r="R106" s="755"/>
      <c r="S106" s="755"/>
      <c r="T106" s="755"/>
      <c r="U106" s="755"/>
      <c r="V106" s="755"/>
      <c r="W106" s="755"/>
      <c r="X106" s="755"/>
      <c r="Y106" s="755"/>
      <c r="Z106" s="75"/>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row>
    <row r="107" spans="7:47" ht="15" customHeight="1">
      <c r="G107" s="757">
        <v>43225</v>
      </c>
      <c r="H107" s="758"/>
      <c r="I107" s="758"/>
      <c r="J107" s="758"/>
      <c r="K107" s="755" t="s">
        <v>222</v>
      </c>
      <c r="L107" s="769"/>
      <c r="M107" s="769"/>
      <c r="N107" s="75"/>
      <c r="O107" s="111"/>
      <c r="P107" s="111"/>
      <c r="Q107" s="755"/>
      <c r="R107" s="755"/>
      <c r="S107" s="755"/>
      <c r="T107" s="755"/>
      <c r="U107" s="755"/>
      <c r="V107" s="755"/>
      <c r="W107" s="755"/>
      <c r="X107" s="755"/>
      <c r="Y107" s="755"/>
      <c r="Z107" s="75"/>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row>
    <row r="108" spans="7:47" ht="15" customHeight="1">
      <c r="G108" s="757">
        <v>43226</v>
      </c>
      <c r="H108" s="758"/>
      <c r="I108" s="758"/>
      <c r="J108" s="758"/>
      <c r="K108" s="755" t="s">
        <v>222</v>
      </c>
      <c r="L108" s="769"/>
      <c r="M108" s="769"/>
      <c r="N108" s="75"/>
      <c r="O108" s="111"/>
      <c r="P108" s="111"/>
      <c r="Q108" s="755"/>
      <c r="R108" s="755"/>
      <c r="S108" s="755"/>
      <c r="T108" s="755"/>
      <c r="U108" s="755"/>
      <c r="V108" s="755"/>
      <c r="W108" s="755"/>
      <c r="X108" s="755"/>
      <c r="Y108" s="755"/>
      <c r="Z108" s="75"/>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row>
    <row r="109" spans="7:47" ht="15" customHeight="1">
      <c r="G109" s="757">
        <v>43227</v>
      </c>
      <c r="H109" s="758"/>
      <c r="I109" s="758"/>
      <c r="J109" s="758"/>
      <c r="K109" s="755" t="s">
        <v>222</v>
      </c>
      <c r="L109" s="769"/>
      <c r="M109" s="769"/>
      <c r="N109" s="75"/>
      <c r="O109" s="111"/>
      <c r="P109" s="111"/>
      <c r="Q109" s="755"/>
      <c r="R109" s="755"/>
      <c r="S109" s="755"/>
      <c r="T109" s="755"/>
      <c r="U109" s="755"/>
      <c r="V109" s="755"/>
      <c r="W109" s="755"/>
      <c r="X109" s="755"/>
      <c r="Y109" s="755"/>
      <c r="Z109" s="75"/>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row>
    <row r="110" spans="7:47" ht="15" customHeight="1">
      <c r="G110" s="757">
        <v>43228</v>
      </c>
      <c r="H110" s="758"/>
      <c r="I110" s="758"/>
      <c r="J110" s="758"/>
      <c r="K110" s="769"/>
      <c r="L110" s="769"/>
      <c r="M110" s="769"/>
      <c r="N110" s="75"/>
      <c r="O110" s="111"/>
      <c r="P110" s="111"/>
      <c r="Q110" s="755"/>
      <c r="R110" s="755"/>
      <c r="S110" s="755"/>
      <c r="T110" s="755"/>
      <c r="U110" s="755"/>
      <c r="V110" s="755"/>
      <c r="W110" s="755"/>
      <c r="X110" s="755"/>
      <c r="Y110" s="755"/>
      <c r="Z110" s="75"/>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row>
    <row r="111" spans="7:47" ht="15" customHeight="1">
      <c r="G111" s="757">
        <v>43229</v>
      </c>
      <c r="H111" s="758"/>
      <c r="I111" s="758"/>
      <c r="J111" s="758"/>
      <c r="K111" s="755" t="s">
        <v>8</v>
      </c>
      <c r="L111" s="769"/>
      <c r="M111" s="769"/>
      <c r="N111" s="75"/>
      <c r="O111" s="111"/>
      <c r="P111" s="111"/>
      <c r="Q111" s="755"/>
      <c r="R111" s="755"/>
      <c r="S111" s="755"/>
      <c r="T111" s="755"/>
      <c r="U111" s="755"/>
      <c r="V111" s="755"/>
      <c r="W111" s="755"/>
      <c r="X111" s="755"/>
      <c r="Y111" s="755"/>
      <c r="Z111" s="75"/>
      <c r="AA111" s="301"/>
      <c r="AB111" s="301"/>
      <c r="AC111" s="301"/>
      <c r="AD111" s="316"/>
      <c r="AE111" s="316"/>
      <c r="AF111" s="316"/>
      <c r="AG111" s="316"/>
      <c r="AH111" s="301"/>
      <c r="AI111" s="301"/>
      <c r="AJ111" s="301"/>
      <c r="AK111" s="301"/>
      <c r="AL111" s="301"/>
      <c r="AM111" s="301"/>
      <c r="AN111" s="301"/>
      <c r="AO111" s="301"/>
      <c r="AP111" s="301"/>
      <c r="AQ111" s="301"/>
      <c r="AR111" s="301"/>
      <c r="AS111" s="301"/>
      <c r="AT111" s="301"/>
      <c r="AU111" s="301"/>
    </row>
    <row r="112" spans="7:47" ht="15" customHeight="1">
      <c r="G112" s="757">
        <v>43230</v>
      </c>
      <c r="H112" s="758"/>
      <c r="I112" s="758"/>
      <c r="J112" s="758"/>
      <c r="K112" s="755" t="s">
        <v>8</v>
      </c>
      <c r="L112" s="769"/>
      <c r="M112" s="769"/>
      <c r="N112" s="75"/>
      <c r="O112" s="111"/>
      <c r="P112" s="111"/>
      <c r="Q112" s="755"/>
      <c r="R112" s="755"/>
      <c r="S112" s="755"/>
      <c r="T112" s="755"/>
      <c r="U112" s="755"/>
      <c r="V112" s="755"/>
      <c r="W112" s="755"/>
      <c r="X112" s="755"/>
      <c r="Y112" s="755"/>
      <c r="Z112" s="75"/>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row>
    <row r="113" spans="7:47" ht="15" customHeight="1">
      <c r="G113" s="757">
        <v>43231</v>
      </c>
      <c r="H113" s="758"/>
      <c r="I113" s="758"/>
      <c r="J113" s="758"/>
      <c r="K113" s="755" t="s">
        <v>8</v>
      </c>
      <c r="L113" s="769"/>
      <c r="M113" s="769"/>
      <c r="N113" s="75"/>
      <c r="O113" s="111"/>
      <c r="P113" s="111"/>
      <c r="Q113" s="755"/>
      <c r="R113" s="755"/>
      <c r="S113" s="755"/>
      <c r="T113" s="755"/>
      <c r="U113" s="755"/>
      <c r="V113" s="755"/>
      <c r="W113" s="755"/>
      <c r="X113" s="755"/>
      <c r="Y113" s="755"/>
      <c r="Z113" s="75"/>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row>
    <row r="114" spans="7:47" ht="15" customHeight="1">
      <c r="G114" s="757">
        <v>43232</v>
      </c>
      <c r="H114" s="758"/>
      <c r="I114" s="758"/>
      <c r="J114" s="758"/>
      <c r="K114" s="755" t="s">
        <v>24</v>
      </c>
      <c r="L114" s="769"/>
      <c r="M114" s="769"/>
      <c r="N114" s="75"/>
      <c r="O114" s="111"/>
      <c r="P114" s="111"/>
      <c r="Q114" s="755"/>
      <c r="R114" s="755"/>
      <c r="S114" s="755"/>
      <c r="T114" s="755"/>
      <c r="U114" s="755"/>
      <c r="V114" s="755"/>
      <c r="W114" s="755"/>
      <c r="X114" s="755"/>
      <c r="Y114" s="755"/>
      <c r="Z114" s="75"/>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row>
    <row r="115" spans="7:47" ht="15" customHeight="1">
      <c r="G115" s="757">
        <v>43233</v>
      </c>
      <c r="H115" s="758"/>
      <c r="I115" s="758"/>
      <c r="J115" s="758"/>
      <c r="K115" s="755" t="s">
        <v>24</v>
      </c>
      <c r="L115" s="769"/>
      <c r="M115" s="769"/>
      <c r="N115" s="75"/>
      <c r="O115" s="111"/>
      <c r="P115" s="111"/>
      <c r="Q115" s="755"/>
      <c r="R115" s="755"/>
      <c r="S115" s="755"/>
      <c r="T115" s="755"/>
      <c r="U115" s="755"/>
      <c r="V115" s="755"/>
      <c r="W115" s="755"/>
      <c r="X115" s="755"/>
      <c r="Y115" s="755"/>
      <c r="Z115" s="75"/>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row>
    <row r="116" spans="7:47" ht="15" customHeight="1">
      <c r="G116" s="757">
        <v>43234</v>
      </c>
      <c r="H116" s="758"/>
      <c r="I116" s="758"/>
      <c r="J116" s="758"/>
      <c r="K116" s="755" t="s">
        <v>24</v>
      </c>
      <c r="L116" s="769"/>
      <c r="M116" s="769"/>
      <c r="N116" s="75"/>
      <c r="O116" s="111"/>
      <c r="P116" s="111"/>
      <c r="Q116" s="755"/>
      <c r="R116" s="755"/>
      <c r="S116" s="755"/>
      <c r="T116" s="755"/>
      <c r="U116" s="755"/>
      <c r="V116" s="755"/>
      <c r="W116" s="755"/>
      <c r="X116" s="755"/>
      <c r="Y116" s="755"/>
      <c r="Z116" s="75"/>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row>
    <row r="117" spans="7:47" ht="15" customHeight="1">
      <c r="G117" s="757">
        <v>43235</v>
      </c>
      <c r="H117" s="758"/>
      <c r="I117" s="758"/>
      <c r="J117" s="758"/>
      <c r="K117" s="769"/>
      <c r="L117" s="769"/>
      <c r="M117" s="769"/>
      <c r="N117" s="75"/>
      <c r="O117" s="111"/>
      <c r="P117" s="111"/>
      <c r="Q117" s="755"/>
      <c r="R117" s="755"/>
      <c r="S117" s="755"/>
      <c r="T117" s="755"/>
      <c r="U117" s="755"/>
      <c r="V117" s="755"/>
      <c r="W117" s="755"/>
      <c r="X117" s="755"/>
      <c r="Y117" s="755"/>
      <c r="Z117" s="75"/>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row>
    <row r="118" spans="7:47" ht="15" customHeight="1">
      <c r="G118" s="757">
        <v>43236</v>
      </c>
      <c r="H118" s="758"/>
      <c r="I118" s="758"/>
      <c r="J118" s="758"/>
      <c r="K118" s="769"/>
      <c r="L118" s="769"/>
      <c r="M118" s="769"/>
      <c r="N118" s="75"/>
      <c r="O118" s="111"/>
      <c r="P118" s="111"/>
      <c r="Q118" s="755"/>
      <c r="R118" s="755"/>
      <c r="S118" s="755"/>
      <c r="T118" s="755"/>
      <c r="U118" s="755"/>
      <c r="V118" s="755"/>
      <c r="W118" s="755"/>
      <c r="X118" s="755"/>
      <c r="Y118" s="755"/>
      <c r="Z118" s="75"/>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row>
    <row r="119" spans="7:47" ht="15" customHeight="1">
      <c r="G119" s="757">
        <v>43237</v>
      </c>
      <c r="H119" s="758"/>
      <c r="I119" s="758"/>
      <c r="J119" s="758"/>
      <c r="K119" s="769"/>
      <c r="L119" s="769"/>
      <c r="M119" s="769"/>
      <c r="N119" s="75"/>
      <c r="O119" s="111"/>
      <c r="P119" s="111"/>
      <c r="Q119" s="755"/>
      <c r="R119" s="755"/>
      <c r="S119" s="755"/>
      <c r="T119" s="755"/>
      <c r="U119" s="755"/>
      <c r="V119" s="755"/>
      <c r="W119" s="755"/>
      <c r="X119" s="755"/>
      <c r="Y119" s="755"/>
      <c r="Z119" s="75"/>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row>
    <row r="120" spans="7:47" ht="15" customHeight="1">
      <c r="G120" s="757">
        <v>43238</v>
      </c>
      <c r="H120" s="758"/>
      <c r="I120" s="758"/>
      <c r="J120" s="758"/>
      <c r="K120" s="755" t="s">
        <v>217</v>
      </c>
      <c r="L120" s="769"/>
      <c r="M120" s="769"/>
      <c r="N120" s="75"/>
      <c r="O120" s="111"/>
      <c r="P120" s="111"/>
      <c r="Q120" s="755"/>
      <c r="R120" s="755"/>
      <c r="S120" s="755"/>
      <c r="T120" s="755"/>
      <c r="U120" s="755"/>
      <c r="V120" s="755"/>
      <c r="W120" s="755"/>
      <c r="X120" s="755"/>
      <c r="Y120" s="755"/>
      <c r="Z120" s="75"/>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row>
    <row r="121" spans="7:47" ht="15" customHeight="1">
      <c r="G121" s="757">
        <v>43239</v>
      </c>
      <c r="H121" s="758"/>
      <c r="I121" s="758"/>
      <c r="J121" s="758"/>
      <c r="K121" s="755" t="s">
        <v>217</v>
      </c>
      <c r="L121" s="769"/>
      <c r="M121" s="769"/>
      <c r="N121" s="75"/>
      <c r="O121" s="111"/>
      <c r="P121" s="111"/>
      <c r="Q121" s="755"/>
      <c r="R121" s="755"/>
      <c r="S121" s="755"/>
      <c r="T121" s="755"/>
      <c r="U121" s="755"/>
      <c r="V121" s="755"/>
      <c r="W121" s="755"/>
      <c r="X121" s="755"/>
      <c r="Y121" s="755"/>
      <c r="Z121" s="75"/>
      <c r="AA121" s="301"/>
      <c r="AB121" s="301"/>
      <c r="AC121" s="301"/>
      <c r="AD121" s="301"/>
      <c r="AE121" s="301"/>
      <c r="AF121" s="301"/>
      <c r="AG121" s="301"/>
      <c r="AH121" s="301"/>
      <c r="AI121" s="301"/>
      <c r="AJ121" s="301"/>
      <c r="AK121" s="301"/>
      <c r="AL121" s="301"/>
      <c r="AM121" s="301"/>
      <c r="AN121" s="301"/>
      <c r="AO121" s="301"/>
      <c r="AP121" s="301"/>
      <c r="AQ121" s="301"/>
      <c r="AR121" s="301"/>
      <c r="AS121" s="301"/>
      <c r="AT121" s="301"/>
      <c r="AU121" s="301"/>
    </row>
    <row r="122" spans="7:47" ht="15" customHeight="1">
      <c r="G122" s="757">
        <v>43240</v>
      </c>
      <c r="H122" s="758"/>
      <c r="I122" s="758"/>
      <c r="J122" s="758"/>
      <c r="K122" s="755" t="s">
        <v>217</v>
      </c>
      <c r="L122" s="769"/>
      <c r="M122" s="769"/>
      <c r="N122" s="75"/>
      <c r="O122" s="111"/>
      <c r="P122" s="111"/>
      <c r="Q122" s="755"/>
      <c r="R122" s="755"/>
      <c r="S122" s="755"/>
      <c r="T122" s="755"/>
      <c r="U122" s="755"/>
      <c r="V122" s="755"/>
      <c r="W122" s="755"/>
      <c r="X122" s="755"/>
      <c r="Y122" s="755"/>
      <c r="Z122" s="75"/>
      <c r="AA122" s="301"/>
      <c r="AB122" s="301"/>
      <c r="AC122" s="301"/>
      <c r="AD122" s="316"/>
      <c r="AE122" s="316"/>
      <c r="AF122" s="316"/>
      <c r="AG122" s="316"/>
      <c r="AH122" s="301"/>
      <c r="AI122" s="301"/>
      <c r="AJ122" s="301"/>
      <c r="AK122" s="301"/>
      <c r="AL122" s="301"/>
      <c r="AM122" s="301"/>
      <c r="AN122" s="301"/>
      <c r="AO122" s="301"/>
      <c r="AP122" s="301"/>
      <c r="AQ122" s="301"/>
      <c r="AR122" s="301"/>
      <c r="AS122" s="301"/>
      <c r="AT122" s="301"/>
      <c r="AU122" s="301"/>
    </row>
    <row r="123" spans="7:47" ht="15" customHeight="1">
      <c r="G123" s="757">
        <v>43241</v>
      </c>
      <c r="H123" s="758"/>
      <c r="I123" s="758"/>
      <c r="J123" s="758"/>
      <c r="K123" s="769"/>
      <c r="L123" s="769"/>
      <c r="M123" s="769"/>
      <c r="N123" s="75"/>
      <c r="O123" s="111"/>
      <c r="P123" s="111"/>
      <c r="Q123" s="755"/>
      <c r="R123" s="755"/>
      <c r="S123" s="755"/>
      <c r="T123" s="755"/>
      <c r="U123" s="755"/>
      <c r="V123" s="755"/>
      <c r="W123" s="755"/>
      <c r="X123" s="755"/>
      <c r="Y123" s="755"/>
      <c r="Z123" s="75"/>
      <c r="AA123" s="301"/>
      <c r="AB123" s="301"/>
      <c r="AC123" s="301"/>
      <c r="AD123" s="301"/>
      <c r="AE123" s="301"/>
      <c r="AF123" s="301"/>
      <c r="AG123" s="301"/>
      <c r="AH123" s="301"/>
      <c r="AI123" s="301"/>
      <c r="AJ123" s="301"/>
      <c r="AK123" s="301"/>
      <c r="AL123" s="301"/>
      <c r="AM123" s="301"/>
      <c r="AN123" s="301"/>
      <c r="AO123" s="301"/>
      <c r="AP123" s="301"/>
      <c r="AQ123" s="301"/>
      <c r="AR123" s="301"/>
      <c r="AS123" s="301"/>
      <c r="AT123" s="301"/>
      <c r="AU123" s="301"/>
    </row>
    <row r="124" spans="7:47" ht="15" customHeight="1">
      <c r="G124" s="757">
        <v>43242</v>
      </c>
      <c r="H124" s="758"/>
      <c r="I124" s="758"/>
      <c r="J124" s="758"/>
      <c r="K124" s="755" t="s">
        <v>10</v>
      </c>
      <c r="L124" s="769"/>
      <c r="M124" s="769"/>
      <c r="N124" s="75"/>
      <c r="O124" s="111"/>
      <c r="P124" s="111"/>
      <c r="Q124" s="755"/>
      <c r="R124" s="755"/>
      <c r="S124" s="755"/>
      <c r="T124" s="755"/>
      <c r="U124" s="755"/>
      <c r="V124" s="755"/>
      <c r="W124" s="755"/>
      <c r="X124" s="755"/>
      <c r="Y124" s="755"/>
      <c r="Z124" s="75"/>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row>
    <row r="125" spans="7:47" ht="15" customHeight="1">
      <c r="G125" s="757">
        <v>43243</v>
      </c>
      <c r="H125" s="758"/>
      <c r="I125" s="758"/>
      <c r="J125" s="758"/>
      <c r="K125" s="755" t="s">
        <v>10</v>
      </c>
      <c r="L125" s="769"/>
      <c r="M125" s="769"/>
      <c r="N125" s="75"/>
      <c r="O125" s="111"/>
      <c r="P125" s="111"/>
      <c r="Q125" s="755"/>
      <c r="R125" s="755"/>
      <c r="S125" s="755"/>
      <c r="T125" s="755"/>
      <c r="U125" s="755"/>
      <c r="V125" s="755"/>
      <c r="W125" s="755"/>
      <c r="X125" s="755"/>
      <c r="Y125" s="755"/>
      <c r="Z125" s="75"/>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row>
    <row r="126" spans="7:47" ht="15" customHeight="1">
      <c r="G126" s="757">
        <v>43244</v>
      </c>
      <c r="H126" s="758"/>
      <c r="I126" s="758"/>
      <c r="J126" s="758"/>
      <c r="K126" s="755" t="s">
        <v>10</v>
      </c>
      <c r="L126" s="769"/>
      <c r="M126" s="769"/>
      <c r="N126" s="75"/>
      <c r="O126" s="111"/>
      <c r="P126" s="111"/>
      <c r="Q126" s="755"/>
      <c r="R126" s="755"/>
      <c r="S126" s="755"/>
      <c r="T126" s="755"/>
      <c r="U126" s="755"/>
      <c r="V126" s="755"/>
      <c r="W126" s="755"/>
      <c r="X126" s="755"/>
      <c r="Y126" s="755"/>
      <c r="Z126" s="75"/>
      <c r="AA126" s="301"/>
      <c r="AB126" s="301"/>
      <c r="AC126" s="301"/>
      <c r="AD126" s="301"/>
      <c r="AE126" s="301"/>
      <c r="AF126" s="301"/>
      <c r="AG126" s="301"/>
      <c r="AH126" s="301"/>
      <c r="AI126" s="301"/>
      <c r="AJ126" s="301"/>
      <c r="AK126" s="301"/>
      <c r="AL126" s="301"/>
      <c r="AM126" s="301"/>
      <c r="AN126" s="301"/>
      <c r="AO126" s="301"/>
      <c r="AP126" s="301"/>
      <c r="AQ126" s="301"/>
      <c r="AR126" s="301"/>
      <c r="AS126" s="301"/>
      <c r="AT126" s="301"/>
      <c r="AU126" s="301"/>
    </row>
    <row r="127" spans="7:47" ht="15" customHeight="1">
      <c r="G127" s="757">
        <v>43245</v>
      </c>
      <c r="H127" s="758"/>
      <c r="I127" s="758"/>
      <c r="J127" s="758"/>
      <c r="K127" s="769"/>
      <c r="L127" s="769"/>
      <c r="M127" s="769"/>
      <c r="N127" s="75"/>
      <c r="O127" s="111"/>
      <c r="P127" s="111"/>
      <c r="Q127" s="755"/>
      <c r="R127" s="755"/>
      <c r="S127" s="755"/>
      <c r="T127" s="755"/>
      <c r="U127" s="755"/>
      <c r="V127" s="755"/>
      <c r="W127" s="755"/>
      <c r="X127" s="755"/>
      <c r="Y127" s="755"/>
      <c r="Z127" s="75"/>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row>
    <row r="128" spans="7:47" ht="15" customHeight="1">
      <c r="G128" s="757">
        <v>43246</v>
      </c>
      <c r="H128" s="758"/>
      <c r="I128" s="758"/>
      <c r="J128" s="758"/>
      <c r="K128" s="755" t="s">
        <v>9</v>
      </c>
      <c r="L128" s="769"/>
      <c r="M128" s="769"/>
      <c r="N128" s="75"/>
      <c r="O128" s="111"/>
      <c r="P128" s="111"/>
      <c r="Q128" s="755"/>
      <c r="R128" s="755"/>
      <c r="S128" s="755"/>
      <c r="T128" s="755"/>
      <c r="U128" s="755"/>
      <c r="V128" s="755"/>
      <c r="W128" s="755"/>
      <c r="X128" s="755"/>
      <c r="Y128" s="755"/>
      <c r="Z128" s="75"/>
      <c r="AA128" s="301"/>
      <c r="AB128" s="301"/>
      <c r="AC128" s="301"/>
      <c r="AD128" s="301"/>
      <c r="AE128" s="301"/>
      <c r="AF128" s="301"/>
      <c r="AG128" s="301"/>
      <c r="AH128" s="301"/>
      <c r="AI128" s="301"/>
      <c r="AJ128" s="301"/>
      <c r="AK128" s="301"/>
      <c r="AL128" s="301"/>
      <c r="AM128" s="301"/>
      <c r="AN128" s="301"/>
      <c r="AO128" s="301"/>
      <c r="AP128" s="301"/>
      <c r="AQ128" s="301"/>
      <c r="AR128" s="301"/>
      <c r="AS128" s="301"/>
      <c r="AT128" s="301"/>
      <c r="AU128" s="301"/>
    </row>
    <row r="129" spans="7:47" ht="15" customHeight="1">
      <c r="G129" s="757">
        <v>43247</v>
      </c>
      <c r="H129" s="758"/>
      <c r="I129" s="758"/>
      <c r="J129" s="758"/>
      <c r="K129" s="755" t="s">
        <v>9</v>
      </c>
      <c r="L129" s="769"/>
      <c r="M129" s="769"/>
      <c r="N129" s="75"/>
      <c r="O129" s="111"/>
      <c r="P129" s="111"/>
      <c r="Q129" s="755"/>
      <c r="R129" s="755"/>
      <c r="S129" s="755"/>
      <c r="T129" s="755"/>
      <c r="U129" s="755"/>
      <c r="V129" s="755"/>
      <c r="W129" s="755"/>
      <c r="X129" s="755"/>
      <c r="Y129" s="755"/>
      <c r="Z129" s="75"/>
      <c r="AA129" s="301"/>
      <c r="AB129" s="301"/>
      <c r="AC129" s="301"/>
      <c r="AD129" s="316"/>
      <c r="AE129" s="316"/>
      <c r="AF129" s="316"/>
      <c r="AG129" s="316"/>
      <c r="AH129" s="301"/>
      <c r="AI129" s="301"/>
      <c r="AJ129" s="301"/>
      <c r="AK129" s="301"/>
      <c r="AL129" s="301"/>
      <c r="AM129" s="301"/>
      <c r="AN129" s="301"/>
      <c r="AO129" s="301"/>
      <c r="AP129" s="301"/>
      <c r="AQ129" s="301"/>
      <c r="AR129" s="301"/>
      <c r="AS129" s="301"/>
      <c r="AT129" s="301"/>
      <c r="AU129" s="301"/>
    </row>
    <row r="130" spans="7:47" ht="15" customHeight="1">
      <c r="G130" s="757">
        <v>43248</v>
      </c>
      <c r="H130" s="758"/>
      <c r="I130" s="758"/>
      <c r="J130" s="758"/>
      <c r="K130" s="755" t="s">
        <v>9</v>
      </c>
      <c r="L130" s="769"/>
      <c r="M130" s="769"/>
      <c r="N130" s="75"/>
      <c r="O130" s="111"/>
      <c r="P130" s="111"/>
      <c r="Q130" s="755"/>
      <c r="R130" s="755"/>
      <c r="S130" s="755"/>
      <c r="T130" s="755"/>
      <c r="U130" s="755"/>
      <c r="V130" s="755"/>
      <c r="W130" s="755"/>
      <c r="X130" s="755"/>
      <c r="Y130" s="755"/>
      <c r="Z130" s="75"/>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row>
    <row r="131" spans="7:47" ht="15" customHeight="1">
      <c r="G131" s="757">
        <v>43249</v>
      </c>
      <c r="H131" s="758"/>
      <c r="I131" s="758"/>
      <c r="J131" s="758"/>
      <c r="K131" s="755" t="s">
        <v>216</v>
      </c>
      <c r="L131" s="769"/>
      <c r="M131" s="769"/>
      <c r="N131" s="75"/>
      <c r="O131" s="111"/>
      <c r="P131" s="111"/>
      <c r="Q131" s="755"/>
      <c r="R131" s="755"/>
      <c r="S131" s="755"/>
      <c r="T131" s="755"/>
      <c r="U131" s="755"/>
      <c r="V131" s="755"/>
      <c r="W131" s="755"/>
      <c r="X131" s="755"/>
      <c r="Y131" s="755"/>
      <c r="Z131" s="75"/>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row>
    <row r="132" spans="7:47" ht="15" customHeight="1">
      <c r="G132" s="757">
        <v>43250</v>
      </c>
      <c r="H132" s="758"/>
      <c r="I132" s="758"/>
      <c r="J132" s="758"/>
      <c r="K132" s="755" t="s">
        <v>216</v>
      </c>
      <c r="L132" s="769"/>
      <c r="M132" s="769"/>
      <c r="N132" s="75"/>
      <c r="O132" s="111"/>
      <c r="P132" s="111"/>
      <c r="Q132" s="755"/>
      <c r="R132" s="755"/>
      <c r="S132" s="755"/>
      <c r="T132" s="755"/>
      <c r="U132" s="755"/>
      <c r="V132" s="755"/>
      <c r="W132" s="755"/>
      <c r="X132" s="755"/>
      <c r="Y132" s="755"/>
      <c r="Z132" s="75"/>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row>
    <row r="133" spans="7:47" ht="15" customHeight="1">
      <c r="G133" s="757">
        <v>43251</v>
      </c>
      <c r="H133" s="758"/>
      <c r="I133" s="758"/>
      <c r="J133" s="758"/>
      <c r="K133" s="755" t="s">
        <v>216</v>
      </c>
      <c r="L133" s="769"/>
      <c r="M133" s="769"/>
      <c r="N133" s="75"/>
      <c r="O133" s="111"/>
      <c r="P133" s="111"/>
      <c r="Q133" s="755"/>
      <c r="R133" s="755"/>
      <c r="S133" s="755"/>
      <c r="T133" s="755"/>
      <c r="U133" s="755"/>
      <c r="V133" s="755"/>
      <c r="W133" s="755"/>
      <c r="X133" s="755"/>
      <c r="Y133" s="755"/>
      <c r="Z133" s="75"/>
      <c r="AA133" s="301"/>
      <c r="AB133" s="301"/>
      <c r="AC133" s="301"/>
      <c r="AD133" s="316"/>
      <c r="AE133" s="316"/>
      <c r="AF133" s="316"/>
      <c r="AG133" s="316"/>
      <c r="AH133" s="301"/>
      <c r="AI133" s="301"/>
      <c r="AJ133" s="301"/>
      <c r="AK133" s="301"/>
      <c r="AL133" s="301"/>
      <c r="AM133" s="301"/>
      <c r="AN133" s="301"/>
      <c r="AO133" s="301"/>
      <c r="AP133" s="301"/>
      <c r="AQ133" s="301"/>
      <c r="AR133" s="301"/>
      <c r="AS133" s="301"/>
      <c r="AT133" s="301"/>
      <c r="AU133" s="301"/>
    </row>
    <row r="134" spans="7:47" ht="15" customHeight="1">
      <c r="G134" s="757">
        <v>43252</v>
      </c>
      <c r="H134" s="758"/>
      <c r="I134" s="758"/>
      <c r="J134" s="758"/>
      <c r="K134" s="769"/>
      <c r="L134" s="769"/>
      <c r="M134" s="769"/>
      <c r="N134" s="75"/>
      <c r="O134" s="111"/>
      <c r="P134" s="111"/>
      <c r="Q134" s="755"/>
      <c r="R134" s="755"/>
      <c r="S134" s="755"/>
      <c r="T134" s="755"/>
      <c r="U134" s="755"/>
      <c r="V134" s="755"/>
      <c r="W134" s="755"/>
      <c r="X134" s="755"/>
      <c r="Y134" s="755"/>
      <c r="Z134" s="75"/>
      <c r="AA134" s="301"/>
      <c r="AB134" s="301"/>
      <c r="AC134" s="301"/>
      <c r="AD134" s="301"/>
      <c r="AE134" s="301"/>
      <c r="AF134" s="301"/>
      <c r="AG134" s="301"/>
      <c r="AH134" s="301"/>
      <c r="AI134" s="301"/>
      <c r="AJ134" s="301"/>
      <c r="AK134" s="301"/>
      <c r="AL134" s="301"/>
      <c r="AM134" s="301"/>
      <c r="AN134" s="301"/>
      <c r="AO134" s="301"/>
      <c r="AP134" s="301"/>
      <c r="AQ134" s="301"/>
      <c r="AR134" s="301"/>
      <c r="AS134" s="301"/>
      <c r="AT134" s="301"/>
      <c r="AU134" s="301"/>
    </row>
    <row r="135" spans="7:47" ht="15" customHeight="1">
      <c r="G135" s="757">
        <v>43253</v>
      </c>
      <c r="H135" s="758"/>
      <c r="I135" s="758"/>
      <c r="J135" s="758"/>
      <c r="K135" s="755" t="s">
        <v>220</v>
      </c>
      <c r="L135" s="769"/>
      <c r="M135" s="769"/>
      <c r="N135" s="75"/>
      <c r="O135" s="111"/>
      <c r="P135" s="111"/>
      <c r="Q135" s="755"/>
      <c r="R135" s="755"/>
      <c r="S135" s="755"/>
      <c r="T135" s="755"/>
      <c r="U135" s="755"/>
      <c r="V135" s="755"/>
      <c r="W135" s="755"/>
      <c r="X135" s="755"/>
      <c r="Y135" s="755"/>
      <c r="Z135" s="75"/>
      <c r="AA135" s="301"/>
      <c r="AB135" s="301"/>
      <c r="AC135" s="301"/>
      <c r="AD135" s="301"/>
      <c r="AE135" s="301"/>
      <c r="AF135" s="301"/>
      <c r="AG135" s="301"/>
      <c r="AH135" s="301"/>
      <c r="AI135" s="301"/>
      <c r="AJ135" s="301"/>
      <c r="AK135" s="301"/>
      <c r="AL135" s="301"/>
      <c r="AM135" s="301"/>
      <c r="AN135" s="301"/>
      <c r="AO135" s="301"/>
      <c r="AP135" s="301"/>
      <c r="AQ135" s="301"/>
      <c r="AR135" s="301"/>
      <c r="AS135" s="301"/>
      <c r="AT135" s="301"/>
      <c r="AU135" s="301"/>
    </row>
    <row r="136" spans="7:47" ht="15" customHeight="1">
      <c r="G136" s="757">
        <v>43254</v>
      </c>
      <c r="H136" s="758"/>
      <c r="I136" s="758"/>
      <c r="J136" s="758"/>
      <c r="K136" s="755" t="s">
        <v>220</v>
      </c>
      <c r="L136" s="769"/>
      <c r="M136" s="769"/>
      <c r="N136" s="75"/>
      <c r="O136" s="111"/>
      <c r="P136" s="111"/>
      <c r="Q136" s="755"/>
      <c r="R136" s="755"/>
      <c r="S136" s="755"/>
      <c r="T136" s="755"/>
      <c r="U136" s="755"/>
      <c r="V136" s="755"/>
      <c r="W136" s="755"/>
      <c r="X136" s="755"/>
      <c r="Y136" s="755"/>
      <c r="Z136" s="75"/>
      <c r="AA136" s="301"/>
      <c r="AB136" s="301"/>
      <c r="AC136" s="301"/>
      <c r="AD136" s="301"/>
      <c r="AE136" s="301"/>
      <c r="AF136" s="301"/>
      <c r="AG136" s="301"/>
      <c r="AH136" s="301"/>
      <c r="AI136" s="301"/>
      <c r="AJ136" s="301"/>
      <c r="AK136" s="301"/>
      <c r="AL136" s="301"/>
      <c r="AM136" s="301"/>
      <c r="AN136" s="301"/>
      <c r="AO136" s="301"/>
      <c r="AP136" s="301"/>
      <c r="AQ136" s="301"/>
      <c r="AR136" s="301"/>
      <c r="AS136" s="301"/>
      <c r="AT136" s="301"/>
      <c r="AU136" s="301"/>
    </row>
    <row r="137" spans="7:47" ht="15" customHeight="1">
      <c r="G137" s="757">
        <v>43255</v>
      </c>
      <c r="H137" s="758"/>
      <c r="I137" s="758"/>
      <c r="J137" s="758"/>
      <c r="K137" s="755" t="s">
        <v>220</v>
      </c>
      <c r="L137" s="769"/>
      <c r="M137" s="769"/>
      <c r="N137" s="75"/>
      <c r="O137" s="111"/>
      <c r="P137" s="111"/>
      <c r="Q137" s="755"/>
      <c r="R137" s="755"/>
      <c r="S137" s="755"/>
      <c r="T137" s="755"/>
      <c r="U137" s="755"/>
      <c r="V137" s="755"/>
      <c r="W137" s="755"/>
      <c r="X137" s="755"/>
      <c r="Y137" s="755"/>
      <c r="Z137" s="75"/>
      <c r="AA137" s="301"/>
      <c r="AB137" s="301"/>
      <c r="AC137" s="301"/>
      <c r="AD137" s="301"/>
      <c r="AE137" s="301"/>
      <c r="AF137" s="301"/>
      <c r="AG137" s="301"/>
      <c r="AH137" s="301"/>
      <c r="AI137" s="301"/>
      <c r="AJ137" s="301"/>
      <c r="AK137" s="301"/>
      <c r="AL137" s="301"/>
      <c r="AM137" s="301"/>
      <c r="AN137" s="301"/>
      <c r="AO137" s="301"/>
      <c r="AP137" s="301"/>
      <c r="AQ137" s="301"/>
      <c r="AR137" s="301"/>
      <c r="AS137" s="301"/>
      <c r="AT137" s="301"/>
      <c r="AU137" s="301"/>
    </row>
    <row r="138" spans="7:47" ht="15" customHeight="1">
      <c r="G138" s="757">
        <v>43256</v>
      </c>
      <c r="H138" s="758"/>
      <c r="I138" s="758"/>
      <c r="J138" s="758"/>
      <c r="K138" s="755" t="s">
        <v>23</v>
      </c>
      <c r="L138" s="769"/>
      <c r="M138" s="769"/>
      <c r="N138" s="75"/>
      <c r="O138" s="111"/>
      <c r="P138" s="111"/>
      <c r="Q138" s="755"/>
      <c r="R138" s="755"/>
      <c r="S138" s="755"/>
      <c r="T138" s="755"/>
      <c r="U138" s="755"/>
      <c r="V138" s="755"/>
      <c r="W138" s="755"/>
      <c r="X138" s="755"/>
      <c r="Y138" s="755"/>
      <c r="Z138" s="75"/>
      <c r="AA138" s="301"/>
      <c r="AB138" s="301"/>
      <c r="AC138" s="301"/>
      <c r="AD138" s="301"/>
      <c r="AE138" s="301"/>
      <c r="AF138" s="301"/>
      <c r="AG138" s="301"/>
      <c r="AH138" s="301"/>
      <c r="AI138" s="301"/>
      <c r="AJ138" s="301"/>
      <c r="AK138" s="301"/>
      <c r="AL138" s="301"/>
      <c r="AM138" s="301"/>
      <c r="AN138" s="301"/>
      <c r="AO138" s="301"/>
      <c r="AP138" s="301"/>
      <c r="AQ138" s="301"/>
      <c r="AR138" s="301"/>
      <c r="AS138" s="301"/>
      <c r="AT138" s="301"/>
      <c r="AU138" s="301"/>
    </row>
    <row r="139" spans="7:47" ht="15" customHeight="1">
      <c r="G139" s="757">
        <v>43257</v>
      </c>
      <c r="H139" s="758"/>
      <c r="I139" s="758"/>
      <c r="J139" s="758"/>
      <c r="K139" s="755" t="s">
        <v>23</v>
      </c>
      <c r="L139" s="769"/>
      <c r="M139" s="769"/>
      <c r="N139" s="75"/>
      <c r="O139" s="111"/>
      <c r="P139" s="111"/>
      <c r="Q139" s="755"/>
      <c r="R139" s="755"/>
      <c r="S139" s="755"/>
      <c r="T139" s="755"/>
      <c r="U139" s="755"/>
      <c r="V139" s="755"/>
      <c r="W139" s="755"/>
      <c r="X139" s="755"/>
      <c r="Y139" s="755"/>
      <c r="Z139" s="75"/>
      <c r="AA139" s="301"/>
      <c r="AB139" s="301"/>
      <c r="AC139" s="301"/>
      <c r="AD139" s="301"/>
      <c r="AE139" s="301"/>
      <c r="AF139" s="301"/>
      <c r="AG139" s="301"/>
      <c r="AH139" s="301"/>
      <c r="AI139" s="301"/>
      <c r="AJ139" s="301"/>
      <c r="AK139" s="301"/>
      <c r="AL139" s="301"/>
      <c r="AM139" s="301"/>
      <c r="AN139" s="301"/>
      <c r="AO139" s="301"/>
      <c r="AP139" s="301"/>
      <c r="AQ139" s="301"/>
      <c r="AR139" s="301"/>
      <c r="AS139" s="301"/>
      <c r="AT139" s="301"/>
      <c r="AU139" s="301"/>
    </row>
    <row r="140" spans="7:47" ht="15" customHeight="1">
      <c r="G140" s="757">
        <v>43258</v>
      </c>
      <c r="H140" s="758"/>
      <c r="I140" s="758"/>
      <c r="J140" s="758"/>
      <c r="K140" s="755" t="s">
        <v>23</v>
      </c>
      <c r="L140" s="769"/>
      <c r="M140" s="769"/>
      <c r="N140" s="75"/>
      <c r="O140" s="111"/>
      <c r="P140" s="111"/>
      <c r="Q140" s="755"/>
      <c r="R140" s="755"/>
      <c r="S140" s="755"/>
      <c r="T140" s="755"/>
      <c r="U140" s="755"/>
      <c r="V140" s="755"/>
      <c r="W140" s="755"/>
      <c r="X140" s="755"/>
      <c r="Y140" s="755"/>
      <c r="Z140" s="75"/>
      <c r="AA140" s="301"/>
      <c r="AB140" s="301"/>
      <c r="AC140" s="301"/>
      <c r="AD140" s="301"/>
      <c r="AE140" s="301"/>
      <c r="AF140" s="301"/>
      <c r="AG140" s="301"/>
      <c r="AH140" s="301"/>
      <c r="AI140" s="301"/>
      <c r="AJ140" s="301"/>
      <c r="AK140" s="301"/>
      <c r="AL140" s="301"/>
      <c r="AM140" s="301"/>
      <c r="AN140" s="301"/>
      <c r="AO140" s="301"/>
      <c r="AP140" s="301"/>
      <c r="AQ140" s="301"/>
      <c r="AR140" s="301"/>
      <c r="AS140" s="301"/>
      <c r="AT140" s="301"/>
      <c r="AU140" s="301"/>
    </row>
    <row r="141" spans="7:47" ht="15" customHeight="1">
      <c r="G141" s="757">
        <v>43259</v>
      </c>
      <c r="H141" s="758"/>
      <c r="I141" s="758"/>
      <c r="J141" s="758"/>
      <c r="K141" s="769"/>
      <c r="L141" s="769"/>
      <c r="M141" s="769"/>
      <c r="N141" s="75"/>
      <c r="O141" s="111"/>
      <c r="P141" s="111"/>
      <c r="Q141" s="755"/>
      <c r="R141" s="755"/>
      <c r="S141" s="755"/>
      <c r="T141" s="755"/>
      <c r="U141" s="755"/>
      <c r="V141" s="755"/>
      <c r="W141" s="755"/>
      <c r="X141" s="755"/>
      <c r="Y141" s="755"/>
      <c r="Z141" s="75"/>
      <c r="AA141" s="301"/>
      <c r="AB141" s="301"/>
      <c r="AC141" s="301"/>
      <c r="AD141" s="301"/>
      <c r="AE141" s="301"/>
      <c r="AF141" s="301"/>
      <c r="AG141" s="301"/>
      <c r="AH141" s="301"/>
      <c r="AI141" s="301"/>
      <c r="AJ141" s="301"/>
      <c r="AK141" s="301"/>
      <c r="AL141" s="301"/>
      <c r="AM141" s="301"/>
      <c r="AN141" s="301"/>
      <c r="AO141" s="301"/>
      <c r="AP141" s="301"/>
      <c r="AQ141" s="301"/>
      <c r="AR141" s="301"/>
      <c r="AS141" s="301"/>
      <c r="AT141" s="301"/>
      <c r="AU141" s="301"/>
    </row>
    <row r="142" spans="7:47" ht="15" customHeight="1">
      <c r="G142" s="757">
        <v>43260</v>
      </c>
      <c r="H142" s="758"/>
      <c r="I142" s="758"/>
      <c r="J142" s="758"/>
      <c r="K142" s="755" t="s">
        <v>221</v>
      </c>
      <c r="L142" s="769"/>
      <c r="M142" s="769"/>
      <c r="N142" s="75"/>
      <c r="O142" s="111"/>
      <c r="P142" s="111"/>
      <c r="Q142" s="755"/>
      <c r="R142" s="755"/>
      <c r="S142" s="755"/>
      <c r="T142" s="755"/>
      <c r="U142" s="755"/>
      <c r="V142" s="755"/>
      <c r="W142" s="755"/>
      <c r="X142" s="755"/>
      <c r="Y142" s="755"/>
      <c r="Z142" s="75"/>
      <c r="AA142" s="301"/>
      <c r="AB142" s="301"/>
      <c r="AC142" s="301"/>
      <c r="AD142" s="301"/>
      <c r="AE142" s="301"/>
      <c r="AF142" s="301"/>
      <c r="AG142" s="301"/>
      <c r="AH142" s="301"/>
      <c r="AI142" s="301"/>
      <c r="AJ142" s="301"/>
      <c r="AK142" s="301"/>
      <c r="AL142" s="301"/>
      <c r="AM142" s="301"/>
      <c r="AN142" s="301"/>
      <c r="AO142" s="301"/>
      <c r="AP142" s="301"/>
      <c r="AQ142" s="301"/>
      <c r="AR142" s="301"/>
      <c r="AS142" s="301"/>
      <c r="AT142" s="301"/>
      <c r="AU142" s="301"/>
    </row>
    <row r="143" spans="7:47" ht="15" customHeight="1">
      <c r="G143" s="757">
        <v>43261</v>
      </c>
      <c r="H143" s="758"/>
      <c r="I143" s="758"/>
      <c r="J143" s="758"/>
      <c r="K143" s="755" t="s">
        <v>221</v>
      </c>
      <c r="L143" s="769"/>
      <c r="M143" s="769"/>
      <c r="N143" s="75"/>
      <c r="O143" s="111"/>
      <c r="P143" s="111"/>
      <c r="Q143" s="755"/>
      <c r="R143" s="755"/>
      <c r="S143" s="755"/>
      <c r="T143" s="755"/>
      <c r="U143" s="755"/>
      <c r="V143" s="755"/>
      <c r="W143" s="755"/>
      <c r="X143" s="755"/>
      <c r="Y143" s="755"/>
      <c r="Z143" s="75"/>
      <c r="AA143" s="301"/>
      <c r="AB143" s="301"/>
      <c r="AC143" s="301"/>
      <c r="AD143" s="301"/>
      <c r="AE143" s="301"/>
      <c r="AF143" s="301"/>
      <c r="AG143" s="301"/>
      <c r="AH143" s="301"/>
      <c r="AI143" s="301"/>
      <c r="AJ143" s="301"/>
      <c r="AK143" s="301"/>
      <c r="AL143" s="301"/>
      <c r="AM143" s="301"/>
      <c r="AN143" s="301"/>
      <c r="AO143" s="301"/>
      <c r="AP143" s="301"/>
      <c r="AQ143" s="301"/>
      <c r="AR143" s="301"/>
      <c r="AS143" s="301"/>
      <c r="AT143" s="301"/>
      <c r="AU143" s="301"/>
    </row>
    <row r="144" spans="7:47" ht="15" customHeight="1">
      <c r="G144" s="757">
        <v>43262</v>
      </c>
      <c r="H144" s="758"/>
      <c r="I144" s="758"/>
      <c r="J144" s="758"/>
      <c r="K144" s="755" t="s">
        <v>221</v>
      </c>
      <c r="L144" s="769"/>
      <c r="M144" s="769"/>
      <c r="N144" s="75"/>
      <c r="O144" s="111"/>
      <c r="P144" s="111"/>
      <c r="Q144" s="755"/>
      <c r="R144" s="755"/>
      <c r="S144" s="755"/>
      <c r="T144" s="755"/>
      <c r="U144" s="755"/>
      <c r="V144" s="755"/>
      <c r="W144" s="755"/>
      <c r="X144" s="755"/>
      <c r="Y144" s="755"/>
      <c r="Z144" s="75"/>
      <c r="AA144" s="301"/>
      <c r="AB144" s="301"/>
      <c r="AC144" s="301"/>
      <c r="AD144" s="301"/>
      <c r="AE144" s="301"/>
      <c r="AF144" s="301"/>
      <c r="AG144" s="301"/>
      <c r="AH144" s="301"/>
      <c r="AI144" s="301"/>
      <c r="AJ144" s="301"/>
      <c r="AK144" s="301"/>
      <c r="AL144" s="301"/>
      <c r="AM144" s="301"/>
      <c r="AN144" s="301"/>
      <c r="AO144" s="301"/>
      <c r="AP144" s="301"/>
      <c r="AQ144" s="301"/>
      <c r="AR144" s="301"/>
      <c r="AS144" s="301"/>
      <c r="AT144" s="301"/>
      <c r="AU144" s="301"/>
    </row>
    <row r="145" spans="7:47" ht="15" customHeight="1">
      <c r="G145" s="757">
        <v>43263</v>
      </c>
      <c r="H145" s="758"/>
      <c r="I145" s="758"/>
      <c r="J145" s="758"/>
      <c r="K145" s="769"/>
      <c r="L145" s="769"/>
      <c r="M145" s="769"/>
      <c r="N145" s="75"/>
      <c r="O145" s="111"/>
      <c r="P145" s="111"/>
      <c r="Q145" s="755"/>
      <c r="R145" s="755"/>
      <c r="S145" s="755"/>
      <c r="T145" s="755"/>
      <c r="U145" s="755"/>
      <c r="V145" s="755"/>
      <c r="W145" s="755"/>
      <c r="X145" s="755"/>
      <c r="Y145" s="755"/>
      <c r="Z145" s="75"/>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row>
    <row r="146" spans="7:47" ht="15" customHeight="1">
      <c r="G146" s="757">
        <v>43264</v>
      </c>
      <c r="H146" s="758"/>
      <c r="I146" s="758"/>
      <c r="J146" s="758"/>
      <c r="K146" s="755" t="s">
        <v>222</v>
      </c>
      <c r="L146" s="769"/>
      <c r="M146" s="769"/>
      <c r="N146" s="75"/>
      <c r="O146" s="111"/>
      <c r="P146" s="111"/>
      <c r="Q146" s="755"/>
      <c r="R146" s="755"/>
      <c r="S146" s="755"/>
      <c r="T146" s="755"/>
      <c r="U146" s="755"/>
      <c r="V146" s="755"/>
      <c r="W146" s="755"/>
      <c r="X146" s="755"/>
      <c r="Y146" s="755"/>
      <c r="Z146" s="75"/>
      <c r="AA146" s="301"/>
      <c r="AB146" s="301"/>
      <c r="AC146" s="301"/>
      <c r="AD146" s="301"/>
      <c r="AE146" s="301"/>
      <c r="AF146" s="301"/>
      <c r="AG146" s="301"/>
      <c r="AH146" s="301"/>
      <c r="AI146" s="301"/>
      <c r="AJ146" s="301"/>
      <c r="AK146" s="301"/>
      <c r="AL146" s="301"/>
      <c r="AM146" s="301"/>
      <c r="AN146" s="301"/>
      <c r="AO146" s="301"/>
      <c r="AP146" s="301"/>
      <c r="AQ146" s="301"/>
      <c r="AR146" s="301"/>
      <c r="AS146" s="301"/>
      <c r="AT146" s="301"/>
      <c r="AU146" s="301"/>
    </row>
    <row r="147" spans="7:47" ht="15" customHeight="1">
      <c r="G147" s="757">
        <v>43265</v>
      </c>
      <c r="H147" s="758"/>
      <c r="I147" s="758"/>
      <c r="J147" s="758"/>
      <c r="K147" s="755" t="s">
        <v>222</v>
      </c>
      <c r="L147" s="769"/>
      <c r="M147" s="769"/>
      <c r="N147" s="75"/>
      <c r="O147" s="111"/>
      <c r="P147" s="111"/>
      <c r="Q147" s="755"/>
      <c r="R147" s="755"/>
      <c r="S147" s="755"/>
      <c r="T147" s="755"/>
      <c r="U147" s="755"/>
      <c r="V147" s="755"/>
      <c r="W147" s="755"/>
      <c r="X147" s="755"/>
      <c r="Y147" s="755"/>
      <c r="Z147" s="75"/>
      <c r="AA147" s="301"/>
      <c r="AB147" s="301"/>
      <c r="AC147" s="301"/>
      <c r="AD147" s="301"/>
      <c r="AE147" s="301"/>
      <c r="AF147" s="301"/>
      <c r="AG147" s="301"/>
      <c r="AH147" s="301"/>
      <c r="AI147" s="301"/>
      <c r="AJ147" s="301"/>
      <c r="AK147" s="301"/>
      <c r="AL147" s="301"/>
      <c r="AM147" s="301"/>
      <c r="AN147" s="301"/>
      <c r="AO147" s="301"/>
      <c r="AP147" s="301"/>
      <c r="AQ147" s="301"/>
      <c r="AR147" s="301"/>
      <c r="AS147" s="301"/>
      <c r="AT147" s="301"/>
      <c r="AU147" s="301"/>
    </row>
    <row r="148" spans="7:47" ht="15" customHeight="1">
      <c r="G148" s="757">
        <v>43266</v>
      </c>
      <c r="H148" s="758"/>
      <c r="I148" s="758"/>
      <c r="J148" s="758"/>
      <c r="K148" s="755" t="s">
        <v>222</v>
      </c>
      <c r="L148" s="769"/>
      <c r="M148" s="769"/>
      <c r="N148" s="75"/>
      <c r="O148" s="111"/>
      <c r="P148" s="111"/>
      <c r="Q148" s="755"/>
      <c r="R148" s="755"/>
      <c r="S148" s="755"/>
      <c r="T148" s="755"/>
      <c r="U148" s="755"/>
      <c r="V148" s="755"/>
      <c r="W148" s="755"/>
      <c r="X148" s="755"/>
      <c r="Y148" s="755"/>
      <c r="Z148" s="75"/>
      <c r="AA148" s="301"/>
      <c r="AB148" s="301"/>
      <c r="AC148" s="301"/>
      <c r="AD148" s="301"/>
      <c r="AE148" s="301"/>
      <c r="AF148" s="301"/>
      <c r="AG148" s="301"/>
      <c r="AH148" s="301"/>
      <c r="AI148" s="301"/>
      <c r="AJ148" s="301"/>
      <c r="AK148" s="301"/>
      <c r="AL148" s="301"/>
      <c r="AM148" s="301"/>
      <c r="AN148" s="301"/>
      <c r="AO148" s="301"/>
      <c r="AP148" s="301"/>
      <c r="AQ148" s="301"/>
      <c r="AR148" s="301"/>
      <c r="AS148" s="301"/>
      <c r="AT148" s="301"/>
      <c r="AU148" s="301"/>
    </row>
    <row r="149" spans="7:47" ht="15" customHeight="1">
      <c r="G149" s="757">
        <v>43267</v>
      </c>
      <c r="H149" s="758"/>
      <c r="I149" s="758"/>
      <c r="J149" s="758"/>
      <c r="K149" s="755" t="s">
        <v>8</v>
      </c>
      <c r="L149" s="769"/>
      <c r="M149" s="769"/>
      <c r="N149" s="75"/>
      <c r="O149" s="111"/>
      <c r="P149" s="111"/>
      <c r="Q149" s="755"/>
      <c r="R149" s="755"/>
      <c r="S149" s="755"/>
      <c r="T149" s="755"/>
      <c r="U149" s="755"/>
      <c r="V149" s="755"/>
      <c r="W149" s="755"/>
      <c r="X149" s="755"/>
      <c r="Y149" s="755"/>
      <c r="Z149" s="75"/>
      <c r="AA149" s="301"/>
      <c r="AB149" s="301"/>
      <c r="AC149" s="301"/>
      <c r="AD149" s="301"/>
      <c r="AE149" s="301"/>
      <c r="AF149" s="301"/>
      <c r="AG149" s="301"/>
      <c r="AH149" s="301"/>
      <c r="AI149" s="301"/>
      <c r="AJ149" s="301"/>
      <c r="AK149" s="301"/>
      <c r="AL149" s="301"/>
      <c r="AM149" s="301"/>
      <c r="AN149" s="301"/>
      <c r="AO149" s="301"/>
      <c r="AP149" s="301"/>
      <c r="AQ149" s="301"/>
      <c r="AR149" s="301"/>
      <c r="AS149" s="301"/>
      <c r="AT149" s="301"/>
      <c r="AU149" s="301"/>
    </row>
    <row r="150" spans="7:47" ht="15" customHeight="1">
      <c r="G150" s="757">
        <v>43268</v>
      </c>
      <c r="H150" s="758"/>
      <c r="I150" s="758"/>
      <c r="J150" s="758"/>
      <c r="K150" s="755" t="s">
        <v>8</v>
      </c>
      <c r="L150" s="769"/>
      <c r="M150" s="769"/>
      <c r="N150" s="75"/>
      <c r="O150" s="111"/>
      <c r="P150" s="111"/>
      <c r="Q150" s="755"/>
      <c r="R150" s="755"/>
      <c r="S150" s="755"/>
      <c r="T150" s="755"/>
      <c r="U150" s="755"/>
      <c r="V150" s="755"/>
      <c r="W150" s="755"/>
      <c r="X150" s="755"/>
      <c r="Y150" s="755"/>
      <c r="Z150" s="75"/>
      <c r="AA150" s="301"/>
      <c r="AB150" s="301"/>
      <c r="AC150" s="301"/>
      <c r="AD150" s="316"/>
      <c r="AE150" s="316"/>
      <c r="AF150" s="316"/>
      <c r="AG150" s="316"/>
      <c r="AH150" s="301"/>
      <c r="AI150" s="301"/>
      <c r="AJ150" s="301"/>
      <c r="AK150" s="301"/>
      <c r="AL150" s="301"/>
      <c r="AM150" s="301"/>
      <c r="AN150" s="301"/>
      <c r="AO150" s="301"/>
      <c r="AP150" s="301"/>
      <c r="AQ150" s="301"/>
      <c r="AR150" s="301"/>
      <c r="AS150" s="301"/>
      <c r="AT150" s="301"/>
      <c r="AU150" s="301"/>
    </row>
    <row r="151" spans="7:47" ht="15" customHeight="1">
      <c r="G151" s="757">
        <v>43269</v>
      </c>
      <c r="H151" s="758"/>
      <c r="I151" s="758"/>
      <c r="J151" s="758"/>
      <c r="K151" s="755" t="s">
        <v>8</v>
      </c>
      <c r="L151" s="769"/>
      <c r="M151" s="769"/>
      <c r="N151" s="75"/>
      <c r="O151" s="111"/>
      <c r="P151" s="111"/>
      <c r="Q151" s="755"/>
      <c r="R151" s="755"/>
      <c r="S151" s="755"/>
      <c r="T151" s="755"/>
      <c r="U151" s="755"/>
      <c r="V151" s="755"/>
      <c r="W151" s="755"/>
      <c r="X151" s="755"/>
      <c r="Y151" s="755"/>
      <c r="Z151" s="75"/>
      <c r="AA151" s="301"/>
      <c r="AB151" s="301"/>
      <c r="AC151" s="301"/>
      <c r="AD151" s="301"/>
      <c r="AE151" s="301"/>
      <c r="AF151" s="301"/>
      <c r="AG151" s="301"/>
      <c r="AH151" s="301"/>
      <c r="AI151" s="301"/>
      <c r="AJ151" s="301"/>
      <c r="AK151" s="301"/>
      <c r="AL151" s="301"/>
      <c r="AM151" s="301"/>
      <c r="AN151" s="301"/>
      <c r="AO151" s="301"/>
      <c r="AP151" s="301"/>
      <c r="AQ151" s="301"/>
      <c r="AR151" s="301"/>
      <c r="AS151" s="301"/>
      <c r="AT151" s="301"/>
      <c r="AU151" s="301"/>
    </row>
    <row r="152" spans="7:47" ht="15" customHeight="1">
      <c r="G152" s="757">
        <v>43270</v>
      </c>
      <c r="H152" s="758"/>
      <c r="I152" s="758"/>
      <c r="J152" s="758"/>
      <c r="K152" s="769"/>
      <c r="L152" s="769"/>
      <c r="M152" s="769"/>
      <c r="N152" s="75"/>
      <c r="O152" s="111"/>
      <c r="P152" s="111"/>
      <c r="Q152" s="755"/>
      <c r="R152" s="755"/>
      <c r="S152" s="755"/>
      <c r="T152" s="755"/>
      <c r="U152" s="755"/>
      <c r="V152" s="755"/>
      <c r="W152" s="755"/>
      <c r="X152" s="755"/>
      <c r="Y152" s="755"/>
      <c r="Z152" s="75"/>
      <c r="AA152" s="301"/>
      <c r="AB152" s="301"/>
      <c r="AC152" s="301"/>
      <c r="AD152" s="301"/>
      <c r="AE152" s="301"/>
      <c r="AF152" s="301"/>
      <c r="AG152" s="301"/>
      <c r="AH152" s="301"/>
      <c r="AI152" s="301"/>
      <c r="AJ152" s="301"/>
      <c r="AK152" s="301"/>
      <c r="AL152" s="301"/>
      <c r="AM152" s="301"/>
      <c r="AN152" s="301"/>
      <c r="AO152" s="301"/>
      <c r="AP152" s="301"/>
      <c r="AQ152" s="301"/>
      <c r="AR152" s="301"/>
      <c r="AS152" s="301"/>
      <c r="AT152" s="301"/>
      <c r="AU152" s="301"/>
    </row>
    <row r="153" spans="7:47" ht="15" customHeight="1">
      <c r="G153" s="757">
        <v>43271</v>
      </c>
      <c r="H153" s="758"/>
      <c r="I153" s="758"/>
      <c r="J153" s="758"/>
      <c r="K153" s="755" t="s">
        <v>24</v>
      </c>
      <c r="L153" s="769"/>
      <c r="M153" s="769"/>
      <c r="N153" s="75"/>
      <c r="O153" s="111"/>
      <c r="P153" s="111"/>
      <c r="Q153" s="755"/>
      <c r="R153" s="755"/>
      <c r="S153" s="755"/>
      <c r="T153" s="755"/>
      <c r="U153" s="755"/>
      <c r="V153" s="755"/>
      <c r="W153" s="755"/>
      <c r="X153" s="755"/>
      <c r="Y153" s="755"/>
      <c r="Z153" s="75"/>
      <c r="AA153" s="301"/>
      <c r="AB153" s="301"/>
      <c r="AC153" s="301"/>
      <c r="AD153" s="301"/>
      <c r="AE153" s="301"/>
      <c r="AF153" s="301"/>
      <c r="AG153" s="301"/>
      <c r="AH153" s="301"/>
      <c r="AI153" s="301"/>
      <c r="AJ153" s="301"/>
      <c r="AK153" s="301"/>
      <c r="AL153" s="301"/>
      <c r="AM153" s="301"/>
      <c r="AN153" s="301"/>
      <c r="AO153" s="301"/>
      <c r="AP153" s="301"/>
      <c r="AQ153" s="301"/>
      <c r="AR153" s="301"/>
      <c r="AS153" s="301"/>
      <c r="AT153" s="301"/>
      <c r="AU153" s="301"/>
    </row>
    <row r="154" spans="7:47" ht="15" customHeight="1">
      <c r="G154" s="757">
        <v>43272</v>
      </c>
      <c r="H154" s="758"/>
      <c r="I154" s="758"/>
      <c r="J154" s="758"/>
      <c r="K154" s="755" t="s">
        <v>24</v>
      </c>
      <c r="L154" s="769"/>
      <c r="M154" s="769"/>
      <c r="N154" s="75"/>
      <c r="O154" s="111"/>
      <c r="P154" s="111"/>
      <c r="Q154" s="755"/>
      <c r="R154" s="755"/>
      <c r="S154" s="755"/>
      <c r="T154" s="755"/>
      <c r="U154" s="755"/>
      <c r="V154" s="755"/>
      <c r="W154" s="755"/>
      <c r="X154" s="755"/>
      <c r="Y154" s="755"/>
      <c r="Z154" s="75"/>
      <c r="AA154" s="301"/>
      <c r="AB154" s="301"/>
      <c r="AC154" s="301"/>
      <c r="AD154" s="301"/>
      <c r="AE154" s="301"/>
      <c r="AF154" s="301"/>
      <c r="AG154" s="301"/>
      <c r="AH154" s="301"/>
      <c r="AI154" s="301"/>
      <c r="AJ154" s="301"/>
      <c r="AK154" s="301"/>
      <c r="AL154" s="301"/>
      <c r="AM154" s="301"/>
      <c r="AN154" s="301"/>
      <c r="AO154" s="301"/>
      <c r="AP154" s="301"/>
      <c r="AQ154" s="301"/>
      <c r="AR154" s="301"/>
      <c r="AS154" s="301"/>
      <c r="AT154" s="301"/>
      <c r="AU154" s="301"/>
    </row>
    <row r="155" spans="7:47" ht="15" customHeight="1">
      <c r="G155" s="757">
        <v>43273</v>
      </c>
      <c r="H155" s="758"/>
      <c r="I155" s="758"/>
      <c r="J155" s="758"/>
      <c r="K155" s="755" t="s">
        <v>24</v>
      </c>
      <c r="L155" s="769"/>
      <c r="M155" s="769"/>
      <c r="N155" s="75"/>
      <c r="O155" s="111"/>
      <c r="P155" s="111"/>
      <c r="Q155" s="755"/>
      <c r="R155" s="755"/>
      <c r="S155" s="755"/>
      <c r="T155" s="755"/>
      <c r="U155" s="755"/>
      <c r="V155" s="755"/>
      <c r="W155" s="755"/>
      <c r="X155" s="755"/>
      <c r="Y155" s="755"/>
      <c r="Z155" s="75"/>
      <c r="AA155" s="301"/>
      <c r="AB155" s="301"/>
      <c r="AC155" s="301"/>
      <c r="AD155" s="301"/>
      <c r="AE155" s="301"/>
      <c r="AF155" s="301"/>
      <c r="AG155" s="301"/>
      <c r="AH155" s="301"/>
      <c r="AI155" s="301"/>
      <c r="AJ155" s="301"/>
      <c r="AK155" s="301"/>
      <c r="AL155" s="301"/>
      <c r="AM155" s="301"/>
      <c r="AN155" s="301"/>
      <c r="AO155" s="301"/>
      <c r="AP155" s="301"/>
      <c r="AQ155" s="301"/>
      <c r="AR155" s="301"/>
      <c r="AS155" s="301"/>
      <c r="AT155" s="301"/>
      <c r="AU155" s="301"/>
    </row>
    <row r="156" spans="7:47" ht="15" customHeight="1">
      <c r="G156" s="757">
        <v>43274</v>
      </c>
      <c r="H156" s="758"/>
      <c r="I156" s="758"/>
      <c r="J156" s="758"/>
      <c r="K156" s="755" t="s">
        <v>217</v>
      </c>
      <c r="L156" s="769"/>
      <c r="M156" s="769"/>
      <c r="N156" s="75"/>
      <c r="O156" s="111"/>
      <c r="P156" s="111"/>
      <c r="Q156" s="755"/>
      <c r="R156" s="755"/>
      <c r="S156" s="755"/>
      <c r="T156" s="755"/>
      <c r="U156" s="755"/>
      <c r="V156" s="755"/>
      <c r="W156" s="755"/>
      <c r="X156" s="755"/>
      <c r="Y156" s="755"/>
      <c r="Z156" s="75"/>
      <c r="AA156" s="301"/>
      <c r="AB156" s="301"/>
      <c r="AC156" s="301"/>
      <c r="AD156" s="301"/>
      <c r="AE156" s="301"/>
      <c r="AF156" s="301"/>
      <c r="AG156" s="301"/>
      <c r="AH156" s="301"/>
      <c r="AI156" s="301"/>
      <c r="AJ156" s="301"/>
      <c r="AK156" s="301"/>
      <c r="AL156" s="301"/>
      <c r="AM156" s="301"/>
      <c r="AN156" s="301"/>
      <c r="AO156" s="301"/>
      <c r="AP156" s="301"/>
      <c r="AQ156" s="301"/>
      <c r="AR156" s="301"/>
      <c r="AS156" s="301"/>
      <c r="AT156" s="301"/>
      <c r="AU156" s="301"/>
    </row>
    <row r="157" spans="7:47" ht="15" customHeight="1">
      <c r="G157" s="757">
        <v>43275</v>
      </c>
      <c r="H157" s="758"/>
      <c r="I157" s="758"/>
      <c r="J157" s="758"/>
      <c r="K157" s="755" t="s">
        <v>217</v>
      </c>
      <c r="L157" s="769"/>
      <c r="M157" s="769"/>
      <c r="N157" s="75"/>
      <c r="O157" s="111"/>
      <c r="P157" s="111"/>
      <c r="Q157" s="755"/>
      <c r="R157" s="755"/>
      <c r="S157" s="755"/>
      <c r="T157" s="755"/>
      <c r="U157" s="755"/>
      <c r="V157" s="755"/>
      <c r="W157" s="755"/>
      <c r="X157" s="755"/>
      <c r="Y157" s="755"/>
      <c r="Z157" s="75"/>
      <c r="AA157" s="301"/>
      <c r="AB157" s="301"/>
      <c r="AC157" s="301"/>
      <c r="AD157" s="301"/>
      <c r="AE157" s="301"/>
      <c r="AF157" s="301"/>
      <c r="AG157" s="301"/>
      <c r="AH157" s="301"/>
      <c r="AI157" s="301"/>
      <c r="AJ157" s="301"/>
      <c r="AK157" s="301"/>
      <c r="AL157" s="301"/>
      <c r="AM157" s="301"/>
      <c r="AN157" s="301"/>
      <c r="AO157" s="301"/>
      <c r="AP157" s="301"/>
      <c r="AQ157" s="301"/>
      <c r="AR157" s="301"/>
      <c r="AS157" s="301"/>
      <c r="AT157" s="301"/>
      <c r="AU157" s="301"/>
    </row>
    <row r="158" spans="7:47" ht="15" customHeight="1">
      <c r="G158" s="757">
        <v>43276</v>
      </c>
      <c r="H158" s="758"/>
      <c r="I158" s="758"/>
      <c r="J158" s="758"/>
      <c r="K158" s="755" t="s">
        <v>217</v>
      </c>
      <c r="L158" s="769"/>
      <c r="M158" s="769"/>
      <c r="N158" s="75"/>
      <c r="O158" s="111"/>
      <c r="P158" s="111"/>
      <c r="Q158" s="755"/>
      <c r="R158" s="755"/>
      <c r="S158" s="755"/>
      <c r="T158" s="755"/>
      <c r="U158" s="755"/>
      <c r="V158" s="755"/>
      <c r="W158" s="755"/>
      <c r="X158" s="755"/>
      <c r="Y158" s="755"/>
      <c r="Z158" s="75"/>
      <c r="AA158" s="301"/>
      <c r="AB158" s="301"/>
      <c r="AC158" s="301"/>
      <c r="AD158" s="301"/>
      <c r="AE158" s="301"/>
      <c r="AF158" s="301"/>
      <c r="AG158" s="301"/>
      <c r="AH158" s="301"/>
      <c r="AI158" s="301"/>
      <c r="AJ158" s="301"/>
      <c r="AK158" s="301"/>
      <c r="AL158" s="301"/>
      <c r="AM158" s="301"/>
      <c r="AN158" s="301"/>
      <c r="AO158" s="301"/>
      <c r="AP158" s="301"/>
      <c r="AQ158" s="301"/>
      <c r="AR158" s="301"/>
      <c r="AS158" s="301"/>
      <c r="AT158" s="301"/>
      <c r="AU158" s="301"/>
    </row>
    <row r="159" spans="7:47" ht="15" customHeight="1">
      <c r="G159" s="757">
        <v>43277</v>
      </c>
      <c r="H159" s="758"/>
      <c r="I159" s="758"/>
      <c r="J159" s="758"/>
      <c r="K159" s="769"/>
      <c r="L159" s="769"/>
      <c r="M159" s="769"/>
      <c r="N159" s="75"/>
      <c r="O159" s="111"/>
      <c r="P159" s="111"/>
      <c r="Q159" s="755"/>
      <c r="R159" s="755"/>
      <c r="S159" s="755"/>
      <c r="T159" s="755"/>
      <c r="U159" s="755"/>
      <c r="V159" s="755"/>
      <c r="W159" s="755"/>
      <c r="X159" s="755"/>
      <c r="Y159" s="755"/>
      <c r="Z159" s="75"/>
      <c r="AA159" s="301"/>
      <c r="AB159" s="301"/>
      <c r="AC159" s="301"/>
      <c r="AD159" s="301"/>
      <c r="AE159" s="301"/>
      <c r="AF159" s="301"/>
      <c r="AG159" s="301"/>
      <c r="AH159" s="301"/>
      <c r="AI159" s="301"/>
      <c r="AJ159" s="301"/>
      <c r="AK159" s="301"/>
      <c r="AL159" s="301"/>
      <c r="AM159" s="301"/>
      <c r="AN159" s="301"/>
      <c r="AO159" s="301"/>
      <c r="AP159" s="301"/>
      <c r="AQ159" s="301"/>
      <c r="AR159" s="301"/>
      <c r="AS159" s="301"/>
      <c r="AT159" s="301"/>
      <c r="AU159" s="301"/>
    </row>
    <row r="160" spans="7:47" ht="15" customHeight="1">
      <c r="G160" s="757">
        <v>43278</v>
      </c>
      <c r="H160" s="758"/>
      <c r="I160" s="758"/>
      <c r="J160" s="758"/>
      <c r="K160" s="755" t="s">
        <v>221</v>
      </c>
      <c r="L160" s="769"/>
      <c r="M160" s="769"/>
      <c r="N160" s="75"/>
      <c r="O160" s="111"/>
      <c r="P160" s="111"/>
      <c r="Q160" s="755"/>
      <c r="R160" s="755"/>
      <c r="S160" s="755"/>
      <c r="T160" s="755"/>
      <c r="U160" s="755"/>
      <c r="V160" s="755"/>
      <c r="W160" s="755"/>
      <c r="X160" s="755"/>
      <c r="Y160" s="755"/>
      <c r="Z160" s="75"/>
      <c r="AA160" s="301"/>
      <c r="AB160" s="301"/>
      <c r="AC160" s="301"/>
      <c r="AD160" s="301"/>
      <c r="AE160" s="301"/>
      <c r="AF160" s="301"/>
      <c r="AG160" s="301"/>
      <c r="AH160" s="301"/>
      <c r="AI160" s="301"/>
      <c r="AJ160" s="301"/>
      <c r="AK160" s="301"/>
      <c r="AL160" s="301"/>
      <c r="AM160" s="301"/>
      <c r="AN160" s="301"/>
      <c r="AO160" s="301"/>
      <c r="AP160" s="301"/>
      <c r="AQ160" s="301"/>
      <c r="AR160" s="301"/>
      <c r="AS160" s="301"/>
      <c r="AT160" s="301"/>
      <c r="AU160" s="301"/>
    </row>
    <row r="161" spans="7:47" ht="15" customHeight="1">
      <c r="G161" s="757">
        <v>43279</v>
      </c>
      <c r="H161" s="758"/>
      <c r="I161" s="758"/>
      <c r="J161" s="758"/>
      <c r="K161" s="755" t="s">
        <v>221</v>
      </c>
      <c r="L161" s="769"/>
      <c r="M161" s="769"/>
      <c r="N161" s="75"/>
      <c r="O161" s="111"/>
      <c r="P161" s="111"/>
      <c r="Q161" s="755"/>
      <c r="R161" s="755"/>
      <c r="S161" s="755"/>
      <c r="T161" s="755"/>
      <c r="U161" s="755"/>
      <c r="V161" s="755"/>
      <c r="W161" s="755"/>
      <c r="X161" s="755"/>
      <c r="Y161" s="755"/>
      <c r="Z161" s="75"/>
      <c r="AA161" s="301"/>
      <c r="AB161" s="301"/>
      <c r="AC161" s="301"/>
      <c r="AD161" s="301"/>
      <c r="AE161" s="301"/>
      <c r="AF161" s="301"/>
      <c r="AG161" s="301"/>
      <c r="AH161" s="301"/>
      <c r="AI161" s="301"/>
      <c r="AJ161" s="301"/>
      <c r="AK161" s="301"/>
      <c r="AL161" s="301"/>
      <c r="AM161" s="301"/>
      <c r="AN161" s="301"/>
      <c r="AO161" s="301"/>
      <c r="AP161" s="301"/>
      <c r="AQ161" s="301"/>
      <c r="AR161" s="301"/>
      <c r="AS161" s="301"/>
      <c r="AT161" s="301"/>
      <c r="AU161" s="301"/>
    </row>
    <row r="162" spans="7:47" ht="15" customHeight="1">
      <c r="G162" s="757">
        <v>43280</v>
      </c>
      <c r="H162" s="758"/>
      <c r="I162" s="758"/>
      <c r="J162" s="758"/>
      <c r="K162" s="755" t="s">
        <v>221</v>
      </c>
      <c r="L162" s="755"/>
      <c r="M162" s="755"/>
      <c r="N162" s="75"/>
      <c r="O162" s="111"/>
      <c r="P162" s="111"/>
      <c r="Q162" s="755"/>
      <c r="R162" s="755"/>
      <c r="S162" s="755"/>
      <c r="T162" s="755"/>
      <c r="U162" s="755"/>
      <c r="V162" s="755"/>
      <c r="W162" s="755"/>
      <c r="X162" s="755"/>
      <c r="Y162" s="755"/>
      <c r="Z162" s="75"/>
      <c r="AA162" s="301"/>
      <c r="AB162" s="301"/>
      <c r="AC162" s="301"/>
      <c r="AD162" s="301"/>
      <c r="AE162" s="301"/>
      <c r="AF162" s="301"/>
      <c r="AG162" s="301"/>
      <c r="AH162" s="301"/>
      <c r="AI162" s="301"/>
      <c r="AJ162" s="301"/>
      <c r="AK162" s="301"/>
      <c r="AL162" s="301"/>
      <c r="AM162" s="301"/>
      <c r="AN162" s="301"/>
      <c r="AO162" s="301"/>
      <c r="AP162" s="301"/>
      <c r="AQ162" s="301"/>
      <c r="AR162" s="301"/>
      <c r="AS162" s="301"/>
      <c r="AT162" s="301"/>
      <c r="AU162" s="301"/>
    </row>
    <row r="163" spans="7:47" ht="15" customHeight="1">
      <c r="G163" s="757">
        <v>43281</v>
      </c>
      <c r="H163" s="758"/>
      <c r="I163" s="758"/>
      <c r="J163" s="758"/>
      <c r="K163" s="769"/>
      <c r="L163" s="769"/>
      <c r="M163" s="769"/>
      <c r="N163" s="75"/>
      <c r="O163" s="111"/>
      <c r="P163" s="111"/>
      <c r="Q163" s="755"/>
      <c r="R163" s="755"/>
      <c r="S163" s="755"/>
      <c r="T163" s="755"/>
      <c r="U163" s="755"/>
      <c r="V163" s="755"/>
      <c r="W163" s="755"/>
      <c r="X163" s="755"/>
      <c r="Y163" s="755"/>
      <c r="Z163" s="75"/>
      <c r="AA163" s="301"/>
      <c r="AB163" s="301"/>
      <c r="AC163" s="301"/>
      <c r="AD163" s="301"/>
      <c r="AE163" s="301"/>
      <c r="AF163" s="301"/>
      <c r="AG163" s="301"/>
      <c r="AH163" s="301"/>
      <c r="AI163" s="301"/>
      <c r="AJ163" s="301"/>
      <c r="AK163" s="301"/>
      <c r="AL163" s="301"/>
      <c r="AM163" s="301"/>
      <c r="AN163" s="301"/>
      <c r="AO163" s="301"/>
      <c r="AP163" s="301"/>
      <c r="AQ163" s="301"/>
      <c r="AR163" s="301"/>
      <c r="AS163" s="301"/>
      <c r="AT163" s="301"/>
      <c r="AU163" s="301"/>
    </row>
    <row r="164" spans="7:47" ht="15" customHeight="1">
      <c r="G164" s="757"/>
      <c r="H164" s="758"/>
      <c r="I164" s="758"/>
      <c r="J164" s="758"/>
      <c r="K164" s="772"/>
      <c r="L164" s="772"/>
      <c r="M164" s="772"/>
      <c r="N164" s="75"/>
      <c r="O164" s="111"/>
      <c r="P164" s="111"/>
      <c r="Q164" s="755"/>
      <c r="R164" s="755"/>
      <c r="S164" s="755"/>
      <c r="T164" s="755"/>
      <c r="U164" s="755"/>
      <c r="V164" s="755"/>
      <c r="W164" s="755"/>
      <c r="X164" s="755"/>
      <c r="Y164" s="755"/>
      <c r="Z164" s="75"/>
      <c r="AA164" s="301"/>
      <c r="AB164" s="301"/>
      <c r="AC164" s="301"/>
      <c r="AD164" s="301"/>
      <c r="AE164" s="301"/>
      <c r="AF164" s="301"/>
      <c r="AG164" s="301"/>
      <c r="AH164" s="301"/>
      <c r="AI164" s="301"/>
      <c r="AJ164" s="301"/>
      <c r="AK164" s="301"/>
      <c r="AL164" s="301"/>
      <c r="AM164" s="301"/>
      <c r="AN164" s="301"/>
      <c r="AO164" s="301"/>
      <c r="AP164" s="301"/>
      <c r="AQ164" s="301"/>
      <c r="AR164" s="301"/>
      <c r="AS164" s="301"/>
      <c r="AT164" s="301"/>
      <c r="AU164" s="301"/>
    </row>
    <row r="165" spans="7:47" ht="15" customHeight="1">
      <c r="G165" s="757"/>
      <c r="H165" s="758"/>
      <c r="I165" s="758"/>
      <c r="J165" s="758"/>
      <c r="K165" s="772"/>
      <c r="L165" s="772"/>
      <c r="M165" s="772"/>
      <c r="O165" s="119"/>
      <c r="P165" s="119"/>
      <c r="Q165" s="755"/>
      <c r="R165" s="755"/>
      <c r="S165" s="755"/>
      <c r="T165" s="755"/>
      <c r="U165" s="755"/>
      <c r="V165" s="755"/>
      <c r="W165" s="755"/>
      <c r="X165" s="755"/>
      <c r="Y165" s="755"/>
      <c r="Z165" s="75"/>
      <c r="AA165" s="301"/>
      <c r="AB165" s="301"/>
      <c r="AC165" s="301"/>
      <c r="AD165" s="301"/>
      <c r="AE165" s="301"/>
      <c r="AF165" s="301"/>
      <c r="AG165" s="301"/>
      <c r="AH165" s="301"/>
      <c r="AI165" s="301"/>
      <c r="AJ165" s="301"/>
      <c r="AK165" s="301"/>
      <c r="AL165" s="301"/>
      <c r="AM165" s="301"/>
      <c r="AN165" s="301"/>
      <c r="AO165" s="301"/>
      <c r="AP165" s="301"/>
      <c r="AQ165" s="301"/>
      <c r="AR165" s="301"/>
      <c r="AS165" s="301"/>
      <c r="AT165" s="301"/>
      <c r="AU165" s="301"/>
    </row>
    <row r="166" spans="7:47" ht="15" customHeight="1">
      <c r="G166" s="757"/>
      <c r="H166" s="758"/>
      <c r="I166" s="758"/>
      <c r="J166" s="758"/>
      <c r="K166" s="772"/>
      <c r="L166" s="772"/>
      <c r="M166" s="772"/>
      <c r="O166" s="119"/>
      <c r="P166" s="119"/>
      <c r="Q166" s="755"/>
      <c r="R166" s="755"/>
      <c r="S166" s="755"/>
      <c r="T166" s="755"/>
      <c r="U166" s="755"/>
      <c r="V166" s="755"/>
      <c r="W166" s="755"/>
      <c r="X166" s="755"/>
      <c r="Y166" s="755"/>
      <c r="Z166" s="75"/>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row>
    <row r="167" spans="7:47" ht="15" customHeight="1">
      <c r="G167" s="757"/>
      <c r="H167" s="758"/>
      <c r="I167" s="758"/>
      <c r="J167" s="758"/>
      <c r="K167" s="769"/>
      <c r="L167" s="769"/>
      <c r="M167" s="769"/>
      <c r="O167" s="119"/>
      <c r="P167" s="119"/>
      <c r="Q167" s="755"/>
      <c r="R167" s="755"/>
      <c r="S167" s="755"/>
      <c r="T167" s="755"/>
      <c r="U167" s="755"/>
      <c r="V167" s="755"/>
      <c r="W167" s="755"/>
      <c r="X167" s="755"/>
      <c r="Y167" s="755"/>
      <c r="Z167" s="301"/>
      <c r="AA167" s="301"/>
      <c r="AB167" s="301"/>
      <c r="AC167" s="301"/>
      <c r="AD167" s="301"/>
      <c r="AE167" s="301"/>
      <c r="AF167" s="301"/>
      <c r="AG167" s="301"/>
      <c r="AH167" s="301"/>
      <c r="AI167" s="301"/>
      <c r="AJ167" s="301"/>
      <c r="AK167" s="301"/>
      <c r="AL167" s="301"/>
      <c r="AM167" s="301"/>
      <c r="AN167" s="301"/>
      <c r="AO167" s="301"/>
      <c r="AP167" s="301"/>
      <c r="AQ167" s="301"/>
      <c r="AR167" s="301"/>
      <c r="AS167" s="301"/>
      <c r="AT167" s="301"/>
      <c r="AU167" s="301"/>
    </row>
    <row r="168" spans="7:47" ht="15" customHeight="1">
      <c r="G168" s="117"/>
      <c r="H168" s="118"/>
      <c r="I168" s="118"/>
      <c r="J168" s="118"/>
      <c r="K168" s="769"/>
      <c r="L168" s="769"/>
      <c r="M168" s="769"/>
      <c r="O168" s="119"/>
      <c r="P168" s="119"/>
      <c r="Q168" s="755"/>
      <c r="R168" s="755"/>
      <c r="S168" s="755"/>
      <c r="T168" s="755"/>
      <c r="U168" s="755"/>
      <c r="V168" s="755"/>
      <c r="W168" s="755"/>
      <c r="X168" s="755"/>
      <c r="Y168" s="755"/>
      <c r="Z168" s="301"/>
      <c r="AA168" s="301"/>
      <c r="AB168" s="301"/>
      <c r="AC168" s="301"/>
      <c r="AD168" s="301"/>
      <c r="AE168" s="301"/>
      <c r="AF168" s="301"/>
      <c r="AG168" s="301"/>
      <c r="AH168" s="301"/>
      <c r="AI168" s="301"/>
      <c r="AJ168" s="301"/>
      <c r="AK168" s="301"/>
      <c r="AL168" s="301"/>
      <c r="AM168" s="301"/>
      <c r="AN168" s="301"/>
      <c r="AO168" s="301"/>
      <c r="AP168" s="301"/>
      <c r="AQ168" s="301"/>
      <c r="AR168" s="301"/>
      <c r="AS168" s="301"/>
      <c r="AT168" s="301"/>
      <c r="AU168" s="301"/>
    </row>
    <row r="169" spans="7:47" ht="15" customHeight="1">
      <c r="G169" s="757"/>
      <c r="H169" s="758"/>
      <c r="I169" s="758"/>
      <c r="J169" s="758"/>
      <c r="K169" s="769"/>
      <c r="L169" s="769"/>
      <c r="M169" s="769"/>
      <c r="O169" s="119"/>
      <c r="P169" s="119"/>
      <c r="Q169" s="755"/>
      <c r="R169" s="755"/>
      <c r="S169" s="755"/>
      <c r="T169" s="755"/>
      <c r="U169" s="755"/>
      <c r="V169" s="755"/>
      <c r="W169" s="755"/>
      <c r="X169" s="755"/>
      <c r="Y169" s="755"/>
      <c r="Z169" s="301"/>
      <c r="AA169" s="301"/>
      <c r="AB169" s="301"/>
      <c r="AC169" s="301"/>
      <c r="AD169" s="301"/>
      <c r="AE169" s="301"/>
      <c r="AF169" s="301"/>
      <c r="AG169" s="301"/>
      <c r="AH169" s="301"/>
      <c r="AI169" s="301"/>
      <c r="AJ169" s="301"/>
      <c r="AK169" s="301"/>
      <c r="AL169" s="301"/>
      <c r="AM169" s="301"/>
      <c r="AN169" s="301"/>
      <c r="AO169" s="301"/>
      <c r="AP169" s="301"/>
      <c r="AQ169" s="301"/>
      <c r="AR169" s="301"/>
      <c r="AS169" s="301"/>
      <c r="AT169" s="301"/>
      <c r="AU169" s="301"/>
    </row>
    <row r="170" spans="7:47" ht="15" customHeight="1">
      <c r="G170" s="757"/>
      <c r="H170" s="758"/>
      <c r="I170" s="758"/>
      <c r="J170" s="758"/>
      <c r="K170" s="769"/>
      <c r="L170" s="769"/>
      <c r="M170" s="769"/>
      <c r="O170" s="119"/>
      <c r="P170" s="119"/>
      <c r="Q170" s="755"/>
      <c r="R170" s="755"/>
      <c r="S170" s="755"/>
      <c r="T170" s="755"/>
      <c r="U170" s="755"/>
      <c r="V170" s="755"/>
      <c r="W170" s="755"/>
      <c r="X170" s="755"/>
      <c r="Y170" s="755"/>
      <c r="Z170" s="301"/>
      <c r="AA170" s="301"/>
      <c r="AB170" s="301"/>
      <c r="AC170" s="301"/>
      <c r="AD170" s="301"/>
      <c r="AE170" s="301"/>
      <c r="AF170" s="301"/>
      <c r="AG170" s="301"/>
      <c r="AH170" s="301"/>
      <c r="AI170" s="301"/>
      <c r="AJ170" s="301"/>
      <c r="AK170" s="301"/>
      <c r="AL170" s="301"/>
      <c r="AM170" s="301"/>
      <c r="AN170" s="301"/>
      <c r="AO170" s="301"/>
      <c r="AP170" s="301"/>
      <c r="AQ170" s="301"/>
      <c r="AR170" s="301"/>
      <c r="AS170" s="301"/>
      <c r="AT170" s="301"/>
      <c r="AU170" s="301"/>
    </row>
    <row r="171" spans="7:47" ht="15" customHeight="1">
      <c r="G171" s="757"/>
      <c r="H171" s="758"/>
      <c r="I171" s="758"/>
      <c r="J171" s="758"/>
      <c r="K171" s="769"/>
      <c r="L171" s="769"/>
      <c r="M171" s="769"/>
      <c r="O171" s="119"/>
      <c r="P171" s="119"/>
      <c r="Q171" s="755"/>
      <c r="R171" s="755"/>
      <c r="S171" s="755"/>
      <c r="T171" s="755"/>
      <c r="U171" s="755"/>
      <c r="V171" s="755"/>
      <c r="W171" s="755"/>
      <c r="X171" s="755"/>
      <c r="Y171" s="755"/>
      <c r="Z171" s="301"/>
      <c r="AA171" s="301"/>
      <c r="AB171" s="301"/>
      <c r="AC171" s="301"/>
      <c r="AD171" s="301"/>
      <c r="AE171" s="301"/>
      <c r="AF171" s="301"/>
      <c r="AG171" s="301"/>
      <c r="AH171" s="301"/>
      <c r="AI171" s="301"/>
      <c r="AJ171" s="301"/>
      <c r="AK171" s="301"/>
      <c r="AL171" s="301"/>
      <c r="AM171" s="301"/>
      <c r="AN171" s="301"/>
      <c r="AO171" s="301"/>
      <c r="AP171" s="301"/>
      <c r="AQ171" s="301"/>
      <c r="AR171" s="301"/>
      <c r="AS171" s="301"/>
      <c r="AT171" s="301"/>
      <c r="AU171" s="301"/>
    </row>
    <row r="172" spans="7:47" ht="15" customHeight="1">
      <c r="G172" s="117"/>
      <c r="H172" s="118"/>
      <c r="I172" s="118"/>
      <c r="J172" s="118"/>
      <c r="K172" s="769"/>
      <c r="L172" s="769"/>
      <c r="M172" s="769"/>
      <c r="O172" s="119"/>
      <c r="P172" s="119"/>
      <c r="Q172" s="755"/>
      <c r="R172" s="755"/>
      <c r="S172" s="755"/>
      <c r="T172" s="755"/>
      <c r="U172" s="755"/>
      <c r="V172" s="755"/>
      <c r="W172" s="755"/>
      <c r="X172" s="755"/>
      <c r="Y172" s="755"/>
      <c r="Z172" s="301"/>
      <c r="AA172" s="301"/>
      <c r="AB172" s="301"/>
      <c r="AC172" s="301"/>
      <c r="AD172" s="301"/>
      <c r="AE172" s="301"/>
      <c r="AF172" s="301"/>
      <c r="AG172" s="301"/>
      <c r="AH172" s="301"/>
      <c r="AI172" s="301"/>
      <c r="AJ172" s="301"/>
      <c r="AK172" s="301"/>
      <c r="AL172" s="301"/>
      <c r="AM172" s="301"/>
      <c r="AN172" s="301"/>
      <c r="AO172" s="301"/>
      <c r="AP172" s="301"/>
      <c r="AQ172" s="301"/>
      <c r="AR172" s="301"/>
      <c r="AS172" s="301"/>
      <c r="AT172" s="301"/>
      <c r="AU172" s="301"/>
    </row>
    <row r="173" spans="7:47" ht="15" customHeight="1">
      <c r="G173" s="757"/>
      <c r="H173" s="758"/>
      <c r="I173" s="758"/>
      <c r="J173" s="758"/>
      <c r="K173" s="769"/>
      <c r="L173" s="769"/>
      <c r="M173" s="769"/>
      <c r="O173" s="119"/>
      <c r="P173" s="119"/>
      <c r="Q173" s="755"/>
      <c r="R173" s="755"/>
      <c r="S173" s="755"/>
      <c r="T173" s="755"/>
      <c r="U173" s="755"/>
      <c r="V173" s="755"/>
      <c r="W173" s="755"/>
      <c r="X173" s="755"/>
      <c r="Y173" s="755"/>
      <c r="Z173" s="301"/>
      <c r="AA173" s="301"/>
      <c r="AB173" s="301"/>
      <c r="AC173" s="301"/>
      <c r="AD173" s="301"/>
      <c r="AE173" s="301"/>
      <c r="AF173" s="301"/>
      <c r="AG173" s="301"/>
      <c r="AH173" s="301"/>
      <c r="AI173" s="301"/>
      <c r="AJ173" s="301"/>
      <c r="AK173" s="301"/>
      <c r="AL173" s="301"/>
      <c r="AM173" s="301"/>
      <c r="AN173" s="301"/>
      <c r="AO173" s="301"/>
      <c r="AP173" s="301"/>
      <c r="AQ173" s="301"/>
      <c r="AR173" s="301"/>
      <c r="AS173" s="301"/>
      <c r="AT173" s="301"/>
      <c r="AU173" s="301"/>
    </row>
    <row r="174" spans="7:47" ht="15" customHeight="1">
      <c r="G174" s="757"/>
      <c r="H174" s="758"/>
      <c r="I174" s="758"/>
      <c r="J174" s="758"/>
      <c r="K174" s="769"/>
      <c r="L174" s="769"/>
      <c r="M174" s="769"/>
      <c r="O174" s="119"/>
      <c r="P174" s="119"/>
      <c r="Q174" s="755"/>
      <c r="R174" s="755"/>
      <c r="S174" s="755"/>
      <c r="T174" s="755"/>
      <c r="U174" s="755"/>
      <c r="V174" s="755"/>
      <c r="W174" s="755"/>
      <c r="X174" s="755"/>
      <c r="Y174" s="755"/>
      <c r="Z174" s="301"/>
      <c r="AA174" s="301"/>
      <c r="AB174" s="301"/>
      <c r="AC174" s="301"/>
      <c r="AD174" s="301"/>
      <c r="AE174" s="301"/>
      <c r="AF174" s="301"/>
      <c r="AG174" s="301"/>
      <c r="AH174" s="301"/>
      <c r="AI174" s="301"/>
      <c r="AJ174" s="301"/>
      <c r="AK174" s="301"/>
      <c r="AL174" s="301"/>
      <c r="AM174" s="301"/>
      <c r="AN174" s="301"/>
      <c r="AO174" s="301"/>
      <c r="AP174" s="301"/>
      <c r="AQ174" s="301"/>
      <c r="AR174" s="301"/>
      <c r="AS174" s="301"/>
      <c r="AT174" s="301"/>
      <c r="AU174" s="301"/>
    </row>
    <row r="175" spans="7:47" ht="15" customHeight="1">
      <c r="G175" s="757"/>
      <c r="H175" s="758"/>
      <c r="I175" s="758"/>
      <c r="J175" s="758"/>
      <c r="K175" s="769"/>
      <c r="L175" s="769"/>
      <c r="M175" s="769"/>
      <c r="O175" s="119"/>
      <c r="P175" s="119"/>
      <c r="Q175" s="755"/>
      <c r="R175" s="755"/>
      <c r="S175" s="755"/>
      <c r="T175" s="755"/>
      <c r="U175" s="755"/>
      <c r="V175" s="755"/>
      <c r="W175" s="755"/>
      <c r="X175" s="755"/>
      <c r="Y175" s="755"/>
      <c r="Z175" s="301"/>
      <c r="AA175" s="301"/>
      <c r="AB175" s="301"/>
      <c r="AC175" s="301"/>
      <c r="AD175" s="301"/>
      <c r="AE175" s="301"/>
      <c r="AF175" s="301"/>
      <c r="AG175" s="301"/>
      <c r="AH175" s="301"/>
      <c r="AI175" s="301"/>
      <c r="AJ175" s="301"/>
      <c r="AK175" s="301"/>
      <c r="AL175" s="301"/>
      <c r="AM175" s="301"/>
      <c r="AN175" s="301"/>
      <c r="AO175" s="301"/>
      <c r="AP175" s="301"/>
      <c r="AQ175" s="301"/>
      <c r="AR175" s="301"/>
      <c r="AS175" s="301"/>
      <c r="AT175" s="301"/>
      <c r="AU175" s="301"/>
    </row>
    <row r="176" spans="7:47" ht="15" customHeight="1">
      <c r="G176" s="757"/>
      <c r="H176" s="758"/>
      <c r="I176" s="758"/>
      <c r="J176" s="758"/>
      <c r="K176" s="769"/>
      <c r="L176" s="769"/>
      <c r="M176" s="769"/>
      <c r="O176" s="119"/>
      <c r="P176" s="119"/>
      <c r="Q176" s="755"/>
      <c r="R176" s="755"/>
      <c r="S176" s="755"/>
      <c r="T176" s="755"/>
      <c r="U176" s="755"/>
      <c r="V176" s="755"/>
      <c r="W176" s="755"/>
      <c r="X176" s="755"/>
      <c r="Y176" s="755"/>
      <c r="Z176" s="301"/>
      <c r="AA176" s="301"/>
      <c r="AB176" s="301"/>
      <c r="AC176" s="301"/>
      <c r="AD176" s="301"/>
      <c r="AE176" s="301"/>
      <c r="AF176" s="301"/>
      <c r="AG176" s="301"/>
      <c r="AH176" s="301"/>
      <c r="AI176" s="301"/>
      <c r="AJ176" s="301"/>
      <c r="AK176" s="301"/>
      <c r="AL176" s="301"/>
      <c r="AM176" s="301"/>
      <c r="AN176" s="301"/>
      <c r="AO176" s="301"/>
      <c r="AP176" s="301"/>
      <c r="AQ176" s="301"/>
      <c r="AR176" s="301"/>
      <c r="AS176" s="301"/>
      <c r="AT176" s="301"/>
      <c r="AU176" s="301"/>
    </row>
    <row r="177" spans="7:47" ht="15" customHeight="1">
      <c r="G177" s="757"/>
      <c r="H177" s="758"/>
      <c r="I177" s="758"/>
      <c r="J177" s="758"/>
      <c r="K177" s="769"/>
      <c r="L177" s="769"/>
      <c r="M177" s="769"/>
      <c r="O177" s="119"/>
      <c r="P177" s="119"/>
      <c r="Q177" s="755"/>
      <c r="R177" s="755"/>
      <c r="S177" s="755"/>
      <c r="T177" s="755"/>
      <c r="U177" s="755"/>
      <c r="V177" s="755"/>
      <c r="W177" s="755"/>
      <c r="X177" s="755"/>
      <c r="Y177" s="755"/>
      <c r="Z177" s="301"/>
      <c r="AA177" s="301"/>
      <c r="AB177" s="301"/>
      <c r="AC177" s="301"/>
      <c r="AD177" s="301"/>
      <c r="AE177" s="301"/>
      <c r="AF177" s="301"/>
      <c r="AG177" s="301"/>
      <c r="AH177" s="301"/>
      <c r="AI177" s="301"/>
      <c r="AJ177" s="301"/>
      <c r="AK177" s="301"/>
      <c r="AL177" s="301"/>
      <c r="AM177" s="301"/>
      <c r="AN177" s="301"/>
      <c r="AO177" s="301"/>
      <c r="AP177" s="301"/>
      <c r="AQ177" s="301"/>
      <c r="AR177" s="301"/>
      <c r="AS177" s="301"/>
      <c r="AT177" s="301"/>
      <c r="AU177" s="301"/>
    </row>
    <row r="178" spans="7:47" ht="15" customHeight="1">
      <c r="G178" s="757"/>
      <c r="H178" s="758"/>
      <c r="I178" s="758"/>
      <c r="J178" s="758"/>
      <c r="K178" s="769"/>
      <c r="L178" s="769"/>
      <c r="M178" s="769"/>
      <c r="O178" s="119"/>
      <c r="P178" s="119"/>
      <c r="Q178" s="755"/>
      <c r="R178" s="755"/>
      <c r="S178" s="755"/>
      <c r="T178" s="755"/>
      <c r="U178" s="755"/>
      <c r="V178" s="755"/>
      <c r="W178" s="755"/>
      <c r="X178" s="755"/>
      <c r="Y178" s="755"/>
      <c r="Z178" s="301"/>
      <c r="AA178" s="301"/>
      <c r="AB178" s="301"/>
      <c r="AC178" s="301"/>
      <c r="AD178" s="301"/>
      <c r="AE178" s="301"/>
      <c r="AF178" s="301"/>
      <c r="AG178" s="301"/>
      <c r="AH178" s="301"/>
      <c r="AI178" s="301"/>
      <c r="AJ178" s="301"/>
      <c r="AK178" s="301"/>
      <c r="AL178" s="301"/>
      <c r="AM178" s="301"/>
      <c r="AN178" s="301"/>
      <c r="AO178" s="301"/>
      <c r="AP178" s="301"/>
      <c r="AQ178" s="301"/>
      <c r="AR178" s="301"/>
      <c r="AS178" s="301"/>
      <c r="AT178" s="301"/>
      <c r="AU178" s="301"/>
    </row>
    <row r="179" spans="7:47" ht="15" customHeight="1">
      <c r="G179" s="117"/>
      <c r="H179" s="118"/>
      <c r="I179" s="118"/>
      <c r="J179" s="118"/>
      <c r="K179" s="769"/>
      <c r="L179" s="769"/>
      <c r="M179" s="769"/>
      <c r="O179" s="119"/>
      <c r="P179" s="119"/>
      <c r="Q179" s="755"/>
      <c r="R179" s="755"/>
      <c r="S179" s="755"/>
      <c r="T179" s="755"/>
      <c r="U179" s="755"/>
      <c r="V179" s="755"/>
      <c r="W179" s="755"/>
      <c r="X179" s="755"/>
      <c r="Y179" s="755"/>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row>
    <row r="180" spans="7:47" ht="15" customHeight="1">
      <c r="G180" s="757"/>
      <c r="H180" s="758"/>
      <c r="I180" s="758"/>
      <c r="J180" s="758"/>
      <c r="K180" s="769"/>
      <c r="L180" s="769"/>
      <c r="M180" s="769"/>
      <c r="O180" s="119"/>
      <c r="P180" s="119"/>
      <c r="Q180" s="755"/>
      <c r="R180" s="755"/>
      <c r="S180" s="755"/>
      <c r="T180" s="755"/>
      <c r="U180" s="755"/>
      <c r="V180" s="755"/>
      <c r="W180" s="755"/>
      <c r="X180" s="755"/>
      <c r="Y180" s="755"/>
      <c r="Z180" s="301"/>
      <c r="AA180" s="301"/>
      <c r="AB180" s="301"/>
      <c r="AC180" s="301"/>
      <c r="AD180" s="301"/>
      <c r="AE180" s="301"/>
      <c r="AF180" s="301"/>
      <c r="AG180" s="301"/>
      <c r="AH180" s="301"/>
      <c r="AI180" s="301"/>
      <c r="AJ180" s="301"/>
      <c r="AK180" s="301"/>
      <c r="AL180" s="301"/>
      <c r="AM180" s="301"/>
      <c r="AN180" s="301"/>
      <c r="AO180" s="301"/>
      <c r="AP180" s="301"/>
      <c r="AQ180" s="301"/>
      <c r="AR180" s="301"/>
      <c r="AS180" s="301"/>
      <c r="AT180" s="301"/>
      <c r="AU180" s="301"/>
    </row>
    <row r="181" spans="7:47" ht="15" customHeight="1">
      <c r="G181" s="757"/>
      <c r="H181" s="758"/>
      <c r="I181" s="758"/>
      <c r="J181" s="758"/>
      <c r="K181" s="109"/>
      <c r="L181" s="116"/>
      <c r="M181" s="116"/>
      <c r="O181" s="119"/>
      <c r="P181" s="119"/>
      <c r="Q181" s="755"/>
      <c r="R181" s="755"/>
      <c r="S181" s="755"/>
      <c r="T181" s="755"/>
      <c r="U181" s="755"/>
      <c r="V181" s="755"/>
      <c r="W181" s="755"/>
      <c r="X181" s="755"/>
      <c r="Y181" s="755"/>
      <c r="Z181" s="301"/>
      <c r="AA181" s="301"/>
      <c r="AB181" s="301"/>
      <c r="AC181" s="301"/>
      <c r="AD181" s="301"/>
      <c r="AE181" s="301"/>
      <c r="AF181" s="301"/>
      <c r="AG181" s="301"/>
      <c r="AH181" s="301"/>
      <c r="AI181" s="301"/>
      <c r="AJ181" s="301"/>
      <c r="AK181" s="301"/>
      <c r="AL181" s="301"/>
      <c r="AM181" s="301"/>
      <c r="AN181" s="301"/>
      <c r="AO181" s="301"/>
      <c r="AP181" s="301"/>
      <c r="AQ181" s="301"/>
      <c r="AR181" s="301"/>
      <c r="AS181" s="301"/>
      <c r="AT181" s="301"/>
      <c r="AU181" s="301"/>
    </row>
    <row r="182" spans="7:47" ht="15" customHeight="1">
      <c r="G182" s="757"/>
      <c r="H182" s="758"/>
      <c r="I182" s="758"/>
      <c r="J182" s="758"/>
      <c r="K182" s="769"/>
      <c r="L182" s="769"/>
      <c r="M182" s="769"/>
      <c r="O182" s="119"/>
      <c r="P182" s="119"/>
      <c r="Q182" s="755"/>
      <c r="R182" s="755"/>
      <c r="S182" s="755"/>
      <c r="T182" s="755"/>
      <c r="U182" s="755"/>
      <c r="V182" s="755"/>
      <c r="W182" s="755"/>
      <c r="X182" s="755"/>
      <c r="Y182" s="755"/>
      <c r="Z182" s="301"/>
      <c r="AA182" s="301"/>
      <c r="AB182" s="301"/>
      <c r="AC182" s="301"/>
      <c r="AD182" s="301"/>
      <c r="AE182" s="301"/>
      <c r="AF182" s="301"/>
      <c r="AG182" s="301"/>
      <c r="AH182" s="301"/>
      <c r="AI182" s="301"/>
      <c r="AJ182" s="301"/>
      <c r="AK182" s="301"/>
      <c r="AL182" s="301"/>
      <c r="AM182" s="301"/>
      <c r="AN182" s="301"/>
      <c r="AO182" s="301"/>
      <c r="AP182" s="301"/>
      <c r="AQ182" s="301"/>
      <c r="AR182" s="301"/>
      <c r="AS182" s="301"/>
      <c r="AT182" s="301"/>
      <c r="AU182" s="301"/>
    </row>
    <row r="183" spans="7:47" ht="15" customHeight="1">
      <c r="G183" s="117"/>
      <c r="H183" s="118"/>
      <c r="I183" s="118"/>
      <c r="J183" s="118"/>
      <c r="K183" s="769"/>
      <c r="L183" s="769"/>
      <c r="M183" s="769"/>
      <c r="O183" s="119"/>
      <c r="P183" s="119"/>
      <c r="Q183" s="755"/>
      <c r="R183" s="755"/>
      <c r="S183" s="755"/>
      <c r="T183" s="755"/>
      <c r="U183" s="755"/>
      <c r="V183" s="755"/>
      <c r="W183" s="755"/>
      <c r="X183" s="755"/>
      <c r="Y183" s="755"/>
      <c r="Z183" s="301"/>
      <c r="AA183" s="301"/>
      <c r="AB183" s="301"/>
      <c r="AC183" s="301"/>
      <c r="AD183" s="301"/>
      <c r="AE183" s="301"/>
      <c r="AF183" s="301"/>
      <c r="AG183" s="301"/>
      <c r="AH183" s="301"/>
      <c r="AI183" s="301"/>
      <c r="AJ183" s="301"/>
      <c r="AK183" s="301"/>
      <c r="AL183" s="301"/>
      <c r="AM183" s="301"/>
      <c r="AN183" s="301"/>
      <c r="AO183" s="301"/>
      <c r="AP183" s="301"/>
      <c r="AQ183" s="301"/>
      <c r="AR183" s="301"/>
      <c r="AS183" s="301"/>
      <c r="AT183" s="301"/>
      <c r="AU183" s="301"/>
    </row>
    <row r="184" spans="7:47" ht="15" customHeight="1">
      <c r="G184" s="757"/>
      <c r="H184" s="758"/>
      <c r="I184" s="758"/>
      <c r="J184" s="758"/>
      <c r="K184" s="769"/>
      <c r="L184" s="769"/>
      <c r="M184" s="769"/>
      <c r="O184" s="119"/>
      <c r="P184" s="119"/>
      <c r="Q184" s="755"/>
      <c r="R184" s="755"/>
      <c r="S184" s="755"/>
      <c r="T184" s="755"/>
      <c r="U184" s="755"/>
      <c r="V184" s="755"/>
      <c r="W184" s="755"/>
      <c r="X184" s="755"/>
      <c r="Y184" s="755"/>
      <c r="Z184" s="301"/>
      <c r="AA184" s="301"/>
      <c r="AB184" s="301"/>
      <c r="AC184" s="301"/>
      <c r="AD184" s="301"/>
      <c r="AE184" s="301"/>
      <c r="AF184" s="301"/>
      <c r="AG184" s="301"/>
      <c r="AH184" s="301"/>
      <c r="AI184" s="301"/>
      <c r="AJ184" s="301"/>
      <c r="AK184" s="301"/>
      <c r="AL184" s="301"/>
      <c r="AM184" s="301"/>
      <c r="AN184" s="301"/>
      <c r="AO184" s="301"/>
      <c r="AP184" s="301"/>
      <c r="AQ184" s="301"/>
      <c r="AR184" s="301"/>
      <c r="AS184" s="301"/>
      <c r="AT184" s="301"/>
      <c r="AU184" s="301"/>
    </row>
    <row r="185" spans="7:47" ht="15" customHeight="1">
      <c r="G185" s="757"/>
      <c r="H185" s="758"/>
      <c r="I185" s="758"/>
      <c r="J185" s="758"/>
      <c r="K185" s="769"/>
      <c r="L185" s="769"/>
      <c r="M185" s="769"/>
      <c r="O185" s="119"/>
      <c r="P185" s="119"/>
      <c r="Q185" s="755"/>
      <c r="R185" s="755"/>
      <c r="S185" s="755"/>
      <c r="T185" s="755"/>
      <c r="U185" s="755"/>
      <c r="V185" s="755"/>
      <c r="W185" s="755"/>
      <c r="X185" s="755"/>
      <c r="Y185" s="755"/>
      <c r="Z185" s="301"/>
      <c r="AA185" s="301"/>
      <c r="AB185" s="301"/>
      <c r="AC185" s="301"/>
      <c r="AD185" s="301"/>
      <c r="AE185" s="301"/>
      <c r="AF185" s="301"/>
      <c r="AG185" s="301"/>
      <c r="AH185" s="301"/>
      <c r="AI185" s="301"/>
      <c r="AJ185" s="301"/>
      <c r="AK185" s="301"/>
      <c r="AL185" s="301"/>
      <c r="AM185" s="301"/>
      <c r="AN185" s="301"/>
      <c r="AO185" s="301"/>
      <c r="AP185" s="301"/>
      <c r="AQ185" s="301"/>
      <c r="AR185" s="301"/>
      <c r="AS185" s="301"/>
      <c r="AT185" s="301"/>
      <c r="AU185" s="301"/>
    </row>
    <row r="186" spans="7:47" ht="15" customHeight="1">
      <c r="G186" s="757"/>
      <c r="H186" s="758"/>
      <c r="I186" s="758"/>
      <c r="J186" s="758"/>
      <c r="K186" s="769"/>
      <c r="L186" s="769"/>
      <c r="M186" s="769"/>
      <c r="O186" s="119"/>
      <c r="P186" s="119"/>
      <c r="Q186" s="755"/>
      <c r="R186" s="755"/>
      <c r="S186" s="755"/>
      <c r="T186" s="755"/>
      <c r="U186" s="755"/>
      <c r="V186" s="755"/>
      <c r="W186" s="755"/>
      <c r="X186" s="755"/>
      <c r="Y186" s="755"/>
      <c r="Z186" s="301"/>
      <c r="AA186" s="301"/>
      <c r="AB186" s="301"/>
      <c r="AC186" s="301"/>
      <c r="AD186" s="301"/>
      <c r="AE186" s="301"/>
      <c r="AF186" s="301"/>
      <c r="AG186" s="301"/>
      <c r="AH186" s="301"/>
      <c r="AI186" s="301"/>
      <c r="AJ186" s="301"/>
      <c r="AK186" s="301"/>
      <c r="AL186" s="301"/>
      <c r="AM186" s="301"/>
      <c r="AN186" s="301"/>
      <c r="AO186" s="301"/>
      <c r="AP186" s="301"/>
      <c r="AQ186" s="301"/>
      <c r="AR186" s="301"/>
      <c r="AS186" s="301"/>
      <c r="AT186" s="301"/>
      <c r="AU186" s="301"/>
    </row>
    <row r="187" spans="7:47" ht="15" customHeight="1">
      <c r="G187" s="117"/>
      <c r="H187" s="118"/>
      <c r="I187" s="118"/>
      <c r="J187" s="118"/>
      <c r="K187" s="769"/>
      <c r="L187" s="769"/>
      <c r="M187" s="769"/>
      <c r="O187" s="119"/>
      <c r="P187" s="119"/>
      <c r="Q187" s="755"/>
      <c r="R187" s="755"/>
      <c r="S187" s="755"/>
      <c r="T187" s="755"/>
      <c r="U187" s="755"/>
      <c r="V187" s="755"/>
      <c r="W187" s="755"/>
      <c r="X187" s="755"/>
      <c r="Y187" s="755"/>
      <c r="Z187" s="301"/>
      <c r="AA187" s="301"/>
      <c r="AB187" s="301"/>
      <c r="AC187" s="301"/>
      <c r="AD187" s="301"/>
      <c r="AE187" s="301"/>
      <c r="AF187" s="301"/>
      <c r="AG187" s="301"/>
      <c r="AH187" s="301"/>
      <c r="AI187" s="301"/>
      <c r="AJ187" s="301"/>
      <c r="AK187" s="301"/>
      <c r="AL187" s="301"/>
      <c r="AM187" s="301"/>
      <c r="AN187" s="301"/>
      <c r="AO187" s="301"/>
      <c r="AP187" s="301"/>
      <c r="AQ187" s="301"/>
      <c r="AR187" s="301"/>
      <c r="AS187" s="301"/>
      <c r="AT187" s="301"/>
      <c r="AU187" s="301"/>
    </row>
    <row r="188" spans="7:47">
      <c r="G188" s="757"/>
      <c r="H188" s="758"/>
      <c r="I188" s="758"/>
      <c r="J188" s="758"/>
      <c r="K188" s="769"/>
      <c r="L188" s="769"/>
      <c r="M188" s="769"/>
      <c r="O188" s="119"/>
      <c r="P188" s="119"/>
      <c r="Q188" s="755"/>
      <c r="R188" s="755"/>
      <c r="S188" s="755"/>
      <c r="T188" s="755"/>
      <c r="U188" s="755"/>
      <c r="V188" s="755"/>
      <c r="W188" s="755"/>
      <c r="X188" s="755"/>
      <c r="Y188" s="755"/>
      <c r="Z188" s="301"/>
      <c r="AA188" s="301"/>
      <c r="AB188" s="301"/>
      <c r="AC188" s="301"/>
      <c r="AD188" s="301"/>
      <c r="AE188" s="301"/>
      <c r="AF188" s="301"/>
      <c r="AG188" s="301"/>
      <c r="AH188" s="301"/>
      <c r="AI188" s="301"/>
      <c r="AJ188" s="301"/>
      <c r="AK188" s="301"/>
      <c r="AL188" s="301"/>
      <c r="AM188" s="301"/>
      <c r="AN188" s="301"/>
      <c r="AO188" s="301"/>
      <c r="AP188" s="301"/>
      <c r="AQ188" s="301"/>
      <c r="AR188" s="301"/>
      <c r="AS188" s="301"/>
      <c r="AT188" s="301"/>
      <c r="AU188" s="301"/>
    </row>
    <row r="189" spans="7:47">
      <c r="G189" s="757"/>
      <c r="H189" s="758"/>
      <c r="I189" s="758"/>
      <c r="J189" s="758"/>
      <c r="K189" s="769"/>
      <c r="L189" s="769"/>
      <c r="M189" s="769"/>
      <c r="O189" s="119"/>
      <c r="P189" s="119"/>
      <c r="Q189" s="755"/>
      <c r="R189" s="755"/>
      <c r="S189" s="755"/>
      <c r="T189" s="755"/>
      <c r="U189" s="755"/>
      <c r="V189" s="755"/>
      <c r="W189" s="755"/>
      <c r="X189" s="755"/>
      <c r="Y189" s="755"/>
      <c r="Z189" s="301"/>
      <c r="AA189" s="301"/>
      <c r="AB189" s="301"/>
      <c r="AC189" s="301"/>
      <c r="AD189" s="301"/>
      <c r="AE189" s="301"/>
      <c r="AF189" s="301"/>
      <c r="AG189" s="301"/>
      <c r="AH189" s="301"/>
      <c r="AI189" s="301"/>
      <c r="AJ189" s="301"/>
      <c r="AK189" s="301"/>
      <c r="AL189" s="301"/>
      <c r="AM189" s="301"/>
      <c r="AN189" s="301"/>
      <c r="AO189" s="301"/>
      <c r="AP189" s="301"/>
      <c r="AQ189" s="301"/>
      <c r="AR189" s="301"/>
      <c r="AS189" s="301"/>
      <c r="AT189" s="301"/>
      <c r="AU189" s="301"/>
    </row>
    <row r="190" spans="7:47">
      <c r="G190" s="757"/>
      <c r="H190" s="758"/>
      <c r="I190" s="758"/>
      <c r="J190" s="758"/>
      <c r="K190" s="109"/>
      <c r="L190" s="116"/>
      <c r="M190" s="116"/>
      <c r="O190" s="119"/>
      <c r="P190" s="119"/>
      <c r="Q190" s="755"/>
      <c r="R190" s="755"/>
      <c r="S190" s="755"/>
      <c r="T190" s="755"/>
      <c r="U190" s="755"/>
      <c r="V190" s="755"/>
      <c r="W190" s="755"/>
      <c r="X190" s="755"/>
      <c r="Y190" s="755"/>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row>
    <row r="191" spans="7:47">
      <c r="G191" s="757"/>
      <c r="H191" s="758"/>
      <c r="I191" s="758"/>
      <c r="J191" s="758"/>
      <c r="K191" s="769"/>
      <c r="L191" s="769"/>
      <c r="M191" s="769"/>
      <c r="O191" s="119"/>
      <c r="P191" s="119"/>
      <c r="Q191" s="755"/>
      <c r="R191" s="755"/>
      <c r="S191" s="755"/>
      <c r="T191" s="755"/>
      <c r="U191" s="755"/>
      <c r="V191" s="755"/>
      <c r="W191" s="755"/>
      <c r="X191" s="755"/>
      <c r="Y191" s="755"/>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row>
    <row r="192" spans="7:47">
      <c r="G192" s="757"/>
      <c r="H192" s="758"/>
      <c r="I192" s="758"/>
      <c r="J192" s="758"/>
      <c r="K192" s="769"/>
      <c r="L192" s="769"/>
      <c r="M192" s="769"/>
      <c r="O192" s="119"/>
      <c r="P192" s="119"/>
      <c r="Q192" s="755"/>
      <c r="R192" s="755"/>
      <c r="S192" s="755"/>
      <c r="T192" s="755"/>
      <c r="U192" s="755"/>
      <c r="V192" s="755"/>
      <c r="W192" s="755"/>
      <c r="X192" s="755"/>
      <c r="Y192" s="755"/>
      <c r="Z192" s="301"/>
      <c r="AA192" s="301"/>
      <c r="AB192" s="301"/>
      <c r="AC192" s="301"/>
      <c r="AD192" s="301"/>
      <c r="AE192" s="301"/>
      <c r="AF192" s="301"/>
      <c r="AG192" s="301"/>
      <c r="AH192" s="301"/>
      <c r="AI192" s="301"/>
      <c r="AJ192" s="301"/>
      <c r="AK192" s="301"/>
      <c r="AL192" s="301"/>
      <c r="AM192" s="301"/>
      <c r="AN192" s="301"/>
      <c r="AO192" s="301"/>
      <c r="AP192" s="301"/>
      <c r="AQ192" s="301"/>
      <c r="AR192" s="301"/>
      <c r="AS192" s="301"/>
      <c r="AT192" s="301"/>
      <c r="AU192" s="301"/>
    </row>
    <row r="193" spans="7:47">
      <c r="G193" s="757"/>
      <c r="H193" s="758"/>
      <c r="I193" s="758"/>
      <c r="J193" s="758"/>
      <c r="K193" s="769"/>
      <c r="L193" s="769"/>
      <c r="M193" s="769"/>
      <c r="O193" s="119"/>
      <c r="P193" s="119"/>
      <c r="Q193" s="755"/>
      <c r="R193" s="755"/>
      <c r="S193" s="755"/>
      <c r="T193" s="755"/>
      <c r="U193" s="755"/>
      <c r="V193" s="755"/>
      <c r="W193" s="755"/>
      <c r="X193" s="755"/>
      <c r="Y193" s="755"/>
      <c r="Z193" s="301"/>
      <c r="AA193" s="301"/>
      <c r="AB193" s="301"/>
      <c r="AC193" s="301"/>
      <c r="AD193" s="301"/>
      <c r="AE193" s="301"/>
      <c r="AF193" s="301"/>
      <c r="AG193" s="301"/>
      <c r="AH193" s="301"/>
      <c r="AI193" s="301"/>
      <c r="AJ193" s="301"/>
      <c r="AK193" s="301"/>
      <c r="AL193" s="301"/>
      <c r="AM193" s="301"/>
      <c r="AN193" s="301"/>
      <c r="AO193" s="301"/>
      <c r="AP193" s="301"/>
      <c r="AQ193" s="301"/>
      <c r="AR193" s="301"/>
      <c r="AS193" s="301"/>
      <c r="AT193" s="301"/>
      <c r="AU193" s="301"/>
    </row>
    <row r="194" spans="7:47">
      <c r="G194" s="757"/>
      <c r="H194" s="758"/>
      <c r="I194" s="758"/>
      <c r="J194" s="758"/>
      <c r="K194" s="769"/>
      <c r="L194" s="769"/>
      <c r="M194" s="769"/>
      <c r="O194" s="119"/>
      <c r="P194" s="119"/>
      <c r="Q194" s="755"/>
      <c r="R194" s="755"/>
      <c r="S194" s="755"/>
      <c r="T194" s="755"/>
      <c r="U194" s="755"/>
      <c r="V194" s="755"/>
      <c r="W194" s="755"/>
      <c r="X194" s="755"/>
      <c r="Y194" s="755"/>
      <c r="Z194" s="301"/>
      <c r="AA194" s="301"/>
      <c r="AB194" s="301"/>
      <c r="AC194" s="301"/>
      <c r="AD194" s="301"/>
      <c r="AE194" s="301"/>
      <c r="AF194" s="301"/>
      <c r="AG194" s="301"/>
      <c r="AH194" s="301"/>
      <c r="AI194" s="301"/>
      <c r="AJ194" s="301"/>
      <c r="AK194" s="301"/>
      <c r="AL194" s="301"/>
      <c r="AM194" s="301"/>
      <c r="AN194" s="301"/>
      <c r="AO194" s="301"/>
      <c r="AP194" s="301"/>
      <c r="AQ194" s="301"/>
      <c r="AR194" s="301"/>
      <c r="AS194" s="301"/>
      <c r="AT194" s="301"/>
      <c r="AU194" s="301"/>
    </row>
    <row r="195" spans="7:47">
      <c r="G195" s="117"/>
      <c r="H195" s="118"/>
      <c r="I195" s="118"/>
      <c r="J195" s="118"/>
      <c r="K195" s="769"/>
      <c r="L195" s="769"/>
      <c r="M195" s="769"/>
      <c r="O195" s="119"/>
      <c r="P195" s="119"/>
      <c r="Q195" s="755"/>
      <c r="R195" s="755"/>
      <c r="S195" s="755"/>
      <c r="T195" s="755"/>
      <c r="U195" s="755"/>
      <c r="V195" s="755"/>
      <c r="W195" s="755"/>
      <c r="X195" s="755"/>
      <c r="Y195" s="755"/>
      <c r="Z195" s="301"/>
      <c r="AA195" s="301"/>
      <c r="AB195" s="301"/>
      <c r="AC195" s="301"/>
      <c r="AD195" s="301"/>
      <c r="AE195" s="301"/>
      <c r="AF195" s="301"/>
      <c r="AG195" s="301"/>
      <c r="AH195" s="301"/>
      <c r="AI195" s="301"/>
      <c r="AJ195" s="301"/>
      <c r="AK195" s="301"/>
      <c r="AL195" s="301"/>
      <c r="AM195" s="301"/>
      <c r="AN195" s="301"/>
      <c r="AO195" s="301"/>
      <c r="AP195" s="301"/>
      <c r="AQ195" s="301"/>
      <c r="AR195" s="301"/>
      <c r="AS195" s="301"/>
      <c r="AT195" s="301"/>
      <c r="AU195" s="301"/>
    </row>
    <row r="196" spans="7:47">
      <c r="G196" s="757"/>
      <c r="H196" s="758"/>
      <c r="I196" s="758"/>
      <c r="J196" s="758"/>
      <c r="K196" s="769"/>
      <c r="L196" s="769"/>
      <c r="M196" s="769"/>
      <c r="O196" s="119"/>
      <c r="P196" s="119"/>
      <c r="Q196" s="755"/>
      <c r="R196" s="755"/>
      <c r="S196" s="755"/>
      <c r="T196" s="755"/>
      <c r="U196" s="755"/>
      <c r="V196" s="755"/>
      <c r="W196" s="755"/>
      <c r="X196" s="755"/>
      <c r="Y196" s="755"/>
      <c r="Z196" s="301"/>
      <c r="AA196" s="301"/>
      <c r="AB196" s="301"/>
      <c r="AC196" s="301"/>
      <c r="AD196" s="301"/>
      <c r="AE196" s="301"/>
      <c r="AF196" s="301"/>
      <c r="AG196" s="301"/>
      <c r="AH196" s="301"/>
      <c r="AI196" s="301"/>
      <c r="AJ196" s="301"/>
      <c r="AK196" s="301"/>
      <c r="AL196" s="301"/>
      <c r="AM196" s="301"/>
      <c r="AN196" s="301"/>
      <c r="AO196" s="301"/>
      <c r="AP196" s="301"/>
      <c r="AQ196" s="301"/>
      <c r="AR196" s="301"/>
      <c r="AS196" s="301"/>
      <c r="AT196" s="301"/>
      <c r="AU196" s="301"/>
    </row>
    <row r="197" spans="7:47">
      <c r="G197" s="757"/>
      <c r="H197" s="758"/>
      <c r="I197" s="758"/>
      <c r="J197" s="758"/>
      <c r="K197" s="769"/>
      <c r="L197" s="769"/>
      <c r="M197" s="769"/>
      <c r="O197" s="119"/>
      <c r="P197" s="119"/>
      <c r="Q197" s="755"/>
      <c r="R197" s="755"/>
      <c r="S197" s="755"/>
      <c r="T197" s="755"/>
      <c r="U197" s="755"/>
      <c r="V197" s="755"/>
      <c r="W197" s="755"/>
      <c r="X197" s="755"/>
      <c r="Y197" s="755"/>
      <c r="Z197" s="301"/>
      <c r="AA197" s="301"/>
      <c r="AB197" s="301"/>
      <c r="AC197" s="301"/>
      <c r="AD197" s="301"/>
      <c r="AE197" s="301"/>
      <c r="AF197" s="301"/>
      <c r="AG197" s="301"/>
      <c r="AH197" s="301"/>
      <c r="AI197" s="301"/>
      <c r="AJ197" s="301"/>
      <c r="AK197" s="301"/>
      <c r="AL197" s="301"/>
      <c r="AM197" s="301"/>
      <c r="AN197" s="301"/>
      <c r="AO197" s="301"/>
      <c r="AP197" s="301"/>
      <c r="AQ197" s="301"/>
      <c r="AR197" s="301"/>
      <c r="AS197" s="301"/>
      <c r="AT197" s="301"/>
      <c r="AU197" s="301"/>
    </row>
    <row r="198" spans="7:47">
      <c r="G198" s="757"/>
      <c r="H198" s="758"/>
      <c r="I198" s="758"/>
      <c r="J198" s="758"/>
      <c r="K198" s="769"/>
      <c r="L198" s="769"/>
      <c r="M198" s="769"/>
      <c r="O198" s="119"/>
      <c r="P198" s="119"/>
      <c r="Q198" s="755"/>
      <c r="R198" s="755"/>
      <c r="S198" s="755"/>
      <c r="T198" s="755"/>
      <c r="U198" s="755"/>
      <c r="V198" s="755"/>
      <c r="W198" s="755"/>
      <c r="X198" s="755"/>
      <c r="Y198" s="755"/>
      <c r="Z198" s="301"/>
      <c r="AA198" s="301"/>
      <c r="AB198" s="301"/>
      <c r="AC198" s="301"/>
      <c r="AD198" s="301"/>
      <c r="AE198" s="301"/>
      <c r="AF198" s="301"/>
      <c r="AG198" s="301"/>
      <c r="AH198" s="301"/>
      <c r="AI198" s="301"/>
      <c r="AJ198" s="301"/>
      <c r="AK198" s="301"/>
      <c r="AL198" s="301"/>
      <c r="AM198" s="301"/>
      <c r="AN198" s="301"/>
      <c r="AO198" s="301"/>
      <c r="AP198" s="301"/>
      <c r="AQ198" s="301"/>
      <c r="AR198" s="301"/>
      <c r="AS198" s="301"/>
      <c r="AT198" s="301"/>
      <c r="AU198" s="301"/>
    </row>
    <row r="199" spans="7:47">
      <c r="G199" s="757"/>
      <c r="H199" s="758"/>
      <c r="I199" s="758"/>
      <c r="J199" s="758"/>
      <c r="K199" s="769"/>
      <c r="L199" s="769"/>
      <c r="M199" s="769"/>
      <c r="O199" s="119"/>
      <c r="P199" s="119"/>
      <c r="Q199" s="755"/>
      <c r="R199" s="755"/>
      <c r="S199" s="755"/>
      <c r="T199" s="755"/>
      <c r="U199" s="755"/>
      <c r="V199" s="755"/>
      <c r="W199" s="755"/>
      <c r="X199" s="755"/>
      <c r="Y199" s="755"/>
      <c r="Z199" s="301"/>
      <c r="AA199" s="301"/>
      <c r="AB199" s="301"/>
      <c r="AC199" s="301"/>
      <c r="AD199" s="301"/>
      <c r="AE199" s="301"/>
      <c r="AF199" s="301"/>
      <c r="AG199" s="301"/>
      <c r="AH199" s="301"/>
      <c r="AI199" s="301"/>
      <c r="AJ199" s="301"/>
      <c r="AK199" s="301"/>
      <c r="AL199" s="301"/>
      <c r="AM199" s="301"/>
      <c r="AN199" s="301"/>
      <c r="AO199" s="301"/>
      <c r="AP199" s="301"/>
      <c r="AQ199" s="301"/>
      <c r="AR199" s="301"/>
      <c r="AS199" s="301"/>
      <c r="AT199" s="301"/>
      <c r="AU199" s="301"/>
    </row>
    <row r="200" spans="7:47">
      <c r="G200" s="757"/>
      <c r="H200" s="758"/>
      <c r="I200" s="758"/>
      <c r="J200" s="758"/>
      <c r="K200" s="769"/>
      <c r="L200" s="769"/>
      <c r="M200" s="769"/>
      <c r="O200" s="119"/>
      <c r="P200" s="119"/>
      <c r="Q200" s="755"/>
      <c r="R200" s="755"/>
      <c r="S200" s="755"/>
      <c r="T200" s="755"/>
      <c r="U200" s="755"/>
      <c r="V200" s="755"/>
      <c r="W200" s="755"/>
      <c r="X200" s="755"/>
      <c r="Y200" s="755"/>
      <c r="Z200" s="301"/>
      <c r="AA200" s="301"/>
      <c r="AB200" s="301"/>
      <c r="AC200" s="301"/>
      <c r="AD200" s="301"/>
      <c r="AE200" s="301"/>
      <c r="AF200" s="301"/>
      <c r="AG200" s="301"/>
      <c r="AH200" s="301"/>
      <c r="AI200" s="301"/>
      <c r="AJ200" s="301"/>
      <c r="AK200" s="301"/>
      <c r="AL200" s="301"/>
      <c r="AM200" s="301"/>
      <c r="AN200" s="301"/>
      <c r="AO200" s="301"/>
      <c r="AP200" s="301"/>
      <c r="AQ200" s="301"/>
      <c r="AR200" s="301"/>
      <c r="AS200" s="301"/>
      <c r="AT200" s="301"/>
      <c r="AU200" s="301"/>
    </row>
    <row r="201" spans="7:47">
      <c r="G201" s="757"/>
      <c r="H201" s="758"/>
      <c r="I201" s="758"/>
      <c r="J201" s="758"/>
      <c r="K201" s="109"/>
      <c r="L201" s="116"/>
      <c r="M201" s="116"/>
      <c r="O201" s="119"/>
      <c r="P201" s="119"/>
      <c r="Q201" s="755"/>
      <c r="R201" s="755"/>
      <c r="S201" s="755"/>
      <c r="T201" s="755"/>
      <c r="U201" s="755"/>
      <c r="V201" s="755"/>
      <c r="W201" s="755"/>
      <c r="X201" s="755"/>
      <c r="Y201" s="755"/>
      <c r="Z201" s="301"/>
      <c r="AA201" s="301"/>
      <c r="AB201" s="301"/>
      <c r="AC201" s="301"/>
      <c r="AD201" s="301"/>
      <c r="AE201" s="301"/>
      <c r="AF201" s="301"/>
      <c r="AG201" s="301"/>
      <c r="AH201" s="301"/>
      <c r="AI201" s="301"/>
      <c r="AJ201" s="301"/>
      <c r="AK201" s="301"/>
      <c r="AL201" s="301"/>
      <c r="AM201" s="301"/>
      <c r="AN201" s="301"/>
      <c r="AO201" s="301"/>
      <c r="AP201" s="301"/>
      <c r="AQ201" s="301"/>
      <c r="AR201" s="301"/>
      <c r="AS201" s="301"/>
      <c r="AT201" s="301"/>
      <c r="AU201" s="301"/>
    </row>
    <row r="202" spans="7:47">
      <c r="G202" s="757"/>
      <c r="H202" s="758"/>
      <c r="I202" s="758"/>
      <c r="J202" s="758"/>
      <c r="K202" s="769"/>
      <c r="L202" s="769"/>
      <c r="M202" s="769"/>
      <c r="O202" s="119"/>
      <c r="P202" s="119"/>
      <c r="Q202" s="755"/>
      <c r="R202" s="755"/>
      <c r="S202" s="755"/>
      <c r="T202" s="755"/>
      <c r="U202" s="755"/>
      <c r="V202" s="755"/>
      <c r="W202" s="755"/>
      <c r="X202" s="755"/>
      <c r="Y202" s="755"/>
      <c r="Z202" s="301"/>
      <c r="AA202" s="301"/>
      <c r="AB202" s="301"/>
      <c r="AC202" s="301"/>
      <c r="AD202" s="301"/>
      <c r="AE202" s="301"/>
      <c r="AF202" s="301"/>
      <c r="AG202" s="301"/>
      <c r="AH202" s="301"/>
      <c r="AI202" s="301"/>
      <c r="AJ202" s="301"/>
      <c r="AK202" s="301"/>
      <c r="AL202" s="301"/>
      <c r="AM202" s="301"/>
      <c r="AN202" s="301"/>
      <c r="AO202" s="301"/>
      <c r="AP202" s="301"/>
      <c r="AQ202" s="301"/>
      <c r="AR202" s="301"/>
      <c r="AS202" s="301"/>
      <c r="AT202" s="301"/>
      <c r="AU202" s="301"/>
    </row>
    <row r="203" spans="7:47">
      <c r="G203" s="757"/>
      <c r="H203" s="758"/>
      <c r="I203" s="758"/>
      <c r="J203" s="758"/>
      <c r="K203" s="769"/>
      <c r="L203" s="769"/>
      <c r="M203" s="769"/>
      <c r="O203" s="119"/>
      <c r="P203" s="119"/>
      <c r="Q203" s="755"/>
      <c r="R203" s="755"/>
      <c r="S203" s="755"/>
      <c r="T203" s="755"/>
      <c r="U203" s="755"/>
      <c r="V203" s="755"/>
      <c r="W203" s="755"/>
      <c r="X203" s="755"/>
      <c r="Y203" s="755"/>
      <c r="Z203" s="301"/>
      <c r="AA203" s="301"/>
      <c r="AB203" s="301"/>
      <c r="AC203" s="301"/>
      <c r="AD203" s="301"/>
      <c r="AE203" s="301"/>
      <c r="AF203" s="301"/>
      <c r="AG203" s="301"/>
      <c r="AH203" s="301"/>
      <c r="AI203" s="301"/>
      <c r="AJ203" s="301"/>
      <c r="AK203" s="301"/>
      <c r="AL203" s="301"/>
      <c r="AM203" s="301"/>
      <c r="AN203" s="301"/>
      <c r="AO203" s="301"/>
      <c r="AP203" s="301"/>
      <c r="AQ203" s="301"/>
      <c r="AR203" s="301"/>
      <c r="AS203" s="301"/>
      <c r="AT203" s="301"/>
      <c r="AU203" s="301"/>
    </row>
    <row r="204" spans="7:47">
      <c r="G204" s="757"/>
      <c r="H204" s="758"/>
      <c r="I204" s="758"/>
      <c r="J204" s="758"/>
      <c r="K204" s="769"/>
      <c r="L204" s="769"/>
      <c r="M204" s="769"/>
      <c r="O204" s="119"/>
      <c r="P204" s="119"/>
      <c r="Q204" s="755"/>
      <c r="R204" s="755"/>
      <c r="S204" s="755"/>
      <c r="T204" s="755"/>
      <c r="U204" s="755"/>
      <c r="V204" s="755"/>
      <c r="W204" s="755"/>
      <c r="X204" s="755"/>
      <c r="Y204" s="755"/>
      <c r="Z204" s="301"/>
      <c r="AA204" s="301"/>
      <c r="AB204" s="301"/>
      <c r="AC204" s="301"/>
      <c r="AD204" s="301"/>
      <c r="AE204" s="301"/>
      <c r="AF204" s="301"/>
      <c r="AG204" s="301"/>
      <c r="AH204" s="301"/>
      <c r="AI204" s="301"/>
      <c r="AJ204" s="301"/>
      <c r="AK204" s="301"/>
      <c r="AL204" s="301"/>
      <c r="AM204" s="301"/>
      <c r="AN204" s="301"/>
      <c r="AO204" s="301"/>
      <c r="AP204" s="301"/>
      <c r="AQ204" s="301"/>
      <c r="AR204" s="301"/>
      <c r="AS204" s="301"/>
      <c r="AT204" s="301"/>
      <c r="AU204" s="301"/>
    </row>
    <row r="205" spans="7:47">
      <c r="G205" s="117"/>
      <c r="H205" s="118"/>
      <c r="I205" s="118"/>
      <c r="J205" s="118"/>
      <c r="K205" s="769"/>
      <c r="L205" s="769"/>
      <c r="M205" s="769"/>
      <c r="O205" s="119"/>
      <c r="P205" s="119"/>
      <c r="Q205" s="755"/>
      <c r="R205" s="755"/>
      <c r="S205" s="755"/>
      <c r="T205" s="755"/>
      <c r="U205" s="755"/>
      <c r="V205" s="755"/>
      <c r="W205" s="755"/>
      <c r="X205" s="755"/>
      <c r="Y205" s="755"/>
      <c r="Z205" s="301"/>
      <c r="AA205" s="301"/>
      <c r="AB205" s="301"/>
      <c r="AC205" s="301"/>
      <c r="AD205" s="301"/>
      <c r="AE205" s="301"/>
      <c r="AF205" s="301"/>
      <c r="AG205" s="301"/>
      <c r="AH205" s="301"/>
      <c r="AI205" s="301"/>
      <c r="AJ205" s="301"/>
      <c r="AK205" s="301"/>
      <c r="AL205" s="301"/>
      <c r="AM205" s="301"/>
      <c r="AN205" s="301"/>
      <c r="AO205" s="301"/>
      <c r="AP205" s="301"/>
      <c r="AQ205" s="301"/>
      <c r="AR205" s="301"/>
      <c r="AS205" s="301"/>
      <c r="AT205" s="301"/>
      <c r="AU205" s="301"/>
    </row>
    <row r="206" spans="7:47">
      <c r="G206" s="757"/>
      <c r="H206" s="758"/>
      <c r="I206" s="758"/>
      <c r="J206" s="758"/>
      <c r="K206" s="109"/>
      <c r="L206" s="116"/>
      <c r="M206" s="116"/>
      <c r="O206" s="119"/>
      <c r="P206" s="119"/>
      <c r="Q206" s="755"/>
      <c r="R206" s="755"/>
      <c r="S206" s="755"/>
      <c r="T206" s="755"/>
      <c r="U206" s="755"/>
      <c r="V206" s="755"/>
      <c r="W206" s="755"/>
      <c r="X206" s="755"/>
      <c r="Y206" s="755"/>
      <c r="Z206" s="301"/>
      <c r="AA206" s="301"/>
      <c r="AB206" s="301"/>
      <c r="AC206" s="301"/>
      <c r="AD206" s="301"/>
      <c r="AE206" s="301"/>
      <c r="AF206" s="301"/>
      <c r="AG206" s="301"/>
      <c r="AH206" s="301"/>
      <c r="AI206" s="301"/>
      <c r="AJ206" s="301"/>
      <c r="AK206" s="301"/>
      <c r="AL206" s="301"/>
      <c r="AM206" s="301"/>
      <c r="AN206" s="301"/>
      <c r="AO206" s="301"/>
      <c r="AP206" s="301"/>
      <c r="AQ206" s="301"/>
      <c r="AR206" s="301"/>
      <c r="AS206" s="301"/>
      <c r="AT206" s="301"/>
      <c r="AU206" s="301"/>
    </row>
    <row r="207" spans="7:47">
      <c r="G207" s="757"/>
      <c r="H207" s="758"/>
      <c r="I207" s="758"/>
      <c r="J207" s="758"/>
      <c r="K207" s="769"/>
      <c r="L207" s="769"/>
      <c r="M207" s="769"/>
      <c r="O207" s="119"/>
      <c r="P207" s="119"/>
      <c r="Q207" s="755"/>
      <c r="R207" s="755"/>
      <c r="S207" s="755"/>
      <c r="T207" s="755"/>
      <c r="U207" s="755"/>
      <c r="V207" s="755"/>
      <c r="W207" s="755"/>
      <c r="X207" s="755"/>
      <c r="Y207" s="755"/>
      <c r="Z207" s="301"/>
      <c r="AA207" s="301"/>
      <c r="AB207" s="301"/>
      <c r="AC207" s="301"/>
      <c r="AD207" s="301"/>
      <c r="AE207" s="301"/>
      <c r="AF207" s="301"/>
      <c r="AG207" s="301"/>
      <c r="AH207" s="301"/>
      <c r="AI207" s="301"/>
      <c r="AJ207" s="301"/>
      <c r="AK207" s="301"/>
      <c r="AL207" s="301"/>
      <c r="AM207" s="301"/>
      <c r="AN207" s="301"/>
      <c r="AO207" s="301"/>
      <c r="AP207" s="301"/>
      <c r="AQ207" s="301"/>
      <c r="AR207" s="301"/>
      <c r="AS207" s="301"/>
      <c r="AT207" s="301"/>
      <c r="AU207" s="301"/>
    </row>
    <row r="208" spans="7:47">
      <c r="G208" s="757"/>
      <c r="H208" s="758"/>
      <c r="I208" s="758"/>
      <c r="J208" s="758"/>
      <c r="K208" s="769"/>
      <c r="L208" s="769"/>
      <c r="M208" s="769"/>
      <c r="O208" s="119"/>
      <c r="P208" s="119"/>
      <c r="Q208" s="755"/>
      <c r="R208" s="755"/>
      <c r="S208" s="755"/>
      <c r="T208" s="755"/>
      <c r="U208" s="755"/>
      <c r="V208" s="755"/>
      <c r="W208" s="755"/>
      <c r="X208" s="755"/>
      <c r="Y208" s="755"/>
      <c r="Z208" s="301"/>
      <c r="AA208" s="301"/>
      <c r="AB208" s="301"/>
      <c r="AC208" s="301"/>
      <c r="AD208" s="301"/>
      <c r="AE208" s="301"/>
      <c r="AF208" s="301"/>
      <c r="AG208" s="301"/>
      <c r="AH208" s="301"/>
      <c r="AI208" s="301"/>
      <c r="AJ208" s="301"/>
      <c r="AK208" s="301"/>
      <c r="AL208" s="301"/>
      <c r="AM208" s="301"/>
      <c r="AN208" s="301"/>
      <c r="AO208" s="301"/>
      <c r="AP208" s="301"/>
      <c r="AQ208" s="301"/>
      <c r="AR208" s="301"/>
      <c r="AS208" s="301"/>
      <c r="AT208" s="301"/>
      <c r="AU208" s="301"/>
    </row>
    <row r="209" spans="7:47">
      <c r="G209" s="757"/>
      <c r="H209" s="758"/>
      <c r="I209" s="758"/>
      <c r="J209" s="758"/>
      <c r="K209" s="769"/>
      <c r="L209" s="769"/>
      <c r="M209" s="769"/>
      <c r="O209" s="119"/>
      <c r="P209" s="119"/>
      <c r="Q209" s="755"/>
      <c r="R209" s="755"/>
      <c r="S209" s="755"/>
      <c r="T209" s="755"/>
      <c r="U209" s="755"/>
      <c r="V209" s="755"/>
      <c r="W209" s="755"/>
      <c r="X209" s="755"/>
      <c r="Y209" s="755"/>
      <c r="Z209" s="301"/>
      <c r="AA209" s="301"/>
      <c r="AB209" s="301"/>
      <c r="AC209" s="301"/>
      <c r="AD209" s="301"/>
      <c r="AE209" s="301"/>
      <c r="AF209" s="301"/>
      <c r="AG209" s="301"/>
      <c r="AH209" s="301"/>
      <c r="AI209" s="301"/>
      <c r="AJ209" s="301"/>
      <c r="AK209" s="301"/>
      <c r="AL209" s="301"/>
      <c r="AM209" s="301"/>
      <c r="AN209" s="301"/>
      <c r="AO209" s="301"/>
      <c r="AP209" s="301"/>
      <c r="AQ209" s="301"/>
      <c r="AR209" s="301"/>
      <c r="AS209" s="301"/>
      <c r="AT209" s="301"/>
      <c r="AU209" s="301"/>
    </row>
    <row r="210" spans="7:47">
      <c r="G210" s="757"/>
      <c r="H210" s="758"/>
      <c r="I210" s="758"/>
      <c r="J210" s="758"/>
      <c r="K210" s="769"/>
      <c r="L210" s="769"/>
      <c r="M210" s="769"/>
      <c r="O210" s="119"/>
      <c r="P210" s="119"/>
      <c r="Q210" s="755"/>
      <c r="R210" s="755"/>
      <c r="S210" s="755"/>
      <c r="T210" s="755"/>
      <c r="U210" s="755"/>
      <c r="V210" s="755"/>
      <c r="W210" s="755"/>
      <c r="X210" s="755"/>
      <c r="Y210" s="755"/>
      <c r="Z210" s="301"/>
      <c r="AA210" s="301"/>
      <c r="AB210" s="301"/>
      <c r="AC210" s="301"/>
      <c r="AD210" s="301"/>
      <c r="AE210" s="301"/>
      <c r="AF210" s="301"/>
      <c r="AG210" s="301"/>
      <c r="AH210" s="301"/>
      <c r="AI210" s="301"/>
      <c r="AJ210" s="301"/>
      <c r="AK210" s="301"/>
      <c r="AL210" s="301"/>
      <c r="AM210" s="301"/>
      <c r="AN210" s="301"/>
      <c r="AO210" s="301"/>
      <c r="AP210" s="301"/>
      <c r="AQ210" s="301"/>
      <c r="AR210" s="301"/>
      <c r="AS210" s="301"/>
      <c r="AT210" s="301"/>
      <c r="AU210" s="301"/>
    </row>
    <row r="211" spans="7:47">
      <c r="G211" s="757"/>
      <c r="H211" s="758"/>
      <c r="I211" s="758"/>
      <c r="J211" s="758"/>
      <c r="K211" s="769"/>
      <c r="L211" s="769"/>
      <c r="M211" s="769"/>
      <c r="O211" s="119"/>
      <c r="P211" s="119"/>
      <c r="Q211" s="755"/>
      <c r="R211" s="755"/>
      <c r="S211" s="755"/>
      <c r="T211" s="755"/>
      <c r="U211" s="755"/>
      <c r="V211" s="755"/>
      <c r="W211" s="755"/>
      <c r="X211" s="755"/>
      <c r="Y211" s="755"/>
      <c r="Z211" s="301"/>
      <c r="AA211" s="301"/>
      <c r="AB211" s="301"/>
      <c r="AC211" s="301"/>
      <c r="AD211" s="301"/>
      <c r="AE211" s="301"/>
      <c r="AF211" s="301"/>
      <c r="AG211" s="301"/>
      <c r="AH211" s="301"/>
      <c r="AI211" s="301"/>
      <c r="AJ211" s="301"/>
      <c r="AK211" s="301"/>
      <c r="AL211" s="301"/>
      <c r="AM211" s="301"/>
      <c r="AN211" s="301"/>
      <c r="AO211" s="301"/>
      <c r="AP211" s="301"/>
      <c r="AQ211" s="301"/>
      <c r="AR211" s="301"/>
      <c r="AS211" s="301"/>
      <c r="AT211" s="301"/>
      <c r="AU211" s="301"/>
    </row>
    <row r="212" spans="7:47">
      <c r="G212" s="757"/>
      <c r="H212" s="758"/>
      <c r="I212" s="758"/>
      <c r="J212" s="758"/>
      <c r="K212" s="769"/>
      <c r="L212" s="769"/>
      <c r="M212" s="769"/>
      <c r="O212" s="119"/>
      <c r="P212" s="119"/>
      <c r="Q212" s="755"/>
      <c r="R212" s="755"/>
      <c r="S212" s="755"/>
      <c r="T212" s="755"/>
      <c r="U212" s="755"/>
      <c r="V212" s="755"/>
      <c r="W212" s="755"/>
      <c r="X212" s="755"/>
      <c r="Y212" s="755"/>
      <c r="Z212" s="301"/>
      <c r="AA212" s="301"/>
      <c r="AB212" s="301"/>
      <c r="AC212" s="301"/>
      <c r="AD212" s="301"/>
      <c r="AE212" s="301"/>
      <c r="AF212" s="301"/>
      <c r="AG212" s="301"/>
      <c r="AH212" s="301"/>
      <c r="AI212" s="301"/>
      <c r="AJ212" s="301"/>
      <c r="AK212" s="301"/>
      <c r="AL212" s="301"/>
      <c r="AM212" s="301"/>
      <c r="AN212" s="301"/>
      <c r="AO212" s="301"/>
      <c r="AP212" s="301"/>
      <c r="AQ212" s="301"/>
      <c r="AR212" s="301"/>
      <c r="AS212" s="301"/>
      <c r="AT212" s="301"/>
      <c r="AU212" s="301"/>
    </row>
    <row r="213" spans="7:47">
      <c r="G213" s="757"/>
      <c r="H213" s="758"/>
      <c r="I213" s="758"/>
      <c r="J213" s="758"/>
      <c r="K213" s="109"/>
      <c r="L213" s="116"/>
      <c r="M213" s="116"/>
      <c r="O213" s="119"/>
      <c r="P213" s="119"/>
      <c r="Q213" s="755"/>
      <c r="R213" s="755"/>
      <c r="S213" s="755"/>
      <c r="T213" s="755"/>
      <c r="U213" s="755"/>
      <c r="V213" s="755"/>
      <c r="W213" s="755"/>
      <c r="X213" s="755"/>
      <c r="Y213" s="755"/>
      <c r="Z213" s="301"/>
      <c r="AA213" s="301"/>
      <c r="AB213" s="301"/>
      <c r="AC213" s="301"/>
      <c r="AD213" s="301"/>
      <c r="AE213" s="301"/>
      <c r="AF213" s="301"/>
      <c r="AG213" s="301"/>
      <c r="AH213" s="301"/>
      <c r="AI213" s="301"/>
      <c r="AJ213" s="301"/>
      <c r="AK213" s="301"/>
      <c r="AL213" s="301"/>
      <c r="AM213" s="301"/>
      <c r="AN213" s="301"/>
      <c r="AO213" s="301"/>
      <c r="AP213" s="301"/>
      <c r="AQ213" s="301"/>
      <c r="AR213" s="301"/>
      <c r="AS213" s="301"/>
      <c r="AT213" s="301"/>
      <c r="AU213" s="301"/>
    </row>
    <row r="214" spans="7:47">
      <c r="G214" s="757"/>
      <c r="H214" s="758"/>
      <c r="I214" s="758"/>
      <c r="J214" s="758"/>
      <c r="K214" s="769"/>
      <c r="L214" s="769"/>
      <c r="M214" s="769"/>
      <c r="O214" s="119"/>
      <c r="P214" s="119"/>
      <c r="Q214" s="755"/>
      <c r="R214" s="755"/>
      <c r="S214" s="755"/>
      <c r="T214" s="755"/>
      <c r="U214" s="755"/>
      <c r="V214" s="755"/>
      <c r="W214" s="755"/>
      <c r="X214" s="755"/>
      <c r="Y214" s="755"/>
      <c r="Z214" s="301"/>
      <c r="AA214" s="301"/>
      <c r="AB214" s="301"/>
      <c r="AC214" s="301"/>
      <c r="AD214" s="301"/>
      <c r="AE214" s="301"/>
      <c r="AF214" s="301"/>
      <c r="AG214" s="301"/>
      <c r="AH214" s="301"/>
      <c r="AI214" s="301"/>
      <c r="AJ214" s="301"/>
      <c r="AK214" s="301"/>
      <c r="AL214" s="301"/>
      <c r="AM214" s="301"/>
      <c r="AN214" s="301"/>
      <c r="AO214" s="301"/>
      <c r="AP214" s="301"/>
      <c r="AQ214" s="301"/>
      <c r="AR214" s="301"/>
      <c r="AS214" s="301"/>
      <c r="AT214" s="301"/>
      <c r="AU214" s="301"/>
    </row>
    <row r="215" spans="7:47">
      <c r="G215" s="757"/>
      <c r="H215" s="758"/>
      <c r="I215" s="758"/>
      <c r="J215" s="758"/>
      <c r="K215" s="769"/>
      <c r="L215" s="769"/>
      <c r="M215" s="769"/>
      <c r="O215" s="119"/>
      <c r="P215" s="119"/>
      <c r="Q215" s="755"/>
      <c r="R215" s="755"/>
      <c r="S215" s="755"/>
      <c r="T215" s="755"/>
      <c r="U215" s="755"/>
      <c r="V215" s="755"/>
      <c r="W215" s="755"/>
      <c r="X215" s="755"/>
      <c r="Y215" s="755"/>
      <c r="Z215" s="301"/>
      <c r="AA215" s="301"/>
      <c r="AB215" s="301"/>
      <c r="AC215" s="301"/>
      <c r="AD215" s="301"/>
      <c r="AE215" s="301"/>
      <c r="AF215" s="301"/>
      <c r="AG215" s="301"/>
      <c r="AH215" s="301"/>
      <c r="AI215" s="301"/>
      <c r="AJ215" s="301"/>
      <c r="AK215" s="301"/>
      <c r="AL215" s="301"/>
      <c r="AM215" s="301"/>
      <c r="AN215" s="301"/>
      <c r="AO215" s="301"/>
      <c r="AP215" s="301"/>
      <c r="AQ215" s="301"/>
      <c r="AR215" s="301"/>
      <c r="AS215" s="301"/>
      <c r="AT215" s="301"/>
      <c r="AU215" s="301"/>
    </row>
    <row r="216" spans="7:47">
      <c r="G216" s="757"/>
      <c r="H216" s="758"/>
      <c r="I216" s="758"/>
      <c r="J216" s="758"/>
      <c r="K216" s="769"/>
      <c r="L216" s="769"/>
      <c r="M216" s="769"/>
      <c r="O216" s="119"/>
      <c r="P216" s="119"/>
      <c r="Q216" s="755"/>
      <c r="R216" s="755"/>
      <c r="S216" s="755"/>
      <c r="T216" s="755"/>
      <c r="U216" s="755"/>
      <c r="V216" s="755"/>
      <c r="W216" s="755"/>
      <c r="X216" s="755"/>
      <c r="Y216" s="755"/>
      <c r="Z216" s="301"/>
      <c r="AA216" s="301"/>
      <c r="AB216" s="301"/>
      <c r="AC216" s="301"/>
      <c r="AD216" s="301"/>
      <c r="AE216" s="301"/>
      <c r="AF216" s="301"/>
      <c r="AG216" s="301"/>
      <c r="AH216" s="301"/>
      <c r="AI216" s="301"/>
      <c r="AJ216" s="301"/>
      <c r="AK216" s="301"/>
      <c r="AL216" s="301"/>
      <c r="AM216" s="301"/>
      <c r="AN216" s="301"/>
      <c r="AO216" s="301"/>
      <c r="AP216" s="301"/>
      <c r="AQ216" s="301"/>
      <c r="AR216" s="301"/>
      <c r="AS216" s="301"/>
      <c r="AT216" s="301"/>
      <c r="AU216" s="301"/>
    </row>
    <row r="217" spans="7:47">
      <c r="G217" s="757"/>
      <c r="H217" s="758"/>
      <c r="I217" s="758"/>
      <c r="J217" s="758"/>
      <c r="K217" s="769"/>
      <c r="L217" s="769"/>
      <c r="M217" s="769"/>
      <c r="O217" s="119"/>
      <c r="P217" s="119"/>
      <c r="Q217" s="755"/>
      <c r="R217" s="755"/>
      <c r="S217" s="755"/>
      <c r="T217" s="755"/>
      <c r="U217" s="755"/>
      <c r="V217" s="755"/>
      <c r="W217" s="755"/>
      <c r="X217" s="755"/>
      <c r="Y217" s="755"/>
      <c r="Z217" s="301"/>
      <c r="AA217" s="301"/>
      <c r="AB217" s="301"/>
      <c r="AC217" s="301"/>
      <c r="AD217" s="301"/>
      <c r="AE217" s="301"/>
      <c r="AF217" s="301"/>
      <c r="AG217" s="301"/>
      <c r="AH217" s="301"/>
      <c r="AI217" s="301"/>
      <c r="AJ217" s="301"/>
      <c r="AK217" s="301"/>
      <c r="AL217" s="301"/>
      <c r="AM217" s="301"/>
      <c r="AN217" s="301"/>
      <c r="AO217" s="301"/>
      <c r="AP217" s="301"/>
      <c r="AQ217" s="301"/>
      <c r="AR217" s="301"/>
      <c r="AS217" s="301"/>
      <c r="AT217" s="301"/>
      <c r="AU217" s="301"/>
    </row>
    <row r="218" spans="7:47">
      <c r="G218" s="757"/>
      <c r="H218" s="758"/>
      <c r="I218" s="758"/>
      <c r="J218" s="758"/>
      <c r="K218" s="769"/>
      <c r="L218" s="769"/>
      <c r="M218" s="769"/>
      <c r="O218" s="119"/>
      <c r="P218" s="119"/>
      <c r="Q218" s="755"/>
      <c r="R218" s="755"/>
      <c r="S218" s="755"/>
      <c r="T218" s="755"/>
      <c r="U218" s="755"/>
      <c r="V218" s="755"/>
      <c r="W218" s="755"/>
      <c r="X218" s="755"/>
      <c r="Y218" s="755"/>
      <c r="Z218" s="301"/>
      <c r="AA218" s="301"/>
      <c r="AB218" s="301"/>
      <c r="AC218" s="301"/>
      <c r="AD218" s="301"/>
      <c r="AE218" s="301"/>
      <c r="AF218" s="301"/>
      <c r="AG218" s="301"/>
      <c r="AH218" s="301"/>
      <c r="AI218" s="301"/>
      <c r="AJ218" s="301"/>
      <c r="AK218" s="301"/>
      <c r="AL218" s="301"/>
      <c r="AM218" s="301"/>
      <c r="AN218" s="301"/>
      <c r="AO218" s="301"/>
      <c r="AP218" s="301"/>
      <c r="AQ218" s="301"/>
      <c r="AR218" s="301"/>
      <c r="AS218" s="301"/>
      <c r="AT218" s="301"/>
      <c r="AU218" s="301"/>
    </row>
    <row r="219" spans="7:47">
      <c r="G219" s="757"/>
      <c r="H219" s="758"/>
      <c r="I219" s="758"/>
      <c r="J219" s="758"/>
      <c r="K219" s="769"/>
      <c r="L219" s="769"/>
      <c r="M219" s="769"/>
      <c r="O219" s="119"/>
      <c r="P219" s="119"/>
      <c r="Q219" s="755"/>
      <c r="R219" s="755"/>
      <c r="S219" s="755"/>
      <c r="T219" s="755"/>
      <c r="U219" s="755"/>
      <c r="V219" s="755"/>
      <c r="W219" s="755"/>
      <c r="X219" s="755"/>
      <c r="Y219" s="755"/>
      <c r="Z219" s="301"/>
      <c r="AA219" s="301"/>
      <c r="AB219" s="301"/>
      <c r="AC219" s="301"/>
      <c r="AD219" s="301"/>
      <c r="AE219" s="301"/>
      <c r="AF219" s="301"/>
      <c r="AG219" s="301"/>
      <c r="AH219" s="301"/>
      <c r="AI219" s="301"/>
      <c r="AJ219" s="301"/>
      <c r="AK219" s="301"/>
      <c r="AL219" s="301"/>
      <c r="AM219" s="301"/>
      <c r="AN219" s="301"/>
      <c r="AO219" s="301"/>
      <c r="AP219" s="301"/>
      <c r="AQ219" s="301"/>
      <c r="AR219" s="301"/>
      <c r="AS219" s="301"/>
      <c r="AT219" s="301"/>
      <c r="AU219" s="301"/>
    </row>
    <row r="220" spans="7:47">
      <c r="G220" s="117"/>
      <c r="H220" s="118"/>
      <c r="I220" s="118"/>
      <c r="J220" s="118"/>
      <c r="K220" s="769"/>
      <c r="L220" s="769"/>
      <c r="M220" s="769"/>
      <c r="O220" s="119"/>
      <c r="P220" s="119"/>
      <c r="Q220" s="755"/>
      <c r="R220" s="755"/>
      <c r="S220" s="755"/>
      <c r="T220" s="755"/>
      <c r="U220" s="755"/>
      <c r="V220" s="755"/>
      <c r="W220" s="755"/>
      <c r="X220" s="755"/>
      <c r="Y220" s="755"/>
      <c r="Z220" s="301"/>
      <c r="AA220" s="301"/>
      <c r="AB220" s="301"/>
      <c r="AC220" s="301"/>
      <c r="AD220" s="301"/>
      <c r="AE220" s="301"/>
      <c r="AF220" s="301"/>
      <c r="AG220" s="301"/>
      <c r="AH220" s="301"/>
      <c r="AI220" s="301"/>
      <c r="AJ220" s="301"/>
      <c r="AK220" s="301"/>
      <c r="AL220" s="301"/>
      <c r="AM220" s="301"/>
      <c r="AN220" s="301"/>
      <c r="AO220" s="301"/>
      <c r="AP220" s="301"/>
      <c r="AQ220" s="301"/>
      <c r="AR220" s="301"/>
      <c r="AS220" s="301"/>
      <c r="AT220" s="301"/>
      <c r="AU220" s="301"/>
    </row>
    <row r="221" spans="7:47">
      <c r="G221" s="757"/>
      <c r="H221" s="758"/>
      <c r="I221" s="758"/>
      <c r="J221" s="758"/>
      <c r="K221" s="109"/>
      <c r="L221" s="116"/>
      <c r="M221" s="116"/>
      <c r="O221" s="119"/>
      <c r="P221" s="119"/>
      <c r="Q221" s="755"/>
      <c r="R221" s="755"/>
      <c r="S221" s="755"/>
      <c r="T221" s="755"/>
      <c r="U221" s="755"/>
      <c r="V221" s="755"/>
      <c r="W221" s="755"/>
      <c r="X221" s="755"/>
      <c r="Y221" s="755"/>
      <c r="Z221" s="301"/>
      <c r="AA221" s="301"/>
      <c r="AB221" s="301"/>
      <c r="AC221" s="301"/>
      <c r="AD221" s="301"/>
      <c r="AE221" s="301"/>
      <c r="AF221" s="301"/>
      <c r="AG221" s="301"/>
      <c r="AH221" s="301"/>
      <c r="AI221" s="301"/>
      <c r="AJ221" s="301"/>
      <c r="AK221" s="301"/>
      <c r="AL221" s="301"/>
      <c r="AM221" s="301"/>
      <c r="AN221" s="301"/>
      <c r="AO221" s="301"/>
      <c r="AP221" s="301"/>
      <c r="AQ221" s="301"/>
      <c r="AR221" s="301"/>
      <c r="AS221" s="301"/>
      <c r="AT221" s="301"/>
      <c r="AU221" s="301"/>
    </row>
    <row r="222" spans="7:47">
      <c r="G222" s="757"/>
      <c r="H222" s="758"/>
      <c r="I222" s="758"/>
      <c r="J222" s="758"/>
      <c r="K222" s="769"/>
      <c r="L222" s="769"/>
      <c r="M222" s="769"/>
      <c r="O222" s="119"/>
      <c r="P222" s="119"/>
      <c r="Q222" s="755"/>
      <c r="R222" s="755"/>
      <c r="S222" s="755"/>
      <c r="T222" s="755"/>
      <c r="U222" s="755"/>
      <c r="V222" s="755"/>
      <c r="W222" s="755"/>
      <c r="X222" s="755"/>
      <c r="Y222" s="755"/>
      <c r="Z222" s="301"/>
      <c r="AA222" s="301"/>
      <c r="AB222" s="301"/>
      <c r="AC222" s="301"/>
      <c r="AD222" s="301"/>
      <c r="AE222" s="301"/>
      <c r="AF222" s="301"/>
      <c r="AG222" s="301"/>
      <c r="AH222" s="301"/>
      <c r="AI222" s="301"/>
      <c r="AJ222" s="301"/>
      <c r="AK222" s="301"/>
      <c r="AL222" s="301"/>
      <c r="AM222" s="301"/>
      <c r="AN222" s="301"/>
      <c r="AO222" s="301"/>
      <c r="AP222" s="301"/>
      <c r="AQ222" s="301"/>
      <c r="AR222" s="301"/>
      <c r="AS222" s="301"/>
      <c r="AT222" s="301"/>
      <c r="AU222" s="301"/>
    </row>
    <row r="223" spans="7:47">
      <c r="G223" s="757"/>
      <c r="H223" s="758"/>
      <c r="I223" s="758"/>
      <c r="J223" s="758"/>
      <c r="K223" s="769"/>
      <c r="L223" s="769"/>
      <c r="M223" s="769"/>
      <c r="O223" s="119"/>
      <c r="P223" s="119"/>
      <c r="Q223" s="755"/>
      <c r="R223" s="755"/>
      <c r="S223" s="755"/>
      <c r="T223" s="755"/>
      <c r="U223" s="755"/>
      <c r="V223" s="755"/>
      <c r="W223" s="755"/>
      <c r="X223" s="755"/>
      <c r="Y223" s="755"/>
      <c r="Z223" s="301"/>
      <c r="AA223" s="301"/>
      <c r="AB223" s="301"/>
      <c r="AC223" s="301"/>
      <c r="AD223" s="301"/>
      <c r="AE223" s="301"/>
      <c r="AF223" s="301"/>
      <c r="AG223" s="301"/>
      <c r="AH223" s="301"/>
      <c r="AI223" s="301"/>
      <c r="AJ223" s="301"/>
      <c r="AK223" s="301"/>
      <c r="AL223" s="301"/>
      <c r="AM223" s="301"/>
      <c r="AN223" s="301"/>
      <c r="AO223" s="301"/>
      <c r="AP223" s="301"/>
      <c r="AQ223" s="301"/>
      <c r="AR223" s="301"/>
      <c r="AS223" s="301"/>
      <c r="AT223" s="301"/>
      <c r="AU223" s="301"/>
    </row>
    <row r="224" spans="7:47">
      <c r="G224" s="757"/>
      <c r="H224" s="758"/>
      <c r="I224" s="758"/>
      <c r="J224" s="758"/>
      <c r="K224" s="773"/>
      <c r="L224" s="773"/>
      <c r="M224" s="773"/>
      <c r="O224" s="119"/>
      <c r="P224" s="119"/>
      <c r="Q224" s="755"/>
      <c r="R224" s="755"/>
      <c r="S224" s="755"/>
      <c r="T224" s="755"/>
      <c r="U224" s="755"/>
      <c r="V224" s="755"/>
      <c r="W224" s="755"/>
      <c r="X224" s="755"/>
      <c r="Y224" s="755"/>
      <c r="Z224" s="301"/>
      <c r="AA224" s="301"/>
      <c r="AB224" s="301"/>
      <c r="AC224" s="301"/>
      <c r="AD224" s="301"/>
      <c r="AE224" s="301"/>
      <c r="AF224" s="301"/>
      <c r="AG224" s="301"/>
      <c r="AH224" s="301"/>
      <c r="AI224" s="301"/>
      <c r="AJ224" s="301"/>
      <c r="AK224" s="301"/>
      <c r="AL224" s="301"/>
      <c r="AM224" s="301"/>
      <c r="AN224" s="301"/>
      <c r="AO224" s="301"/>
      <c r="AP224" s="301"/>
      <c r="AQ224" s="301"/>
      <c r="AR224" s="301"/>
      <c r="AS224" s="301"/>
      <c r="AT224" s="301"/>
      <c r="AU224" s="301"/>
    </row>
    <row r="225" spans="7:47">
      <c r="G225" s="757"/>
      <c r="H225" s="758"/>
      <c r="I225" s="758"/>
      <c r="J225" s="758"/>
      <c r="K225" s="769"/>
      <c r="L225" s="769"/>
      <c r="M225" s="769"/>
      <c r="O225" s="119"/>
      <c r="P225" s="119"/>
      <c r="Q225" s="755"/>
      <c r="R225" s="755"/>
      <c r="S225" s="755"/>
      <c r="T225" s="755"/>
      <c r="U225" s="755"/>
      <c r="V225" s="755"/>
      <c r="W225" s="755"/>
      <c r="X225" s="755"/>
      <c r="Y225" s="755"/>
      <c r="Z225" s="301"/>
      <c r="AA225" s="301"/>
      <c r="AB225" s="301"/>
      <c r="AC225" s="301"/>
      <c r="AD225" s="301"/>
      <c r="AE225" s="301"/>
      <c r="AF225" s="301"/>
      <c r="AG225" s="301"/>
      <c r="AH225" s="301"/>
      <c r="AI225" s="301"/>
      <c r="AJ225" s="301"/>
      <c r="AK225" s="301"/>
      <c r="AL225" s="301"/>
      <c r="AM225" s="301"/>
      <c r="AN225" s="301"/>
      <c r="AO225" s="301"/>
      <c r="AP225" s="301"/>
      <c r="AQ225" s="301"/>
      <c r="AR225" s="301"/>
      <c r="AS225" s="301"/>
      <c r="AT225" s="301"/>
      <c r="AU225" s="301"/>
    </row>
    <row r="226" spans="7:47">
      <c r="G226" s="117"/>
      <c r="H226" s="118"/>
      <c r="I226" s="118"/>
      <c r="J226" s="118"/>
      <c r="K226" s="769"/>
      <c r="L226" s="769"/>
      <c r="M226" s="769"/>
      <c r="O226" s="119"/>
      <c r="P226" s="119"/>
      <c r="Q226" s="755"/>
      <c r="R226" s="755"/>
      <c r="S226" s="755"/>
      <c r="T226" s="755"/>
      <c r="U226" s="755"/>
      <c r="V226" s="755"/>
      <c r="W226" s="755"/>
      <c r="X226" s="755"/>
      <c r="Y226" s="755"/>
      <c r="Z226" s="301"/>
      <c r="AA226" s="301"/>
      <c r="AB226" s="301"/>
      <c r="AC226" s="301"/>
      <c r="AD226" s="301"/>
      <c r="AE226" s="301"/>
      <c r="AF226" s="301"/>
      <c r="AG226" s="301"/>
      <c r="AH226" s="301"/>
      <c r="AI226" s="301"/>
      <c r="AJ226" s="301"/>
      <c r="AK226" s="301"/>
      <c r="AL226" s="301"/>
      <c r="AM226" s="301"/>
      <c r="AN226" s="301"/>
      <c r="AO226" s="301"/>
      <c r="AP226" s="301"/>
      <c r="AQ226" s="301"/>
      <c r="AR226" s="301"/>
      <c r="AS226" s="301"/>
      <c r="AT226" s="301"/>
      <c r="AU226" s="301"/>
    </row>
    <row r="227" spans="7:47">
      <c r="G227" s="757"/>
      <c r="H227" s="758"/>
      <c r="I227" s="758"/>
      <c r="J227" s="758"/>
      <c r="K227" s="769"/>
      <c r="L227" s="769"/>
      <c r="M227" s="769"/>
      <c r="O227" s="119"/>
      <c r="P227" s="119"/>
      <c r="Q227" s="755"/>
      <c r="R227" s="755"/>
      <c r="S227" s="755"/>
      <c r="T227" s="755"/>
      <c r="U227" s="755"/>
      <c r="V227" s="755"/>
      <c r="W227" s="755"/>
      <c r="X227" s="755"/>
      <c r="Y227" s="755"/>
      <c r="Z227" s="301"/>
      <c r="AA227" s="301"/>
      <c r="AB227" s="301"/>
      <c r="AC227" s="301"/>
      <c r="AD227" s="301"/>
      <c r="AE227" s="301"/>
      <c r="AF227" s="301"/>
      <c r="AG227" s="301"/>
      <c r="AH227" s="301"/>
      <c r="AI227" s="301"/>
      <c r="AJ227" s="301"/>
      <c r="AK227" s="301"/>
      <c r="AL227" s="301"/>
      <c r="AM227" s="301"/>
      <c r="AN227" s="301"/>
      <c r="AO227" s="301"/>
      <c r="AP227" s="301"/>
      <c r="AQ227" s="301"/>
      <c r="AR227" s="301"/>
      <c r="AS227" s="301"/>
      <c r="AT227" s="301"/>
      <c r="AU227" s="301"/>
    </row>
    <row r="228" spans="7:47">
      <c r="G228" s="757"/>
      <c r="H228" s="758"/>
      <c r="I228" s="758"/>
      <c r="J228" s="758"/>
      <c r="K228" s="769"/>
      <c r="L228" s="769"/>
      <c r="M228" s="769"/>
      <c r="O228" s="119"/>
      <c r="P228" s="119"/>
      <c r="Q228" s="755"/>
      <c r="R228" s="755"/>
      <c r="S228" s="755"/>
      <c r="T228" s="755"/>
      <c r="U228" s="755"/>
      <c r="V228" s="755"/>
      <c r="W228" s="755"/>
      <c r="X228" s="755"/>
      <c r="Y228" s="755"/>
      <c r="Z228" s="301"/>
      <c r="AA228" s="301"/>
      <c r="AB228" s="301"/>
      <c r="AC228" s="301"/>
      <c r="AD228" s="301"/>
      <c r="AE228" s="301"/>
      <c r="AF228" s="301"/>
      <c r="AG228" s="301"/>
      <c r="AH228" s="301"/>
      <c r="AI228" s="301"/>
      <c r="AJ228" s="301"/>
      <c r="AK228" s="301"/>
      <c r="AL228" s="301"/>
      <c r="AM228" s="301"/>
      <c r="AN228" s="301"/>
      <c r="AO228" s="301"/>
      <c r="AP228" s="301"/>
      <c r="AQ228" s="301"/>
      <c r="AR228" s="301"/>
      <c r="AS228" s="301"/>
      <c r="AT228" s="301"/>
      <c r="AU228" s="301"/>
    </row>
    <row r="229" spans="7:47">
      <c r="G229" s="757"/>
      <c r="H229" s="758"/>
      <c r="I229" s="758"/>
      <c r="J229" s="758"/>
      <c r="K229" s="109"/>
      <c r="L229" s="116"/>
      <c r="M229" s="116"/>
      <c r="O229" s="119"/>
      <c r="P229" s="119"/>
      <c r="Q229" s="755"/>
      <c r="R229" s="755"/>
      <c r="S229" s="755"/>
      <c r="T229" s="755"/>
      <c r="U229" s="755"/>
      <c r="V229" s="755"/>
      <c r="W229" s="755"/>
      <c r="X229" s="755"/>
      <c r="Y229" s="755"/>
      <c r="Z229" s="301"/>
      <c r="AA229" s="301"/>
      <c r="AB229" s="301"/>
      <c r="AC229" s="301"/>
      <c r="AD229" s="301"/>
      <c r="AE229" s="301"/>
      <c r="AF229" s="301"/>
      <c r="AG229" s="301"/>
      <c r="AH229" s="301"/>
      <c r="AI229" s="301"/>
      <c r="AJ229" s="301"/>
      <c r="AK229" s="301"/>
      <c r="AL229" s="301"/>
      <c r="AM229" s="301"/>
      <c r="AN229" s="301"/>
      <c r="AO229" s="301"/>
      <c r="AP229" s="301"/>
      <c r="AQ229" s="301"/>
      <c r="AR229" s="301"/>
      <c r="AS229" s="301"/>
      <c r="AT229" s="301"/>
      <c r="AU229" s="301"/>
    </row>
    <row r="230" spans="7:47">
      <c r="G230" s="757"/>
      <c r="H230" s="758"/>
      <c r="I230" s="758"/>
      <c r="J230" s="758"/>
      <c r="K230" s="769"/>
      <c r="L230" s="769"/>
      <c r="M230" s="769"/>
      <c r="O230" s="119"/>
      <c r="P230" s="119"/>
      <c r="Q230" s="755"/>
      <c r="R230" s="755"/>
      <c r="S230" s="755"/>
      <c r="T230" s="755"/>
      <c r="U230" s="755"/>
      <c r="V230" s="755"/>
      <c r="W230" s="755"/>
      <c r="X230" s="755"/>
      <c r="Y230" s="755"/>
      <c r="Z230" s="301"/>
      <c r="AA230" s="301"/>
      <c r="AB230" s="301"/>
      <c r="AC230" s="301"/>
      <c r="AD230" s="301"/>
      <c r="AE230" s="301"/>
      <c r="AF230" s="301"/>
      <c r="AG230" s="301"/>
      <c r="AH230" s="301"/>
      <c r="AI230" s="301"/>
      <c r="AJ230" s="301"/>
      <c r="AK230" s="301"/>
      <c r="AL230" s="301"/>
      <c r="AM230" s="301"/>
      <c r="AN230" s="301"/>
      <c r="AO230" s="301"/>
      <c r="AP230" s="301"/>
      <c r="AQ230" s="301"/>
      <c r="AR230" s="301"/>
      <c r="AS230" s="301"/>
      <c r="AT230" s="301"/>
      <c r="AU230" s="301"/>
    </row>
    <row r="231" spans="7:47">
      <c r="G231" s="757"/>
      <c r="H231" s="758"/>
      <c r="I231" s="758"/>
      <c r="J231" s="758"/>
      <c r="K231" s="769"/>
      <c r="L231" s="769"/>
      <c r="M231" s="769"/>
      <c r="O231" s="119"/>
      <c r="P231" s="119"/>
      <c r="Q231" s="755"/>
      <c r="R231" s="755"/>
      <c r="S231" s="755"/>
      <c r="T231" s="755"/>
      <c r="U231" s="755"/>
      <c r="V231" s="755"/>
      <c r="W231" s="755"/>
      <c r="X231" s="755"/>
      <c r="Y231" s="755"/>
      <c r="Z231" s="301"/>
      <c r="AA231" s="301"/>
      <c r="AB231" s="301"/>
      <c r="AC231" s="301"/>
      <c r="AD231" s="301"/>
      <c r="AE231" s="301"/>
      <c r="AF231" s="301"/>
      <c r="AG231" s="301"/>
      <c r="AH231" s="301"/>
      <c r="AI231" s="301"/>
      <c r="AJ231" s="301"/>
      <c r="AK231" s="301"/>
      <c r="AL231" s="301"/>
      <c r="AM231" s="301"/>
      <c r="AN231" s="301"/>
      <c r="AO231" s="301"/>
      <c r="AP231" s="301"/>
      <c r="AQ231" s="301"/>
      <c r="AR231" s="301"/>
      <c r="AS231" s="301"/>
      <c r="AT231" s="301"/>
      <c r="AU231" s="301"/>
    </row>
    <row r="232" spans="7:47">
      <c r="G232" s="757"/>
      <c r="H232" s="758"/>
      <c r="I232" s="758"/>
      <c r="J232" s="758"/>
      <c r="K232" s="769"/>
      <c r="L232" s="769"/>
      <c r="M232" s="769"/>
      <c r="O232" s="119"/>
      <c r="P232" s="119"/>
      <c r="Q232" s="755"/>
      <c r="R232" s="755"/>
      <c r="S232" s="755"/>
      <c r="T232" s="755"/>
      <c r="U232" s="755"/>
      <c r="V232" s="755"/>
      <c r="W232" s="755"/>
      <c r="X232" s="755"/>
      <c r="Y232" s="755"/>
      <c r="Z232" s="301"/>
      <c r="AA232" s="301"/>
      <c r="AB232" s="301"/>
      <c r="AC232" s="301"/>
      <c r="AD232" s="301"/>
      <c r="AE232" s="301"/>
      <c r="AF232" s="301"/>
      <c r="AG232" s="301"/>
      <c r="AH232" s="301"/>
      <c r="AI232" s="301"/>
      <c r="AJ232" s="301"/>
      <c r="AK232" s="301"/>
      <c r="AL232" s="301"/>
      <c r="AM232" s="301"/>
      <c r="AN232" s="301"/>
      <c r="AO232" s="301"/>
      <c r="AP232" s="301"/>
      <c r="AQ232" s="301"/>
      <c r="AR232" s="301"/>
      <c r="AS232" s="301"/>
      <c r="AT232" s="301"/>
      <c r="AU232" s="301"/>
    </row>
    <row r="233" spans="7:47">
      <c r="G233" s="757"/>
      <c r="H233" s="758"/>
      <c r="I233" s="758"/>
      <c r="J233" s="758"/>
      <c r="K233" s="769"/>
      <c r="L233" s="769"/>
      <c r="M233" s="769"/>
      <c r="O233" s="119"/>
      <c r="P233" s="119"/>
      <c r="Q233" s="755"/>
      <c r="R233" s="755"/>
      <c r="S233" s="755"/>
      <c r="T233" s="755"/>
      <c r="U233" s="755"/>
      <c r="V233" s="755"/>
      <c r="W233" s="755"/>
      <c r="X233" s="755"/>
      <c r="Y233" s="755"/>
      <c r="Z233" s="301"/>
      <c r="AA233" s="301"/>
      <c r="AB233" s="301"/>
      <c r="AC233" s="301"/>
      <c r="AD233" s="301"/>
      <c r="AE233" s="301"/>
      <c r="AF233" s="301"/>
      <c r="AG233" s="301"/>
      <c r="AH233" s="301"/>
      <c r="AI233" s="301"/>
      <c r="AJ233" s="301"/>
      <c r="AK233" s="301"/>
      <c r="AL233" s="301"/>
      <c r="AM233" s="301"/>
      <c r="AN233" s="301"/>
      <c r="AO233" s="301"/>
      <c r="AP233" s="301"/>
      <c r="AQ233" s="301"/>
      <c r="AR233" s="301"/>
      <c r="AS233" s="301"/>
      <c r="AT233" s="301"/>
      <c r="AU233" s="301"/>
    </row>
    <row r="234" spans="7:47">
      <c r="G234" s="757"/>
      <c r="H234" s="758"/>
      <c r="I234" s="758"/>
      <c r="J234" s="758"/>
      <c r="K234" s="769"/>
      <c r="L234" s="769"/>
      <c r="M234" s="769"/>
      <c r="O234" s="119"/>
      <c r="P234" s="119"/>
      <c r="Q234" s="755"/>
      <c r="R234" s="755"/>
      <c r="S234" s="755"/>
      <c r="T234" s="755"/>
      <c r="U234" s="755"/>
      <c r="V234" s="755"/>
      <c r="W234" s="755"/>
      <c r="X234" s="755"/>
      <c r="Y234" s="755"/>
      <c r="Z234" s="301"/>
      <c r="AA234" s="301"/>
      <c r="AB234" s="301"/>
      <c r="AC234" s="301"/>
      <c r="AD234" s="301"/>
      <c r="AE234" s="301"/>
      <c r="AF234" s="301"/>
      <c r="AG234" s="301"/>
      <c r="AH234" s="301"/>
      <c r="AI234" s="301"/>
      <c r="AJ234" s="301"/>
      <c r="AK234" s="301"/>
      <c r="AL234" s="301"/>
      <c r="AM234" s="301"/>
      <c r="AN234" s="301"/>
      <c r="AO234" s="301"/>
      <c r="AP234" s="301"/>
      <c r="AQ234" s="301"/>
      <c r="AR234" s="301"/>
      <c r="AS234" s="301"/>
      <c r="AT234" s="301"/>
      <c r="AU234" s="301"/>
    </row>
    <row r="235" spans="7:47">
      <c r="G235" s="757"/>
      <c r="H235" s="758"/>
      <c r="I235" s="758"/>
      <c r="J235" s="758"/>
      <c r="K235" s="769"/>
      <c r="L235" s="769"/>
      <c r="M235" s="769"/>
      <c r="O235" s="119"/>
      <c r="P235" s="119"/>
      <c r="Q235" s="755"/>
      <c r="R235" s="755"/>
      <c r="S235" s="755"/>
      <c r="T235" s="755"/>
      <c r="U235" s="755"/>
      <c r="V235" s="755"/>
      <c r="W235" s="755"/>
      <c r="X235" s="755"/>
      <c r="Y235" s="755"/>
      <c r="Z235" s="301"/>
      <c r="AA235" s="301"/>
      <c r="AB235" s="301"/>
      <c r="AC235" s="301"/>
      <c r="AD235" s="301"/>
      <c r="AE235" s="301"/>
      <c r="AF235" s="301"/>
      <c r="AG235" s="301"/>
      <c r="AH235" s="301"/>
      <c r="AI235" s="301"/>
      <c r="AJ235" s="301"/>
      <c r="AK235" s="301"/>
      <c r="AL235" s="301"/>
      <c r="AM235" s="301"/>
      <c r="AN235" s="301"/>
      <c r="AO235" s="301"/>
      <c r="AP235" s="301"/>
      <c r="AQ235" s="301"/>
      <c r="AR235" s="301"/>
      <c r="AS235" s="301"/>
      <c r="AT235" s="301"/>
      <c r="AU235" s="301"/>
    </row>
    <row r="236" spans="7:47">
      <c r="G236" s="757"/>
      <c r="H236" s="758"/>
      <c r="I236" s="758"/>
      <c r="J236" s="758"/>
      <c r="K236" s="769"/>
      <c r="L236" s="769"/>
      <c r="M236" s="769"/>
      <c r="O236" s="119"/>
      <c r="P236" s="119"/>
      <c r="Q236" s="755"/>
      <c r="R236" s="755"/>
      <c r="S236" s="755"/>
      <c r="T236" s="755"/>
      <c r="U236" s="755"/>
      <c r="V236" s="755"/>
      <c r="W236" s="755"/>
      <c r="X236" s="755"/>
      <c r="Y236" s="755"/>
      <c r="Z236" s="301"/>
      <c r="AA236" s="301"/>
      <c r="AB236" s="301"/>
      <c r="AC236" s="301"/>
      <c r="AD236" s="301"/>
      <c r="AE236" s="301"/>
      <c r="AF236" s="301"/>
      <c r="AG236" s="301"/>
      <c r="AH236" s="301"/>
      <c r="AI236" s="301"/>
      <c r="AJ236" s="301"/>
      <c r="AK236" s="301"/>
      <c r="AL236" s="301"/>
      <c r="AM236" s="301"/>
      <c r="AN236" s="301"/>
      <c r="AO236" s="301"/>
      <c r="AP236" s="301"/>
      <c r="AQ236" s="301"/>
      <c r="AR236" s="301"/>
      <c r="AS236" s="301"/>
      <c r="AT236" s="301"/>
      <c r="AU236" s="301"/>
    </row>
    <row r="237" spans="7:47">
      <c r="G237" s="117"/>
      <c r="H237" s="118"/>
      <c r="I237" s="118"/>
      <c r="J237" s="118"/>
      <c r="K237" s="769"/>
      <c r="L237" s="769"/>
      <c r="M237" s="769"/>
      <c r="O237" s="119"/>
      <c r="P237" s="119"/>
      <c r="Q237" s="755"/>
      <c r="R237" s="755"/>
      <c r="S237" s="755"/>
      <c r="T237" s="755"/>
      <c r="U237" s="755"/>
      <c r="V237" s="755"/>
      <c r="W237" s="755"/>
      <c r="X237" s="755"/>
      <c r="Y237" s="755"/>
      <c r="Z237" s="301"/>
      <c r="AA237" s="301"/>
      <c r="AB237" s="301"/>
      <c r="AC237" s="301"/>
      <c r="AD237" s="301"/>
      <c r="AE237" s="301"/>
      <c r="AF237" s="301"/>
      <c r="AG237" s="301"/>
      <c r="AH237" s="301"/>
      <c r="AI237" s="301"/>
      <c r="AJ237" s="301"/>
      <c r="AK237" s="301"/>
      <c r="AL237" s="301"/>
      <c r="AM237" s="301"/>
      <c r="AN237" s="301"/>
      <c r="AO237" s="301"/>
      <c r="AP237" s="301"/>
      <c r="AQ237" s="301"/>
      <c r="AR237" s="301"/>
      <c r="AS237" s="301"/>
      <c r="AT237" s="301"/>
      <c r="AU237" s="301"/>
    </row>
    <row r="238" spans="7:47">
      <c r="G238" s="757"/>
      <c r="H238" s="758"/>
      <c r="I238" s="758"/>
      <c r="J238" s="758"/>
      <c r="K238" s="109"/>
      <c r="L238" s="116"/>
      <c r="M238" s="116"/>
      <c r="O238" s="119"/>
      <c r="P238" s="119"/>
      <c r="Q238" s="755"/>
      <c r="R238" s="755"/>
      <c r="S238" s="755"/>
      <c r="T238" s="755"/>
      <c r="U238" s="755"/>
      <c r="V238" s="755"/>
      <c r="W238" s="755"/>
      <c r="X238" s="755"/>
      <c r="Y238" s="755"/>
      <c r="Z238" s="301"/>
      <c r="AA238" s="301"/>
      <c r="AB238" s="301"/>
      <c r="AC238" s="301"/>
      <c r="AD238" s="301"/>
      <c r="AE238" s="301"/>
      <c r="AF238" s="301"/>
      <c r="AG238" s="301"/>
      <c r="AH238" s="301"/>
      <c r="AI238" s="301"/>
      <c r="AJ238" s="301"/>
      <c r="AK238" s="301"/>
      <c r="AL238" s="301"/>
      <c r="AM238" s="301"/>
      <c r="AN238" s="301"/>
      <c r="AO238" s="301"/>
      <c r="AP238" s="301"/>
      <c r="AQ238" s="301"/>
      <c r="AR238" s="301"/>
      <c r="AS238" s="301"/>
      <c r="AT238" s="301"/>
      <c r="AU238" s="301"/>
    </row>
    <row r="239" spans="7:47">
      <c r="G239" s="757"/>
      <c r="H239" s="758"/>
      <c r="I239" s="758"/>
      <c r="J239" s="758"/>
      <c r="K239" s="769"/>
      <c r="L239" s="769"/>
      <c r="M239" s="769"/>
      <c r="O239" s="119"/>
      <c r="P239" s="119"/>
      <c r="Q239" s="755"/>
      <c r="R239" s="755"/>
      <c r="S239" s="755"/>
      <c r="T239" s="755"/>
      <c r="U239" s="755"/>
      <c r="V239" s="755"/>
      <c r="W239" s="755"/>
      <c r="X239" s="755"/>
      <c r="Y239" s="755"/>
      <c r="Z239" s="301"/>
      <c r="AA239" s="301"/>
      <c r="AB239" s="301"/>
      <c r="AC239" s="301"/>
      <c r="AD239" s="301"/>
      <c r="AE239" s="301"/>
      <c r="AF239" s="301"/>
      <c r="AG239" s="301"/>
      <c r="AH239" s="301"/>
      <c r="AI239" s="301"/>
      <c r="AJ239" s="301"/>
      <c r="AK239" s="301"/>
      <c r="AL239" s="301"/>
      <c r="AM239" s="301"/>
      <c r="AN239" s="301"/>
      <c r="AO239" s="301"/>
      <c r="AP239" s="301"/>
      <c r="AQ239" s="301"/>
      <c r="AR239" s="301"/>
      <c r="AS239" s="301"/>
      <c r="AT239" s="301"/>
      <c r="AU239" s="301"/>
    </row>
    <row r="240" spans="7:47">
      <c r="G240" s="117"/>
      <c r="H240" s="118"/>
      <c r="I240" s="118"/>
      <c r="J240" s="118"/>
      <c r="K240" s="769"/>
      <c r="L240" s="769"/>
      <c r="M240" s="769"/>
      <c r="O240" s="119"/>
      <c r="P240" s="119"/>
      <c r="Q240" s="755"/>
      <c r="R240" s="755"/>
      <c r="S240" s="755"/>
      <c r="T240" s="755"/>
      <c r="U240" s="755"/>
      <c r="V240" s="755"/>
      <c r="W240" s="755"/>
      <c r="X240" s="755"/>
      <c r="Y240" s="755"/>
      <c r="Z240" s="301"/>
      <c r="AA240" s="301"/>
      <c r="AB240" s="301"/>
      <c r="AC240" s="301"/>
      <c r="AD240" s="301"/>
      <c r="AE240" s="301"/>
      <c r="AF240" s="301"/>
      <c r="AG240" s="301"/>
      <c r="AH240" s="301"/>
      <c r="AI240" s="301"/>
      <c r="AJ240" s="301"/>
      <c r="AK240" s="301"/>
      <c r="AL240" s="301"/>
      <c r="AM240" s="301"/>
      <c r="AN240" s="301"/>
      <c r="AO240" s="301"/>
      <c r="AP240" s="301"/>
      <c r="AQ240" s="301"/>
      <c r="AR240" s="301"/>
      <c r="AS240" s="301"/>
      <c r="AT240" s="301"/>
      <c r="AU240" s="301"/>
    </row>
    <row r="241" spans="7:47">
      <c r="G241" s="757"/>
      <c r="H241" s="758"/>
      <c r="I241" s="758"/>
      <c r="J241" s="758"/>
      <c r="K241" s="769"/>
      <c r="L241" s="769"/>
      <c r="M241" s="769"/>
      <c r="O241" s="119"/>
      <c r="P241" s="119"/>
      <c r="Q241" s="755"/>
      <c r="R241" s="755"/>
      <c r="S241" s="755"/>
      <c r="T241" s="755"/>
      <c r="U241" s="755"/>
      <c r="V241" s="755"/>
      <c r="W241" s="755"/>
      <c r="X241" s="755"/>
      <c r="Y241" s="755"/>
      <c r="Z241" s="301"/>
      <c r="AA241" s="301"/>
      <c r="AB241" s="301"/>
      <c r="AC241" s="301"/>
      <c r="AD241" s="301"/>
      <c r="AE241" s="301"/>
      <c r="AF241" s="301"/>
      <c r="AG241" s="301"/>
      <c r="AH241" s="301"/>
      <c r="AI241" s="301"/>
      <c r="AJ241" s="301"/>
      <c r="AK241" s="301"/>
      <c r="AL241" s="301"/>
      <c r="AM241" s="301"/>
      <c r="AN241" s="301"/>
      <c r="AO241" s="301"/>
      <c r="AP241" s="301"/>
      <c r="AQ241" s="301"/>
      <c r="AR241" s="301"/>
      <c r="AS241" s="301"/>
      <c r="AT241" s="301"/>
      <c r="AU241" s="301"/>
    </row>
    <row r="242" spans="7:47">
      <c r="G242" s="757"/>
      <c r="H242" s="758"/>
      <c r="I242" s="758"/>
      <c r="J242" s="758"/>
      <c r="K242" s="769"/>
      <c r="L242" s="769"/>
      <c r="M242" s="769"/>
      <c r="O242" s="119"/>
      <c r="P242" s="119"/>
      <c r="Q242" s="755"/>
      <c r="R242" s="755"/>
      <c r="S242" s="755"/>
      <c r="T242" s="755"/>
      <c r="U242" s="755"/>
      <c r="V242" s="755"/>
      <c r="W242" s="755"/>
      <c r="X242" s="755"/>
      <c r="Y242" s="755"/>
      <c r="Z242" s="301"/>
      <c r="AA242" s="301"/>
      <c r="AB242" s="301"/>
      <c r="AC242" s="301"/>
      <c r="AD242" s="301"/>
      <c r="AE242" s="301"/>
      <c r="AF242" s="301"/>
      <c r="AG242" s="301"/>
      <c r="AH242" s="301"/>
      <c r="AI242" s="301"/>
      <c r="AJ242" s="301"/>
      <c r="AK242" s="301"/>
      <c r="AL242" s="301"/>
      <c r="AM242" s="301"/>
      <c r="AN242" s="301"/>
      <c r="AO242" s="301"/>
      <c r="AP242" s="301"/>
      <c r="AQ242" s="301"/>
      <c r="AR242" s="301"/>
      <c r="AS242" s="301"/>
      <c r="AT242" s="301"/>
      <c r="AU242" s="301"/>
    </row>
    <row r="243" spans="7:47">
      <c r="G243" s="117"/>
      <c r="H243" s="118"/>
      <c r="I243" s="118"/>
      <c r="J243" s="118"/>
      <c r="K243" s="769"/>
      <c r="L243" s="769"/>
      <c r="M243" s="769"/>
      <c r="O243" s="119"/>
      <c r="P243" s="119"/>
      <c r="Q243" s="755"/>
      <c r="R243" s="755"/>
      <c r="S243" s="755"/>
      <c r="T243" s="755"/>
      <c r="U243" s="755"/>
      <c r="V243" s="755"/>
      <c r="W243" s="755"/>
      <c r="X243" s="755"/>
      <c r="Y243" s="755"/>
      <c r="Z243" s="301"/>
      <c r="AB243" s="301"/>
      <c r="AC243" s="301"/>
      <c r="AD243" s="301"/>
      <c r="AE243" s="301"/>
      <c r="AF243" s="301"/>
      <c r="AG243" s="301"/>
      <c r="AH243" s="301"/>
      <c r="AI243" s="301"/>
      <c r="AJ243" s="301"/>
      <c r="AK243" s="301"/>
      <c r="AL243" s="301"/>
      <c r="AM243" s="301"/>
      <c r="AN243" s="301"/>
      <c r="AO243" s="301"/>
      <c r="AP243" s="301"/>
      <c r="AQ243" s="301"/>
      <c r="AR243" s="301"/>
      <c r="AS243" s="301"/>
      <c r="AT243" s="301"/>
      <c r="AU243" s="301"/>
    </row>
    <row r="244" spans="7:47">
      <c r="G244" s="757"/>
      <c r="H244" s="758"/>
      <c r="I244" s="758"/>
      <c r="J244" s="758"/>
      <c r="K244" s="769"/>
      <c r="L244" s="769"/>
      <c r="M244" s="769"/>
      <c r="O244" s="119"/>
      <c r="P244" s="119"/>
      <c r="Q244" s="755"/>
      <c r="R244" s="755"/>
      <c r="S244" s="755"/>
      <c r="T244" s="755"/>
      <c r="U244" s="755"/>
      <c r="V244" s="755"/>
      <c r="W244" s="755"/>
      <c r="X244" s="755"/>
      <c r="Y244" s="755"/>
    </row>
    <row r="245" spans="7:47">
      <c r="G245" s="757"/>
      <c r="H245" s="758"/>
      <c r="I245" s="758"/>
      <c r="J245" s="758"/>
      <c r="K245" s="769"/>
      <c r="L245" s="769"/>
      <c r="M245" s="769"/>
      <c r="O245" s="119"/>
      <c r="P245" s="119"/>
      <c r="Q245" s="755"/>
      <c r="R245" s="755"/>
      <c r="S245" s="755"/>
      <c r="T245" s="755"/>
      <c r="U245" s="755"/>
      <c r="V245" s="755"/>
      <c r="W245" s="755"/>
      <c r="X245" s="755"/>
      <c r="Y245" s="755"/>
    </row>
    <row r="246" spans="7:47">
      <c r="G246" s="757"/>
      <c r="H246" s="758"/>
      <c r="I246" s="758"/>
      <c r="J246" s="758"/>
      <c r="K246" s="769"/>
      <c r="L246" s="769"/>
      <c r="M246" s="769"/>
      <c r="O246" s="119"/>
      <c r="P246" s="119"/>
      <c r="Q246" s="755"/>
      <c r="R246" s="755"/>
      <c r="S246" s="755"/>
      <c r="T246" s="755"/>
      <c r="U246" s="755"/>
      <c r="V246" s="755"/>
      <c r="W246" s="755"/>
      <c r="X246" s="755"/>
      <c r="Y246" s="755"/>
    </row>
    <row r="247" spans="7:47">
      <c r="G247" s="757"/>
      <c r="H247" s="758"/>
      <c r="I247" s="758"/>
      <c r="J247" s="758"/>
      <c r="K247" s="769"/>
      <c r="L247" s="769"/>
      <c r="M247" s="769"/>
      <c r="O247" s="119"/>
      <c r="P247" s="119"/>
      <c r="Q247" s="755"/>
      <c r="R247" s="755"/>
      <c r="S247" s="755"/>
      <c r="T247" s="755"/>
      <c r="U247" s="755"/>
      <c r="V247" s="755"/>
      <c r="W247" s="755"/>
      <c r="X247" s="755"/>
      <c r="Y247" s="755"/>
    </row>
    <row r="248" spans="7:47">
      <c r="G248" s="757"/>
      <c r="H248" s="758"/>
      <c r="I248" s="758"/>
      <c r="J248" s="758"/>
      <c r="K248" s="769"/>
      <c r="L248" s="769"/>
      <c r="M248" s="769"/>
      <c r="O248" s="119"/>
      <c r="P248" s="119"/>
      <c r="Q248" s="755"/>
      <c r="R248" s="755"/>
      <c r="S248" s="755"/>
      <c r="T248" s="755"/>
      <c r="U248" s="755"/>
      <c r="V248" s="755"/>
      <c r="W248" s="755"/>
      <c r="X248" s="755"/>
      <c r="Y248" s="755"/>
    </row>
    <row r="249" spans="7:47">
      <c r="G249" s="757"/>
      <c r="H249" s="758"/>
      <c r="I249" s="758"/>
      <c r="J249" s="758"/>
      <c r="K249" s="109"/>
      <c r="L249" s="116"/>
      <c r="M249" s="116"/>
      <c r="O249" s="119"/>
      <c r="P249" s="119"/>
      <c r="Q249" s="755"/>
      <c r="R249" s="755"/>
      <c r="S249" s="755"/>
      <c r="T249" s="755"/>
      <c r="U249" s="755"/>
      <c r="V249" s="755"/>
      <c r="W249" s="755"/>
      <c r="X249" s="755"/>
      <c r="Y249" s="755"/>
    </row>
    <row r="250" spans="7:47">
      <c r="G250" s="757"/>
      <c r="H250" s="758"/>
      <c r="I250" s="758"/>
      <c r="J250" s="758"/>
      <c r="K250" s="769"/>
      <c r="L250" s="769"/>
      <c r="M250" s="769"/>
      <c r="O250" s="119"/>
      <c r="P250" s="119"/>
      <c r="Q250" s="755"/>
      <c r="R250" s="755"/>
      <c r="S250" s="755"/>
      <c r="T250" s="755"/>
      <c r="U250" s="755"/>
      <c r="V250" s="755"/>
      <c r="W250" s="755"/>
      <c r="X250" s="755"/>
      <c r="Y250" s="755"/>
    </row>
    <row r="251" spans="7:47">
      <c r="G251" s="757"/>
      <c r="H251" s="758"/>
      <c r="I251" s="758"/>
      <c r="J251" s="758"/>
      <c r="K251" s="109"/>
      <c r="L251" s="116"/>
      <c r="M251" s="116"/>
      <c r="O251" s="119"/>
      <c r="P251" s="119"/>
      <c r="Q251" s="755"/>
      <c r="R251" s="755"/>
      <c r="S251" s="755"/>
      <c r="T251" s="755"/>
      <c r="U251" s="755"/>
      <c r="V251" s="755"/>
      <c r="W251" s="755"/>
      <c r="X251" s="755"/>
      <c r="Y251" s="755"/>
    </row>
    <row r="252" spans="7:47">
      <c r="G252" s="757"/>
      <c r="H252" s="758"/>
      <c r="I252" s="758"/>
      <c r="J252" s="758"/>
      <c r="K252" s="769"/>
      <c r="L252" s="769"/>
      <c r="M252" s="769"/>
      <c r="O252" s="119"/>
      <c r="P252" s="119"/>
      <c r="Q252" s="755"/>
      <c r="R252" s="755"/>
      <c r="S252" s="755"/>
      <c r="T252" s="755"/>
      <c r="U252" s="755"/>
      <c r="V252" s="755"/>
      <c r="W252" s="755"/>
      <c r="X252" s="755"/>
      <c r="Y252" s="755"/>
    </row>
    <row r="253" spans="7:47">
      <c r="G253" s="117"/>
      <c r="H253" s="118"/>
      <c r="I253" s="118"/>
      <c r="J253" s="118"/>
      <c r="K253" s="769"/>
      <c r="L253" s="769"/>
      <c r="M253" s="769"/>
      <c r="O253" s="119"/>
      <c r="P253" s="119"/>
      <c r="Q253" s="755"/>
      <c r="R253" s="755"/>
      <c r="S253" s="755"/>
      <c r="T253" s="755"/>
      <c r="U253" s="755"/>
      <c r="V253" s="755"/>
      <c r="W253" s="755"/>
      <c r="X253" s="755"/>
      <c r="Y253" s="755"/>
    </row>
    <row r="254" spans="7:47">
      <c r="G254" s="757"/>
      <c r="H254" s="758"/>
      <c r="I254" s="758"/>
      <c r="J254" s="758"/>
      <c r="K254" s="109"/>
      <c r="L254" s="116"/>
      <c r="M254" s="116"/>
      <c r="O254" s="119"/>
      <c r="P254" s="119"/>
      <c r="Q254" s="755"/>
      <c r="R254" s="755"/>
      <c r="S254" s="755"/>
      <c r="T254" s="755"/>
      <c r="U254" s="755"/>
      <c r="V254" s="755"/>
      <c r="W254" s="755"/>
      <c r="X254" s="755"/>
      <c r="Y254" s="755"/>
    </row>
    <row r="255" spans="7:47">
      <c r="G255" s="757"/>
      <c r="H255" s="758"/>
      <c r="I255" s="758"/>
      <c r="J255" s="758"/>
      <c r="K255" s="769"/>
      <c r="L255" s="769"/>
      <c r="M255" s="769"/>
      <c r="O255" s="119"/>
      <c r="P255" s="119"/>
      <c r="Q255" s="755"/>
      <c r="R255" s="755"/>
      <c r="S255" s="755"/>
      <c r="T255" s="755"/>
      <c r="U255" s="755"/>
      <c r="V255" s="755"/>
      <c r="W255" s="755"/>
      <c r="X255" s="755"/>
      <c r="Y255" s="755"/>
    </row>
    <row r="256" spans="7:47">
      <c r="G256" s="757"/>
      <c r="H256" s="758"/>
      <c r="I256" s="758"/>
      <c r="J256" s="758"/>
      <c r="K256" s="769"/>
      <c r="L256" s="769"/>
      <c r="M256" s="769"/>
      <c r="O256" s="119"/>
      <c r="P256" s="119"/>
      <c r="Q256" s="755"/>
      <c r="R256" s="755"/>
      <c r="S256" s="755"/>
      <c r="T256" s="755"/>
      <c r="U256" s="755"/>
      <c r="V256" s="755"/>
      <c r="W256" s="755"/>
      <c r="X256" s="755"/>
      <c r="Y256" s="755"/>
    </row>
    <row r="257" spans="7:26">
      <c r="G257" s="757"/>
      <c r="H257" s="758"/>
      <c r="I257" s="758"/>
      <c r="J257" s="758"/>
      <c r="K257" s="109"/>
      <c r="L257" s="116"/>
      <c r="M257" s="116"/>
      <c r="O257" s="119"/>
      <c r="P257" s="119"/>
      <c r="Q257" s="755"/>
      <c r="R257" s="755"/>
      <c r="S257" s="755"/>
      <c r="T257" s="755"/>
      <c r="U257" s="755"/>
      <c r="V257" s="755"/>
      <c r="W257" s="755"/>
      <c r="X257" s="755"/>
      <c r="Y257" s="755"/>
    </row>
    <row r="258" spans="7:26">
      <c r="G258" s="757"/>
      <c r="H258" s="758"/>
      <c r="I258" s="758"/>
      <c r="J258" s="758"/>
      <c r="K258" s="769"/>
      <c r="L258" s="769"/>
      <c r="M258" s="769"/>
      <c r="O258" s="119"/>
      <c r="P258" s="119"/>
      <c r="Q258" s="755"/>
      <c r="R258" s="755"/>
      <c r="S258" s="755"/>
      <c r="T258" s="755"/>
      <c r="U258" s="755"/>
      <c r="V258" s="755"/>
      <c r="W258" s="755"/>
      <c r="X258" s="755"/>
      <c r="Y258" s="755"/>
    </row>
    <row r="259" spans="7:26">
      <c r="G259" s="757"/>
      <c r="H259" s="758"/>
      <c r="I259" s="758"/>
      <c r="J259" s="758"/>
      <c r="K259" s="769"/>
      <c r="L259" s="769"/>
      <c r="M259" s="769"/>
      <c r="O259" s="119"/>
      <c r="P259" s="119"/>
      <c r="Q259" s="755"/>
      <c r="R259" s="755"/>
      <c r="S259" s="755"/>
      <c r="T259" s="755"/>
      <c r="U259" s="755"/>
      <c r="V259" s="755"/>
      <c r="W259" s="755"/>
      <c r="X259" s="755"/>
      <c r="Y259" s="755"/>
    </row>
    <row r="260" spans="7:26">
      <c r="G260" s="757"/>
      <c r="H260" s="758"/>
      <c r="I260" s="758"/>
      <c r="J260" s="758"/>
      <c r="K260" s="769"/>
      <c r="L260" s="769"/>
      <c r="M260" s="769"/>
      <c r="O260" s="119"/>
      <c r="P260" s="119"/>
      <c r="Q260" s="755"/>
      <c r="R260" s="755"/>
      <c r="S260" s="755"/>
      <c r="T260" s="755"/>
      <c r="U260" s="755"/>
      <c r="V260" s="755"/>
      <c r="W260" s="755"/>
      <c r="X260" s="755"/>
      <c r="Y260" s="755"/>
    </row>
    <row r="261" spans="7:26">
      <c r="G261" s="757"/>
      <c r="H261" s="758"/>
      <c r="I261" s="758"/>
      <c r="J261" s="758"/>
      <c r="K261" s="109"/>
      <c r="L261" s="116"/>
      <c r="M261" s="116"/>
      <c r="O261" s="119"/>
      <c r="P261" s="119"/>
      <c r="Q261" s="755"/>
      <c r="R261" s="755"/>
      <c r="S261" s="755"/>
      <c r="T261" s="755"/>
      <c r="U261" s="755"/>
      <c r="V261" s="755"/>
      <c r="W261" s="755"/>
      <c r="X261" s="755"/>
      <c r="Y261" s="755"/>
    </row>
    <row r="262" spans="7:26">
      <c r="G262" s="757"/>
      <c r="H262" s="758"/>
      <c r="I262" s="758"/>
      <c r="J262" s="758"/>
      <c r="K262" s="109"/>
      <c r="L262" s="116"/>
      <c r="M262" s="116"/>
      <c r="O262" s="119"/>
      <c r="P262" s="119"/>
      <c r="Q262" s="755"/>
      <c r="R262" s="755"/>
      <c r="S262" s="755"/>
      <c r="T262" s="755"/>
      <c r="U262" s="755"/>
      <c r="V262" s="755"/>
      <c r="W262" s="755"/>
      <c r="X262" s="755"/>
      <c r="Y262" s="755"/>
    </row>
    <row r="263" spans="7:26">
      <c r="G263" s="757"/>
      <c r="H263" s="758"/>
      <c r="I263" s="758"/>
      <c r="J263" s="758"/>
      <c r="K263" s="769"/>
      <c r="L263" s="769"/>
      <c r="M263" s="769"/>
      <c r="O263" s="119"/>
      <c r="P263" s="119"/>
      <c r="Q263" s="755"/>
      <c r="R263" s="755"/>
      <c r="S263" s="755"/>
      <c r="T263" s="755"/>
      <c r="U263" s="755"/>
      <c r="V263" s="755"/>
      <c r="W263" s="755"/>
      <c r="X263" s="755"/>
      <c r="Y263" s="755"/>
    </row>
    <row r="264" spans="7:26">
      <c r="G264" s="117"/>
      <c r="H264" s="118"/>
      <c r="I264" s="118"/>
      <c r="J264" s="118"/>
      <c r="K264" s="769"/>
      <c r="L264" s="769"/>
      <c r="M264" s="769"/>
      <c r="O264" s="119"/>
      <c r="P264" s="119"/>
      <c r="Q264" s="755"/>
      <c r="R264" s="755"/>
      <c r="S264" s="755"/>
      <c r="T264" s="755"/>
      <c r="U264" s="755"/>
      <c r="V264" s="755"/>
      <c r="W264" s="755"/>
      <c r="X264" s="755"/>
      <c r="Y264" s="755"/>
    </row>
    <row r="265" spans="7:26">
      <c r="G265" s="757"/>
      <c r="H265" s="758"/>
      <c r="I265" s="758"/>
      <c r="J265" s="758"/>
      <c r="K265" s="769"/>
      <c r="L265" s="769"/>
      <c r="M265" s="769"/>
      <c r="O265" s="119"/>
      <c r="P265" s="119"/>
      <c r="Q265" s="755"/>
      <c r="R265" s="755"/>
      <c r="S265" s="755"/>
      <c r="T265" s="755"/>
      <c r="U265" s="755"/>
      <c r="V265" s="755"/>
      <c r="W265" s="755"/>
      <c r="X265" s="755"/>
      <c r="Y265" s="755"/>
    </row>
    <row r="266" spans="7:26">
      <c r="G266" s="757"/>
      <c r="H266" s="758"/>
      <c r="I266" s="758"/>
      <c r="J266" s="758"/>
      <c r="K266" s="769"/>
      <c r="L266" s="769"/>
      <c r="M266" s="769"/>
      <c r="O266" s="119"/>
      <c r="P266" s="119"/>
      <c r="Q266" s="755"/>
      <c r="R266" s="755"/>
      <c r="S266" s="755"/>
      <c r="T266" s="755"/>
      <c r="U266" s="755"/>
      <c r="V266" s="755"/>
      <c r="W266" s="755"/>
      <c r="X266" s="755"/>
      <c r="Y266" s="755"/>
    </row>
    <row r="267" spans="7:26">
      <c r="G267" s="757"/>
      <c r="H267" s="758"/>
      <c r="I267" s="758"/>
      <c r="J267" s="758"/>
      <c r="K267" s="769"/>
      <c r="L267" s="769"/>
      <c r="M267" s="769"/>
      <c r="O267" s="119"/>
      <c r="P267" s="119"/>
      <c r="Q267" s="755"/>
      <c r="R267" s="755"/>
      <c r="S267" s="755"/>
      <c r="T267" s="755"/>
      <c r="U267" s="755"/>
      <c r="V267" s="755"/>
      <c r="W267" s="755"/>
      <c r="X267" s="755"/>
      <c r="Y267" s="755"/>
    </row>
    <row r="268" spans="7:26">
      <c r="G268" s="757"/>
      <c r="H268" s="758"/>
      <c r="I268" s="758"/>
      <c r="J268" s="758"/>
      <c r="K268" s="758"/>
      <c r="L268" s="755"/>
      <c r="M268" s="755"/>
      <c r="N268" s="755"/>
      <c r="O268" s="119"/>
      <c r="P268" s="119"/>
      <c r="R268" s="755"/>
      <c r="S268" s="755"/>
      <c r="T268" s="755"/>
      <c r="U268" s="755"/>
      <c r="V268" s="755"/>
      <c r="W268" s="755"/>
      <c r="X268" s="755"/>
      <c r="Y268" s="755"/>
      <c r="Z268" s="755"/>
    </row>
    <row r="269" spans="7:26">
      <c r="G269" s="757"/>
      <c r="H269" s="758"/>
      <c r="I269" s="758"/>
      <c r="J269" s="758"/>
      <c r="K269" s="758"/>
      <c r="L269" s="755"/>
      <c r="M269" s="755"/>
      <c r="N269" s="755"/>
      <c r="O269" s="119"/>
      <c r="P269" s="119"/>
      <c r="R269" s="755"/>
      <c r="S269" s="755"/>
      <c r="T269" s="755"/>
      <c r="U269" s="755"/>
      <c r="V269" s="755"/>
      <c r="W269" s="755"/>
      <c r="X269" s="755"/>
      <c r="Y269" s="755"/>
      <c r="Z269" s="755"/>
    </row>
    <row r="270" spans="7:26">
      <c r="G270" s="757"/>
      <c r="H270" s="758"/>
      <c r="I270" s="758"/>
      <c r="J270" s="758"/>
      <c r="K270" s="758"/>
      <c r="L270" s="755"/>
      <c r="M270" s="755"/>
      <c r="N270" s="755"/>
      <c r="O270" s="119"/>
      <c r="P270" s="119"/>
      <c r="R270" s="755"/>
      <c r="S270" s="755"/>
      <c r="T270" s="755"/>
      <c r="U270" s="755"/>
      <c r="V270" s="755"/>
      <c r="W270" s="755"/>
      <c r="X270" s="755"/>
      <c r="Y270" s="755"/>
      <c r="Z270" s="755"/>
    </row>
    <row r="271" spans="7:26">
      <c r="G271" s="757"/>
      <c r="H271" s="758"/>
      <c r="I271" s="758"/>
      <c r="J271" s="758"/>
      <c r="K271" s="758"/>
      <c r="L271" s="755"/>
      <c r="M271" s="755"/>
      <c r="N271" s="755"/>
      <c r="O271" s="119"/>
      <c r="P271" s="119"/>
      <c r="R271" s="755"/>
      <c r="S271" s="755"/>
      <c r="T271" s="755"/>
      <c r="U271" s="755"/>
      <c r="V271" s="755"/>
      <c r="W271" s="755"/>
      <c r="X271" s="755"/>
      <c r="Y271" s="755"/>
      <c r="Z271" s="755"/>
    </row>
    <row r="272" spans="7:26">
      <c r="G272" s="757"/>
      <c r="H272" s="758"/>
      <c r="I272" s="758"/>
      <c r="J272" s="758"/>
      <c r="K272" s="758"/>
      <c r="L272" s="755"/>
      <c r="M272" s="755"/>
      <c r="N272" s="755"/>
      <c r="O272" s="119"/>
      <c r="P272" s="119"/>
      <c r="R272" s="755"/>
      <c r="S272" s="755"/>
      <c r="T272" s="755"/>
      <c r="U272" s="755"/>
      <c r="V272" s="755"/>
      <c r="W272" s="755"/>
      <c r="X272" s="755"/>
      <c r="Y272" s="755"/>
      <c r="Z272" s="755"/>
    </row>
    <row r="273" spans="7:26">
      <c r="G273" s="757"/>
      <c r="H273" s="758"/>
      <c r="I273" s="758"/>
      <c r="J273" s="758"/>
      <c r="K273" s="758"/>
      <c r="L273" s="755"/>
      <c r="M273" s="755"/>
      <c r="N273" s="755"/>
      <c r="R273" s="755"/>
      <c r="S273" s="755"/>
      <c r="T273" s="755"/>
      <c r="U273" s="755"/>
      <c r="V273" s="755"/>
      <c r="W273" s="755"/>
      <c r="X273" s="755"/>
      <c r="Y273" s="755"/>
      <c r="Z273" s="755"/>
    </row>
    <row r="274" spans="7:26">
      <c r="G274" s="757"/>
      <c r="H274" s="758"/>
      <c r="I274" s="758"/>
      <c r="J274" s="758"/>
      <c r="K274" s="758"/>
      <c r="L274" s="755"/>
      <c r="M274" s="755"/>
      <c r="N274" s="755"/>
      <c r="R274" s="755"/>
      <c r="S274" s="755"/>
      <c r="T274" s="755"/>
      <c r="U274" s="755"/>
      <c r="V274" s="755"/>
      <c r="W274" s="755"/>
      <c r="X274" s="755"/>
      <c r="Y274" s="755"/>
      <c r="Z274" s="755"/>
    </row>
    <row r="275" spans="7:26">
      <c r="G275" s="757"/>
      <c r="H275" s="758"/>
      <c r="I275" s="758"/>
      <c r="J275" s="758"/>
      <c r="K275" s="758"/>
      <c r="L275" s="755"/>
      <c r="M275" s="755"/>
      <c r="N275" s="755"/>
      <c r="R275" s="755"/>
      <c r="S275" s="755"/>
      <c r="T275" s="755"/>
      <c r="U275" s="755"/>
      <c r="V275" s="755"/>
      <c r="W275" s="755"/>
      <c r="X275" s="755"/>
      <c r="Y275" s="755"/>
      <c r="Z275" s="755"/>
    </row>
    <row r="276" spans="7:26">
      <c r="G276" s="757"/>
      <c r="H276" s="758"/>
      <c r="I276" s="758"/>
      <c r="J276" s="758"/>
      <c r="K276" s="758"/>
      <c r="L276" s="755"/>
      <c r="M276" s="755"/>
      <c r="N276" s="755"/>
      <c r="R276" s="755"/>
      <c r="S276" s="755"/>
      <c r="T276" s="755"/>
      <c r="U276" s="755"/>
      <c r="V276" s="755"/>
      <c r="W276" s="755"/>
      <c r="X276" s="755"/>
      <c r="Y276" s="755"/>
      <c r="Z276" s="755"/>
    </row>
    <row r="277" spans="7:26">
      <c r="G277" s="757"/>
      <c r="H277" s="758"/>
      <c r="I277" s="758"/>
      <c r="J277" s="758"/>
      <c r="K277" s="758"/>
      <c r="L277" s="755"/>
      <c r="M277" s="755"/>
      <c r="N277" s="755"/>
      <c r="R277" s="755"/>
      <c r="S277" s="755"/>
      <c r="T277" s="755"/>
      <c r="U277" s="755"/>
      <c r="V277" s="755"/>
      <c r="W277" s="755"/>
      <c r="X277" s="755"/>
      <c r="Y277" s="755"/>
      <c r="Z277" s="755"/>
    </row>
    <row r="278" spans="7:26">
      <c r="G278" s="757"/>
      <c r="H278" s="758"/>
      <c r="I278" s="758"/>
      <c r="J278" s="758"/>
      <c r="K278" s="758"/>
      <c r="L278" s="755"/>
      <c r="M278" s="755"/>
      <c r="N278" s="755"/>
      <c r="R278" s="755"/>
      <c r="S278" s="755"/>
      <c r="T278" s="755"/>
      <c r="U278" s="755"/>
      <c r="V278" s="755"/>
      <c r="W278" s="755"/>
      <c r="X278" s="755"/>
      <c r="Y278" s="755"/>
      <c r="Z278" s="755"/>
    </row>
    <row r="279" spans="7:26">
      <c r="G279" s="757"/>
      <c r="H279" s="758"/>
      <c r="I279" s="758"/>
      <c r="J279" s="758"/>
      <c r="K279" s="758"/>
      <c r="L279" s="755"/>
      <c r="M279" s="755"/>
      <c r="N279" s="755"/>
      <c r="R279" s="755"/>
      <c r="S279" s="755"/>
      <c r="T279" s="755"/>
      <c r="U279" s="755"/>
      <c r="V279" s="755"/>
      <c r="W279" s="755"/>
      <c r="X279" s="755"/>
      <c r="Y279" s="755"/>
      <c r="Z279" s="755"/>
    </row>
    <row r="280" spans="7:26">
      <c r="G280" s="757"/>
      <c r="H280" s="758"/>
      <c r="I280" s="758"/>
      <c r="J280" s="758"/>
      <c r="K280" s="758"/>
      <c r="L280" s="755"/>
      <c r="M280" s="755"/>
      <c r="N280" s="755"/>
      <c r="R280" s="755"/>
      <c r="S280" s="755"/>
      <c r="T280" s="755"/>
      <c r="U280" s="755"/>
      <c r="V280" s="755"/>
      <c r="W280" s="755"/>
      <c r="X280" s="755"/>
      <c r="Y280" s="755"/>
      <c r="Z280" s="755"/>
    </row>
    <row r="281" spans="7:26">
      <c r="G281" s="757"/>
      <c r="H281" s="758"/>
      <c r="I281" s="758"/>
      <c r="J281" s="758"/>
      <c r="K281" s="758"/>
      <c r="L281" s="755"/>
      <c r="M281" s="755"/>
      <c r="N281" s="755"/>
      <c r="R281" s="755"/>
      <c r="S281" s="755"/>
      <c r="T281" s="755"/>
      <c r="U281" s="755"/>
      <c r="V281" s="755"/>
      <c r="W281" s="755"/>
      <c r="X281" s="755"/>
      <c r="Y281" s="755"/>
      <c r="Z281" s="755"/>
    </row>
    <row r="282" spans="7:26">
      <c r="G282" s="757"/>
      <c r="H282" s="758"/>
      <c r="I282" s="758"/>
      <c r="J282" s="758"/>
      <c r="K282" s="758"/>
      <c r="L282" s="755"/>
      <c r="M282" s="755"/>
      <c r="N282" s="755"/>
      <c r="R282" s="755"/>
      <c r="S282" s="755"/>
      <c r="T282" s="755"/>
      <c r="U282" s="755"/>
      <c r="V282" s="755"/>
      <c r="W282" s="755"/>
      <c r="X282" s="755"/>
      <c r="Y282" s="755"/>
      <c r="Z282" s="755"/>
    </row>
    <row r="283" spans="7:26">
      <c r="G283" s="757"/>
      <c r="H283" s="758"/>
      <c r="I283" s="758"/>
      <c r="J283" s="758"/>
      <c r="K283" s="758"/>
      <c r="L283" s="755"/>
      <c r="M283" s="755"/>
      <c r="N283" s="755"/>
      <c r="R283" s="755"/>
      <c r="S283" s="755"/>
      <c r="T283" s="755"/>
      <c r="U283" s="755"/>
      <c r="V283" s="755"/>
      <c r="W283" s="755"/>
      <c r="X283" s="755"/>
      <c r="Y283" s="755"/>
      <c r="Z283" s="755"/>
    </row>
    <row r="284" spans="7:26">
      <c r="G284" s="81"/>
      <c r="H284" s="82"/>
      <c r="I284" s="82"/>
      <c r="J284" s="82"/>
      <c r="K284" s="82"/>
      <c r="L284" s="755"/>
      <c r="M284" s="755"/>
      <c r="N284" s="755"/>
      <c r="R284" s="755"/>
      <c r="S284" s="755"/>
      <c r="T284" s="755"/>
      <c r="U284" s="755"/>
      <c r="V284" s="755"/>
      <c r="W284" s="755"/>
      <c r="X284" s="755"/>
      <c r="Y284" s="755"/>
      <c r="Z284" s="755"/>
    </row>
    <row r="285" spans="7:26">
      <c r="G285" s="81"/>
      <c r="H285" s="82"/>
      <c r="I285" s="82"/>
      <c r="J285" s="82"/>
      <c r="K285" s="82"/>
      <c r="L285" s="755"/>
      <c r="M285" s="755"/>
      <c r="N285" s="755"/>
      <c r="R285" s="755"/>
      <c r="S285" s="755"/>
      <c r="T285" s="755"/>
      <c r="U285" s="755"/>
      <c r="V285" s="755"/>
      <c r="W285" s="755"/>
      <c r="X285" s="755"/>
      <c r="Y285" s="755"/>
      <c r="Z285" s="755"/>
    </row>
    <row r="286" spans="7:26">
      <c r="G286" s="81"/>
      <c r="H286" s="82"/>
      <c r="I286" s="82"/>
      <c r="J286" s="82"/>
      <c r="K286" s="82"/>
      <c r="L286" s="755"/>
      <c r="M286" s="755"/>
      <c r="N286" s="755"/>
      <c r="R286" s="755"/>
      <c r="S286" s="755"/>
      <c r="T286" s="755"/>
      <c r="U286" s="755"/>
      <c r="V286" s="755"/>
      <c r="W286" s="755"/>
      <c r="X286" s="755"/>
      <c r="Y286" s="755"/>
      <c r="Z286" s="755"/>
    </row>
    <row r="287" spans="7:26">
      <c r="G287" s="81"/>
      <c r="H287" s="82"/>
      <c r="I287" s="82"/>
      <c r="J287" s="82"/>
      <c r="K287" s="82"/>
      <c r="L287" s="755"/>
      <c r="M287" s="755"/>
      <c r="N287" s="755"/>
      <c r="R287" s="755"/>
      <c r="S287" s="755"/>
      <c r="T287" s="755"/>
      <c r="U287" s="755"/>
      <c r="V287" s="755"/>
      <c r="W287" s="755"/>
      <c r="X287" s="755"/>
      <c r="Y287" s="755"/>
      <c r="Z287" s="755"/>
    </row>
    <row r="288" spans="7:26">
      <c r="G288" s="81"/>
      <c r="H288" s="82"/>
      <c r="I288" s="82"/>
      <c r="J288" s="82"/>
      <c r="K288" s="82"/>
      <c r="L288" s="755"/>
      <c r="M288" s="755"/>
      <c r="N288" s="755"/>
      <c r="R288" s="755"/>
      <c r="S288" s="755"/>
      <c r="T288" s="755"/>
      <c r="U288" s="755"/>
      <c r="V288" s="755"/>
      <c r="W288" s="755"/>
      <c r="X288" s="755"/>
      <c r="Y288" s="755"/>
      <c r="Z288" s="755"/>
    </row>
    <row r="289" spans="7:26">
      <c r="G289" s="81"/>
      <c r="H289" s="82"/>
      <c r="I289" s="82"/>
      <c r="J289" s="82"/>
      <c r="K289" s="82"/>
      <c r="L289" s="755"/>
      <c r="M289" s="755"/>
      <c r="N289" s="755"/>
      <c r="R289" s="755"/>
      <c r="S289" s="755"/>
      <c r="T289" s="755"/>
      <c r="U289" s="755"/>
      <c r="V289" s="755"/>
      <c r="W289" s="755"/>
      <c r="X289" s="755"/>
      <c r="Y289" s="755"/>
      <c r="Z289" s="755"/>
    </row>
    <row r="290" spans="7:26">
      <c r="G290" s="81"/>
      <c r="H290" s="82"/>
      <c r="I290" s="82"/>
      <c r="J290" s="82"/>
      <c r="K290" s="82"/>
      <c r="L290" s="755"/>
      <c r="M290" s="755"/>
      <c r="N290" s="755"/>
      <c r="R290" s="755"/>
      <c r="S290" s="755"/>
      <c r="T290" s="755"/>
      <c r="U290" s="755"/>
      <c r="V290" s="755"/>
      <c r="W290" s="755"/>
      <c r="X290" s="755"/>
      <c r="Y290" s="755"/>
      <c r="Z290" s="755"/>
    </row>
    <row r="291" spans="7:26">
      <c r="G291" s="81"/>
      <c r="H291" s="82"/>
      <c r="I291" s="82"/>
      <c r="J291" s="82"/>
      <c r="K291" s="82"/>
      <c r="L291" s="755"/>
      <c r="M291" s="755"/>
      <c r="N291" s="755"/>
      <c r="R291" s="755"/>
      <c r="S291" s="755"/>
      <c r="T291" s="755"/>
      <c r="U291" s="755"/>
      <c r="V291" s="755"/>
      <c r="W291" s="755"/>
      <c r="X291" s="755"/>
      <c r="Y291" s="755"/>
      <c r="Z291" s="755"/>
    </row>
    <row r="292" spans="7:26">
      <c r="G292" s="81"/>
      <c r="H292" s="82"/>
      <c r="I292" s="82"/>
      <c r="J292" s="82"/>
      <c r="K292" s="82"/>
      <c r="L292" s="755"/>
      <c r="M292" s="755"/>
      <c r="N292" s="755"/>
      <c r="R292" s="755"/>
      <c r="S292" s="755"/>
      <c r="T292" s="755"/>
      <c r="U292" s="755"/>
      <c r="V292" s="755"/>
      <c r="W292" s="755"/>
      <c r="X292" s="755"/>
      <c r="Y292" s="755"/>
      <c r="Z292" s="755"/>
    </row>
    <row r="293" spans="7:26">
      <c r="G293" s="81"/>
      <c r="H293" s="82"/>
      <c r="I293" s="82"/>
      <c r="J293" s="82"/>
      <c r="K293" s="82"/>
      <c r="L293" s="755"/>
      <c r="M293" s="755"/>
      <c r="N293" s="755"/>
      <c r="R293" s="755"/>
      <c r="S293" s="755"/>
      <c r="T293" s="755"/>
      <c r="U293" s="755"/>
      <c r="V293" s="755"/>
      <c r="W293" s="755"/>
      <c r="X293" s="755"/>
      <c r="Y293" s="755"/>
      <c r="Z293" s="755"/>
    </row>
    <row r="294" spans="7:26">
      <c r="G294" s="81"/>
      <c r="H294" s="82"/>
      <c r="I294" s="82"/>
      <c r="J294" s="82"/>
      <c r="K294" s="82"/>
      <c r="L294" s="755"/>
      <c r="M294" s="755"/>
      <c r="N294" s="755"/>
      <c r="R294" s="755"/>
      <c r="S294" s="755"/>
      <c r="T294" s="755"/>
      <c r="U294" s="755"/>
      <c r="V294" s="755"/>
      <c r="W294" s="755"/>
      <c r="X294" s="755"/>
      <c r="Y294" s="755"/>
      <c r="Z294" s="755"/>
    </row>
    <row r="295" spans="7:26">
      <c r="G295" s="81"/>
      <c r="H295" s="82"/>
      <c r="I295" s="82"/>
      <c r="J295" s="82"/>
      <c r="K295" s="82"/>
      <c r="L295" s="755"/>
      <c r="M295" s="755"/>
      <c r="N295" s="755"/>
      <c r="R295" s="755"/>
      <c r="S295" s="755"/>
      <c r="T295" s="755"/>
      <c r="U295" s="755"/>
      <c r="V295" s="755"/>
      <c r="W295" s="755"/>
      <c r="X295" s="755"/>
      <c r="Y295" s="755"/>
      <c r="Z295" s="755"/>
    </row>
    <row r="296" spans="7:26">
      <c r="G296" s="81"/>
      <c r="H296" s="82"/>
      <c r="I296" s="82"/>
      <c r="J296" s="82"/>
      <c r="K296" s="82"/>
      <c r="L296" s="755"/>
      <c r="M296" s="755"/>
      <c r="N296" s="755"/>
      <c r="R296" s="755"/>
      <c r="S296" s="755"/>
      <c r="T296" s="755"/>
      <c r="U296" s="755"/>
      <c r="V296" s="755"/>
      <c r="W296" s="755"/>
      <c r="X296" s="755"/>
      <c r="Y296" s="755"/>
      <c r="Z296" s="755"/>
    </row>
    <row r="297" spans="7:26">
      <c r="G297" s="81"/>
      <c r="H297" s="82"/>
      <c r="I297" s="82"/>
      <c r="J297" s="82"/>
      <c r="K297" s="82"/>
      <c r="L297" s="755"/>
      <c r="M297" s="755"/>
      <c r="N297" s="755"/>
      <c r="R297" s="755"/>
      <c r="S297" s="755"/>
      <c r="T297" s="755"/>
      <c r="U297" s="755"/>
      <c r="V297" s="755"/>
      <c r="W297" s="755"/>
      <c r="X297" s="755"/>
      <c r="Y297" s="755"/>
      <c r="Z297" s="755"/>
    </row>
    <row r="298" spans="7:26">
      <c r="G298" s="81"/>
      <c r="H298" s="82"/>
      <c r="I298" s="82"/>
      <c r="J298" s="82"/>
      <c r="K298" s="82"/>
      <c r="L298" s="755"/>
      <c r="M298" s="755"/>
      <c r="N298" s="755"/>
      <c r="R298" s="755"/>
      <c r="S298" s="755"/>
      <c r="T298" s="755"/>
      <c r="U298" s="755"/>
      <c r="V298" s="755"/>
      <c r="W298" s="755"/>
      <c r="X298" s="755"/>
      <c r="Y298" s="755"/>
      <c r="Z298" s="755"/>
    </row>
    <row r="299" spans="7:26">
      <c r="G299" s="81"/>
      <c r="H299" s="82"/>
      <c r="I299" s="82"/>
      <c r="J299" s="82"/>
      <c r="K299" s="82"/>
      <c r="L299" s="755"/>
      <c r="M299" s="755"/>
      <c r="N299" s="755"/>
      <c r="R299" s="755"/>
      <c r="S299" s="755"/>
      <c r="T299" s="755"/>
      <c r="U299" s="755"/>
      <c r="V299" s="755"/>
      <c r="W299" s="755"/>
      <c r="X299" s="755"/>
      <c r="Y299" s="755"/>
      <c r="Z299" s="755"/>
    </row>
    <row r="300" spans="7:26">
      <c r="G300" s="81"/>
      <c r="H300" s="82"/>
      <c r="I300" s="82"/>
      <c r="J300" s="82"/>
      <c r="K300" s="82"/>
      <c r="L300" s="755"/>
      <c r="M300" s="755"/>
      <c r="N300" s="755"/>
      <c r="R300" s="755"/>
      <c r="S300" s="755"/>
      <c r="T300" s="755"/>
      <c r="U300" s="755"/>
      <c r="V300" s="755"/>
      <c r="W300" s="755"/>
      <c r="X300" s="755"/>
      <c r="Y300" s="755"/>
      <c r="Z300" s="755"/>
    </row>
    <row r="301" spans="7:26">
      <c r="G301" s="81"/>
      <c r="H301" s="82"/>
      <c r="I301" s="82"/>
      <c r="J301" s="82"/>
      <c r="K301" s="82"/>
      <c r="L301" s="755"/>
      <c r="M301" s="755"/>
      <c r="N301" s="755"/>
      <c r="R301" s="755"/>
      <c r="S301" s="755"/>
      <c r="T301" s="755"/>
      <c r="U301" s="755"/>
      <c r="V301" s="755"/>
      <c r="W301" s="755"/>
      <c r="X301" s="755"/>
      <c r="Y301" s="755"/>
      <c r="Z301" s="755"/>
    </row>
    <row r="302" spans="7:26">
      <c r="G302" s="81"/>
      <c r="H302" s="82"/>
      <c r="I302" s="82"/>
      <c r="J302" s="82"/>
      <c r="K302" s="82"/>
      <c r="L302" s="755"/>
      <c r="M302" s="755"/>
      <c r="N302" s="755"/>
      <c r="R302" s="755"/>
      <c r="S302" s="755"/>
      <c r="T302" s="755"/>
      <c r="U302" s="755"/>
      <c r="V302" s="755"/>
      <c r="W302" s="755"/>
      <c r="X302" s="755"/>
      <c r="Y302" s="755"/>
      <c r="Z302" s="755"/>
    </row>
    <row r="303" spans="7:26">
      <c r="G303" s="81"/>
      <c r="H303" s="82"/>
      <c r="I303" s="82"/>
      <c r="J303" s="82"/>
      <c r="K303" s="82"/>
      <c r="L303" s="755"/>
      <c r="M303" s="755"/>
      <c r="N303" s="755"/>
      <c r="R303" s="755"/>
      <c r="S303" s="755"/>
      <c r="T303" s="755"/>
      <c r="U303" s="755"/>
      <c r="V303" s="755"/>
      <c r="W303" s="755"/>
      <c r="X303" s="755"/>
      <c r="Y303" s="755"/>
      <c r="Z303" s="755"/>
    </row>
    <row r="304" spans="7:26">
      <c r="G304" s="81"/>
      <c r="H304" s="82"/>
      <c r="I304" s="82"/>
      <c r="J304" s="82"/>
      <c r="K304" s="82"/>
      <c r="L304" s="755"/>
      <c r="M304" s="755"/>
      <c r="N304" s="755"/>
      <c r="R304" s="755"/>
      <c r="S304" s="755"/>
      <c r="T304" s="755"/>
      <c r="U304" s="755"/>
      <c r="V304" s="755"/>
      <c r="W304" s="755"/>
      <c r="X304" s="755"/>
      <c r="Y304" s="755"/>
      <c r="Z304" s="755"/>
    </row>
    <row r="305" spans="7:26">
      <c r="G305" s="81"/>
      <c r="H305" s="82"/>
      <c r="I305" s="82"/>
      <c r="J305" s="82"/>
      <c r="K305" s="82"/>
      <c r="L305" s="755"/>
      <c r="M305" s="755"/>
      <c r="N305" s="755"/>
      <c r="R305" s="755"/>
      <c r="S305" s="755"/>
      <c r="T305" s="755"/>
      <c r="U305" s="755"/>
      <c r="V305" s="755"/>
      <c r="W305" s="755"/>
      <c r="X305" s="755"/>
      <c r="Y305" s="755"/>
      <c r="Z305" s="755"/>
    </row>
    <row r="306" spans="7:26">
      <c r="G306" s="81"/>
      <c r="H306" s="82"/>
      <c r="I306" s="82"/>
      <c r="J306" s="82"/>
      <c r="K306" s="82"/>
      <c r="L306" s="755"/>
      <c r="M306" s="755"/>
      <c r="N306" s="755"/>
      <c r="R306" s="755"/>
      <c r="S306" s="755"/>
      <c r="T306" s="755"/>
      <c r="U306" s="755"/>
      <c r="V306" s="755"/>
      <c r="W306" s="755"/>
      <c r="X306" s="755"/>
      <c r="Y306" s="755"/>
      <c r="Z306" s="755"/>
    </row>
    <row r="307" spans="7:26">
      <c r="G307" s="81"/>
      <c r="H307" s="82"/>
      <c r="I307" s="82"/>
      <c r="J307" s="82"/>
      <c r="K307" s="82"/>
      <c r="L307" s="755"/>
      <c r="M307" s="755"/>
      <c r="N307" s="755"/>
      <c r="R307" s="755"/>
      <c r="S307" s="755"/>
      <c r="T307" s="755"/>
      <c r="U307" s="755"/>
      <c r="V307" s="755"/>
      <c r="W307" s="755"/>
      <c r="X307" s="755"/>
      <c r="Y307" s="755"/>
      <c r="Z307" s="755"/>
    </row>
    <row r="308" spans="7:26">
      <c r="G308" s="81"/>
      <c r="H308" s="82"/>
      <c r="I308" s="82"/>
      <c r="J308" s="82"/>
      <c r="K308" s="82"/>
      <c r="L308" s="755"/>
      <c r="M308" s="755"/>
      <c r="N308" s="755"/>
      <c r="U308" s="755"/>
      <c r="V308" s="755"/>
      <c r="W308" s="755"/>
      <c r="X308" s="755"/>
      <c r="Y308" s="755"/>
      <c r="Z308" s="755"/>
    </row>
    <row r="309" spans="7:26">
      <c r="G309" s="81"/>
      <c r="H309" s="82"/>
      <c r="I309" s="82"/>
      <c r="J309" s="82"/>
      <c r="K309" s="82"/>
      <c r="L309" s="755"/>
      <c r="M309" s="755"/>
      <c r="N309" s="755"/>
    </row>
    <row r="310" spans="7:26">
      <c r="G310" s="81"/>
      <c r="H310" s="82"/>
      <c r="I310" s="82"/>
      <c r="J310" s="82"/>
      <c r="K310" s="82"/>
      <c r="L310" s="755"/>
      <c r="M310" s="755"/>
      <c r="N310" s="755"/>
    </row>
    <row r="311" spans="7:26">
      <c r="G311" s="81"/>
      <c r="H311" s="82"/>
      <c r="I311" s="82"/>
      <c r="J311" s="82"/>
      <c r="K311" s="82"/>
      <c r="L311" s="755"/>
      <c r="M311" s="755"/>
      <c r="N311" s="755"/>
    </row>
    <row r="312" spans="7:26">
      <c r="G312" s="81"/>
      <c r="H312" s="82"/>
      <c r="I312" s="82"/>
      <c r="J312" s="82"/>
      <c r="K312" s="82"/>
      <c r="L312" s="755"/>
      <c r="M312" s="755"/>
      <c r="N312" s="755"/>
    </row>
    <row r="313" spans="7:26">
      <c r="G313" s="81"/>
      <c r="H313" s="82"/>
      <c r="I313" s="82"/>
      <c r="J313" s="82"/>
      <c r="K313" s="82"/>
      <c r="L313" s="755"/>
      <c r="M313" s="755"/>
      <c r="N313" s="755"/>
    </row>
    <row r="314" spans="7:26">
      <c r="G314" s="81"/>
      <c r="H314" s="82"/>
      <c r="I314" s="82"/>
      <c r="J314" s="82"/>
      <c r="K314" s="82"/>
      <c r="L314" s="755"/>
      <c r="M314" s="755"/>
      <c r="N314" s="755"/>
    </row>
    <row r="315" spans="7:26">
      <c r="G315" s="81"/>
      <c r="H315" s="82"/>
      <c r="I315" s="82"/>
      <c r="J315" s="82"/>
      <c r="K315" s="82"/>
      <c r="L315" s="755"/>
      <c r="M315" s="755"/>
      <c r="N315" s="755"/>
    </row>
    <row r="316" spans="7:26">
      <c r="G316" s="81"/>
      <c r="H316" s="82"/>
      <c r="I316" s="82"/>
      <c r="J316" s="82"/>
      <c r="K316" s="82"/>
      <c r="L316" s="755"/>
      <c r="M316" s="755"/>
      <c r="N316" s="755"/>
    </row>
    <row r="317" spans="7:26">
      <c r="G317" s="81"/>
      <c r="H317" s="82"/>
      <c r="I317" s="82"/>
      <c r="J317" s="82"/>
      <c r="K317" s="82"/>
      <c r="L317" s="755"/>
      <c r="M317" s="755"/>
      <c r="N317" s="755"/>
    </row>
    <row r="318" spans="7:26">
      <c r="G318" s="81"/>
      <c r="H318" s="82"/>
      <c r="I318" s="82"/>
      <c r="J318" s="82"/>
      <c r="K318" s="82"/>
      <c r="L318" s="755"/>
      <c r="M318" s="755"/>
      <c r="N318" s="755"/>
    </row>
    <row r="319" spans="7:26">
      <c r="G319" s="81"/>
      <c r="H319" s="82"/>
      <c r="I319" s="82"/>
      <c r="J319" s="82"/>
      <c r="K319" s="82"/>
      <c r="L319" s="755"/>
      <c r="M319" s="755"/>
      <c r="N319" s="755"/>
    </row>
    <row r="320" spans="7:26">
      <c r="G320" s="81"/>
      <c r="H320" s="82"/>
      <c r="I320" s="82"/>
      <c r="J320" s="82"/>
      <c r="K320" s="82"/>
      <c r="L320" s="755"/>
      <c r="M320" s="755"/>
      <c r="N320" s="755"/>
    </row>
    <row r="321" spans="7:14">
      <c r="G321" s="81"/>
      <c r="H321" s="82"/>
      <c r="I321" s="82"/>
      <c r="J321" s="82"/>
      <c r="K321" s="82"/>
      <c r="L321" s="755"/>
      <c r="M321" s="755"/>
      <c r="N321" s="755"/>
    </row>
    <row r="322" spans="7:14">
      <c r="G322" s="81"/>
      <c r="H322" s="82"/>
      <c r="I322" s="82"/>
      <c r="J322" s="82"/>
      <c r="K322" s="82"/>
      <c r="L322" s="755"/>
      <c r="M322" s="755"/>
      <c r="N322" s="755"/>
    </row>
    <row r="323" spans="7:14">
      <c r="G323" s="81"/>
      <c r="H323" s="82"/>
      <c r="I323" s="82"/>
      <c r="J323" s="82"/>
      <c r="K323" s="82"/>
      <c r="L323" s="755"/>
      <c r="M323" s="755"/>
      <c r="N323" s="755"/>
    </row>
    <row r="324" spans="7:14">
      <c r="G324" s="81"/>
      <c r="H324" s="82"/>
      <c r="I324" s="82"/>
      <c r="J324" s="82"/>
      <c r="K324" s="82"/>
      <c r="L324" s="755"/>
      <c r="M324" s="755"/>
      <c r="N324" s="755"/>
    </row>
    <row r="325" spans="7:14">
      <c r="G325" s="81"/>
      <c r="H325" s="82"/>
      <c r="I325" s="82"/>
      <c r="J325" s="82"/>
      <c r="K325" s="82"/>
      <c r="L325" s="755"/>
      <c r="M325" s="755"/>
      <c r="N325" s="755"/>
    </row>
    <row r="326" spans="7:14">
      <c r="G326" s="81"/>
      <c r="H326" s="82"/>
      <c r="I326" s="82"/>
      <c r="J326" s="82"/>
      <c r="K326" s="82"/>
      <c r="L326" s="755"/>
      <c r="M326" s="755"/>
      <c r="N326" s="755"/>
    </row>
    <row r="327" spans="7:14">
      <c r="G327" s="81"/>
      <c r="H327" s="82"/>
      <c r="I327" s="82"/>
      <c r="J327" s="82"/>
      <c r="K327" s="82"/>
      <c r="L327" s="755"/>
      <c r="M327" s="755"/>
      <c r="N327" s="755"/>
    </row>
    <row r="328" spans="7:14">
      <c r="G328" s="81"/>
      <c r="H328" s="82"/>
      <c r="I328" s="82"/>
      <c r="J328" s="82"/>
      <c r="K328" s="82"/>
      <c r="L328" s="755"/>
      <c r="M328" s="755"/>
      <c r="N328" s="755"/>
    </row>
    <row r="329" spans="7:14">
      <c r="G329" s="81"/>
      <c r="H329" s="82"/>
      <c r="I329" s="82"/>
      <c r="J329" s="82"/>
      <c r="K329" s="82"/>
      <c r="L329" s="755"/>
      <c r="M329" s="755"/>
      <c r="N329" s="755"/>
    </row>
    <row r="330" spans="7:14">
      <c r="G330" s="81"/>
      <c r="H330" s="82"/>
      <c r="I330" s="82"/>
      <c r="J330" s="82"/>
      <c r="K330" s="82"/>
      <c r="L330" s="755"/>
      <c r="M330" s="755"/>
      <c r="N330" s="755"/>
    </row>
    <row r="331" spans="7:14">
      <c r="G331" s="81"/>
      <c r="H331" s="82"/>
      <c r="I331" s="82"/>
      <c r="J331" s="82"/>
      <c r="K331" s="82"/>
      <c r="L331" s="755"/>
      <c r="M331" s="755"/>
      <c r="N331" s="755"/>
    </row>
    <row r="332" spans="7:14">
      <c r="G332" s="81"/>
      <c r="H332" s="82"/>
      <c r="I332" s="82"/>
      <c r="J332" s="82"/>
      <c r="K332" s="82"/>
      <c r="L332" s="755"/>
      <c r="M332" s="755"/>
      <c r="N332" s="755"/>
    </row>
    <row r="333" spans="7:14">
      <c r="G333" s="81"/>
      <c r="H333" s="82"/>
      <c r="I333" s="82"/>
      <c r="J333" s="82"/>
      <c r="K333" s="82"/>
      <c r="L333" s="755"/>
      <c r="M333" s="755"/>
      <c r="N333" s="755"/>
    </row>
    <row r="334" spans="7:14">
      <c r="G334" s="81"/>
      <c r="H334" s="82"/>
      <c r="I334" s="82"/>
      <c r="J334" s="82"/>
      <c r="K334" s="82"/>
      <c r="L334" s="755"/>
      <c r="M334" s="755"/>
      <c r="N334" s="755"/>
    </row>
    <row r="335" spans="7:14">
      <c r="G335" s="81"/>
      <c r="H335" s="82"/>
      <c r="I335" s="82"/>
      <c r="J335" s="82"/>
      <c r="K335" s="82"/>
      <c r="L335" s="755"/>
      <c r="M335" s="755"/>
      <c r="N335" s="755"/>
    </row>
    <row r="336" spans="7:14">
      <c r="G336" s="81"/>
      <c r="H336" s="82"/>
      <c r="I336" s="82"/>
      <c r="J336" s="82"/>
      <c r="K336" s="82"/>
      <c r="L336" s="755"/>
      <c r="M336" s="755"/>
      <c r="N336" s="755"/>
    </row>
    <row r="337" spans="7:14">
      <c r="G337" s="81"/>
      <c r="H337" s="82"/>
      <c r="I337" s="82"/>
      <c r="J337" s="82"/>
      <c r="K337" s="82"/>
      <c r="L337" s="755"/>
      <c r="M337" s="755"/>
      <c r="N337" s="755"/>
    </row>
    <row r="338" spans="7:14">
      <c r="G338" s="81"/>
      <c r="H338" s="82"/>
      <c r="I338" s="82"/>
      <c r="J338" s="82"/>
      <c r="K338" s="82"/>
      <c r="L338" s="755"/>
      <c r="M338" s="755"/>
      <c r="N338" s="755"/>
    </row>
    <row r="339" spans="7:14">
      <c r="G339" s="81"/>
      <c r="H339" s="82"/>
      <c r="I339" s="82"/>
      <c r="J339" s="82"/>
      <c r="K339" s="82"/>
      <c r="L339" s="755"/>
      <c r="M339" s="755"/>
      <c r="N339" s="755"/>
    </row>
    <row r="340" spans="7:14">
      <c r="G340" s="81"/>
      <c r="H340" s="82"/>
      <c r="I340" s="82"/>
      <c r="J340" s="82"/>
      <c r="K340" s="82"/>
      <c r="L340" s="755"/>
      <c r="M340" s="755"/>
      <c r="N340" s="755"/>
    </row>
    <row r="341" spans="7:14">
      <c r="G341" s="81"/>
      <c r="H341" s="82"/>
      <c r="I341" s="82"/>
      <c r="J341" s="82"/>
      <c r="K341" s="82"/>
      <c r="L341" s="755"/>
      <c r="M341" s="755"/>
      <c r="N341" s="755"/>
    </row>
    <row r="342" spans="7:14">
      <c r="G342" s="81"/>
      <c r="H342" s="82"/>
      <c r="I342" s="82"/>
      <c r="J342" s="82"/>
      <c r="K342" s="82"/>
    </row>
    <row r="343" spans="7:14">
      <c r="G343" s="81"/>
      <c r="H343" s="82"/>
      <c r="I343" s="82"/>
      <c r="J343" s="82"/>
      <c r="K343" s="82"/>
    </row>
    <row r="344" spans="7:14">
      <c r="G344" s="81"/>
      <c r="H344" s="82"/>
      <c r="I344" s="82"/>
      <c r="J344" s="82"/>
      <c r="K344" s="82"/>
    </row>
    <row r="345" spans="7:14">
      <c r="G345" s="81"/>
      <c r="H345" s="82"/>
      <c r="I345" s="82"/>
      <c r="J345" s="82"/>
      <c r="K345" s="82"/>
    </row>
    <row r="346" spans="7:14">
      <c r="G346" s="81"/>
      <c r="H346" s="82"/>
      <c r="I346" s="82"/>
      <c r="J346" s="82"/>
      <c r="K346" s="82"/>
    </row>
    <row r="347" spans="7:14">
      <c r="G347" s="81"/>
      <c r="H347" s="82"/>
      <c r="I347" s="82"/>
      <c r="J347" s="82"/>
      <c r="K347" s="82"/>
    </row>
    <row r="348" spans="7:14">
      <c r="G348" s="81"/>
      <c r="H348" s="82"/>
      <c r="I348" s="82"/>
      <c r="J348" s="82"/>
      <c r="K348" s="82"/>
    </row>
    <row r="349" spans="7:14">
      <c r="G349" s="81"/>
      <c r="H349" s="82"/>
      <c r="I349" s="82"/>
      <c r="J349" s="82"/>
      <c r="K349" s="82"/>
    </row>
    <row r="350" spans="7:14">
      <c r="G350" s="81"/>
      <c r="H350" s="82"/>
      <c r="I350" s="82"/>
      <c r="J350" s="82"/>
      <c r="K350" s="82"/>
    </row>
    <row r="351" spans="7:14">
      <c r="G351" s="81"/>
      <c r="H351" s="82"/>
      <c r="I351" s="82"/>
      <c r="J351" s="82"/>
      <c r="K351" s="82"/>
    </row>
    <row r="352" spans="7:14">
      <c r="G352" s="81"/>
      <c r="H352" s="82"/>
      <c r="I352" s="82"/>
      <c r="J352" s="82"/>
      <c r="K352" s="82"/>
    </row>
    <row r="353" spans="7:11">
      <c r="G353" s="81"/>
      <c r="H353" s="82"/>
      <c r="I353" s="82"/>
      <c r="J353" s="82"/>
      <c r="K353" s="82"/>
    </row>
    <row r="354" spans="7:11">
      <c r="G354" s="81"/>
      <c r="H354" s="82"/>
      <c r="I354" s="82"/>
      <c r="J354" s="82"/>
      <c r="K354" s="82"/>
    </row>
    <row r="355" spans="7:11">
      <c r="G355" s="81"/>
      <c r="H355" s="82"/>
      <c r="I355" s="82"/>
      <c r="J355" s="82"/>
      <c r="K355" s="82"/>
    </row>
    <row r="356" spans="7:11">
      <c r="G356" s="81"/>
      <c r="H356" s="82"/>
      <c r="I356" s="82"/>
      <c r="J356" s="82"/>
      <c r="K356" s="82"/>
    </row>
    <row r="357" spans="7:11">
      <c r="G357" s="81"/>
      <c r="H357" s="82"/>
      <c r="I357" s="82"/>
      <c r="J357" s="82"/>
      <c r="K357" s="82"/>
    </row>
    <row r="358" spans="7:11">
      <c r="G358" s="81"/>
      <c r="H358" s="82"/>
      <c r="I358" s="82"/>
      <c r="J358" s="82"/>
      <c r="K358" s="82"/>
    </row>
    <row r="359" spans="7:11">
      <c r="G359" s="81"/>
      <c r="H359" s="82"/>
      <c r="I359" s="82"/>
      <c r="J359" s="82"/>
      <c r="K359" s="82"/>
    </row>
    <row r="360" spans="7:11">
      <c r="G360" s="81"/>
      <c r="H360" s="82"/>
      <c r="I360" s="82"/>
      <c r="J360" s="82"/>
      <c r="K360" s="82"/>
    </row>
    <row r="361" spans="7:11">
      <c r="G361" s="81"/>
      <c r="H361" s="82"/>
      <c r="I361" s="82"/>
      <c r="J361" s="82"/>
      <c r="K361" s="82"/>
    </row>
    <row r="362" spans="7:11">
      <c r="G362" s="81"/>
      <c r="H362" s="82"/>
      <c r="I362" s="82"/>
      <c r="J362" s="82"/>
      <c r="K362" s="82"/>
    </row>
    <row r="363" spans="7:11">
      <c r="G363" s="81"/>
      <c r="H363" s="82"/>
      <c r="I363" s="82"/>
      <c r="J363" s="82"/>
      <c r="K363" s="82"/>
    </row>
    <row r="364" spans="7:11">
      <c r="G364" s="81"/>
      <c r="H364" s="82"/>
      <c r="I364" s="82"/>
      <c r="J364" s="82"/>
      <c r="K364" s="82"/>
    </row>
    <row r="365" spans="7:11">
      <c r="G365" s="81"/>
      <c r="H365" s="82"/>
      <c r="I365" s="82"/>
      <c r="J365" s="82"/>
      <c r="K365" s="82"/>
    </row>
    <row r="366" spans="7:11">
      <c r="G366" s="81"/>
      <c r="H366" s="82"/>
      <c r="I366" s="82"/>
      <c r="J366" s="82"/>
      <c r="K366" s="82"/>
    </row>
    <row r="367" spans="7:11">
      <c r="G367" s="81"/>
      <c r="H367" s="82"/>
      <c r="I367" s="82"/>
      <c r="J367" s="82"/>
      <c r="K367" s="82"/>
    </row>
    <row r="368" spans="7:11">
      <c r="G368" s="81"/>
      <c r="H368" s="82"/>
      <c r="I368" s="82"/>
      <c r="J368" s="82"/>
      <c r="K368" s="82"/>
    </row>
    <row r="369" spans="7:11">
      <c r="G369" s="81"/>
      <c r="H369" s="82"/>
      <c r="I369" s="82"/>
      <c r="J369" s="82"/>
      <c r="K369" s="82"/>
    </row>
    <row r="370" spans="7:11">
      <c r="G370" s="81"/>
      <c r="H370" s="82"/>
      <c r="I370" s="82"/>
      <c r="J370" s="82"/>
      <c r="K370" s="82"/>
    </row>
    <row r="371" spans="7:11">
      <c r="G371" s="81"/>
      <c r="H371" s="82"/>
      <c r="I371" s="82"/>
      <c r="J371" s="82"/>
      <c r="K371" s="82"/>
    </row>
    <row r="372" spans="7:11">
      <c r="G372" s="81"/>
      <c r="H372" s="82"/>
      <c r="I372" s="82"/>
      <c r="J372" s="82"/>
      <c r="K372" s="82"/>
    </row>
    <row r="373" spans="7:11">
      <c r="G373" s="81"/>
      <c r="H373" s="82"/>
      <c r="I373" s="82"/>
      <c r="J373" s="82"/>
      <c r="K373" s="82"/>
    </row>
    <row r="374" spans="7:11">
      <c r="G374" s="81"/>
      <c r="H374" s="82"/>
      <c r="I374" s="82"/>
      <c r="J374" s="82"/>
      <c r="K374" s="82"/>
    </row>
    <row r="375" spans="7:11">
      <c r="G375" s="81"/>
      <c r="H375" s="82"/>
      <c r="I375" s="82"/>
      <c r="J375" s="82"/>
      <c r="K375" s="82"/>
    </row>
    <row r="376" spans="7:11">
      <c r="G376" s="81"/>
      <c r="H376" s="82"/>
      <c r="I376" s="82"/>
      <c r="J376" s="82"/>
      <c r="K376" s="82"/>
    </row>
    <row r="377" spans="7:11">
      <c r="G377" s="81"/>
      <c r="H377" s="82"/>
      <c r="I377" s="82"/>
      <c r="J377" s="82"/>
      <c r="K377" s="82"/>
    </row>
    <row r="378" spans="7:11">
      <c r="G378" s="81"/>
      <c r="H378" s="82"/>
      <c r="I378" s="82"/>
      <c r="J378" s="82"/>
      <c r="K378" s="82"/>
    </row>
    <row r="379" spans="7:11">
      <c r="G379" s="81"/>
      <c r="H379" s="82"/>
      <c r="I379" s="82"/>
      <c r="J379" s="82"/>
      <c r="K379" s="82"/>
    </row>
    <row r="380" spans="7:11">
      <c r="G380" s="81"/>
      <c r="H380" s="82"/>
      <c r="I380" s="82"/>
      <c r="J380" s="82"/>
      <c r="K380" s="82"/>
    </row>
    <row r="381" spans="7:11">
      <c r="G381" s="81"/>
      <c r="H381" s="82"/>
      <c r="I381" s="82"/>
      <c r="J381" s="82"/>
      <c r="K381" s="82"/>
    </row>
    <row r="382" spans="7:11">
      <c r="G382" s="81"/>
      <c r="H382" s="82"/>
      <c r="I382" s="82"/>
      <c r="J382" s="82"/>
      <c r="K382" s="82"/>
    </row>
    <row r="383" spans="7:11">
      <c r="G383" s="81"/>
      <c r="H383" s="82"/>
      <c r="I383" s="82"/>
      <c r="J383" s="82"/>
      <c r="K383" s="82"/>
    </row>
    <row r="384" spans="7:11">
      <c r="G384" s="81"/>
      <c r="H384" s="82"/>
      <c r="I384" s="82"/>
      <c r="J384" s="82"/>
      <c r="K384" s="82"/>
    </row>
    <row r="385" spans="7:11">
      <c r="G385" s="81"/>
      <c r="H385" s="82"/>
      <c r="I385" s="82"/>
      <c r="J385" s="82"/>
      <c r="K385" s="82"/>
    </row>
    <row r="386" spans="7:11">
      <c r="G386" s="81"/>
      <c r="H386" s="82"/>
      <c r="I386" s="82"/>
      <c r="J386" s="82"/>
      <c r="K386" s="82"/>
    </row>
    <row r="387" spans="7:11">
      <c r="G387" s="81"/>
      <c r="H387" s="82"/>
      <c r="I387" s="82"/>
      <c r="J387" s="82"/>
      <c r="K387" s="82"/>
    </row>
    <row r="388" spans="7:11">
      <c r="G388" s="81"/>
      <c r="H388" s="82"/>
      <c r="I388" s="82"/>
      <c r="J388" s="82"/>
      <c r="K388" s="82"/>
    </row>
    <row r="389" spans="7:11">
      <c r="G389" s="81"/>
      <c r="H389" s="82"/>
      <c r="I389" s="82"/>
      <c r="J389" s="82"/>
      <c r="K389" s="82"/>
    </row>
    <row r="390" spans="7:11">
      <c r="G390" s="81"/>
      <c r="H390" s="82"/>
      <c r="I390" s="82"/>
      <c r="J390" s="82"/>
      <c r="K390" s="82"/>
    </row>
    <row r="391" spans="7:11">
      <c r="G391" s="81"/>
      <c r="H391" s="82"/>
      <c r="I391" s="82"/>
      <c r="J391" s="82"/>
      <c r="K391" s="82"/>
    </row>
    <row r="392" spans="7:11">
      <c r="G392" s="81"/>
      <c r="H392" s="82"/>
      <c r="I392" s="82"/>
      <c r="J392" s="82"/>
      <c r="K392" s="82"/>
    </row>
    <row r="393" spans="7:11">
      <c r="G393" s="81"/>
      <c r="H393" s="82"/>
      <c r="I393" s="82"/>
      <c r="J393" s="82"/>
      <c r="K393" s="82"/>
    </row>
    <row r="394" spans="7:11">
      <c r="G394" s="81"/>
      <c r="H394" s="82"/>
      <c r="I394" s="82"/>
      <c r="J394" s="82"/>
      <c r="K394" s="82"/>
    </row>
    <row r="395" spans="7:11">
      <c r="G395" s="81"/>
      <c r="H395" s="82"/>
      <c r="I395" s="82"/>
      <c r="J395" s="82"/>
      <c r="K395" s="82"/>
    </row>
    <row r="396" spans="7:11">
      <c r="G396" s="81"/>
      <c r="H396" s="82"/>
      <c r="I396" s="82"/>
      <c r="J396" s="82"/>
      <c r="K396" s="82"/>
    </row>
    <row r="397" spans="7:11">
      <c r="G397" s="81"/>
      <c r="H397" s="82"/>
      <c r="I397" s="82"/>
      <c r="J397" s="82"/>
      <c r="K397" s="82"/>
    </row>
    <row r="398" spans="7:11">
      <c r="G398" s="81"/>
      <c r="H398" s="82"/>
      <c r="I398" s="82"/>
      <c r="J398" s="82"/>
      <c r="K398" s="82"/>
    </row>
    <row r="399" spans="7:11">
      <c r="G399" s="81"/>
      <c r="H399" s="82"/>
      <c r="I399" s="82"/>
      <c r="J399" s="82"/>
      <c r="K399" s="82"/>
    </row>
    <row r="400" spans="7:11">
      <c r="G400" s="81"/>
      <c r="H400" s="82"/>
      <c r="I400" s="82"/>
      <c r="J400" s="82"/>
      <c r="K400" s="82"/>
    </row>
    <row r="401" spans="7:11">
      <c r="G401" s="81"/>
      <c r="H401" s="82"/>
      <c r="I401" s="82"/>
      <c r="J401" s="82"/>
      <c r="K401" s="82"/>
    </row>
    <row r="402" spans="7:11">
      <c r="G402" s="81"/>
      <c r="H402" s="82"/>
      <c r="I402" s="82"/>
      <c r="J402" s="82"/>
      <c r="K402" s="82"/>
    </row>
    <row r="403" spans="7:11">
      <c r="G403" s="81"/>
      <c r="H403" s="82"/>
      <c r="I403" s="82"/>
      <c r="J403" s="82"/>
      <c r="K403" s="82"/>
    </row>
    <row r="404" spans="7:11">
      <c r="G404" s="81"/>
      <c r="H404" s="82"/>
      <c r="I404" s="82"/>
      <c r="J404" s="82"/>
      <c r="K404" s="82"/>
    </row>
    <row r="405" spans="7:11">
      <c r="G405" s="81"/>
      <c r="H405" s="82"/>
      <c r="I405" s="82"/>
      <c r="J405" s="82"/>
      <c r="K405" s="82"/>
    </row>
    <row r="406" spans="7:11">
      <c r="G406" s="81"/>
      <c r="H406" s="82"/>
      <c r="I406" s="82"/>
      <c r="J406" s="82"/>
      <c r="K406" s="82"/>
    </row>
    <row r="407" spans="7:11">
      <c r="G407" s="81"/>
      <c r="H407" s="82"/>
      <c r="I407" s="82"/>
      <c r="J407" s="82"/>
      <c r="K407" s="82"/>
    </row>
    <row r="408" spans="7:11">
      <c r="G408" s="81"/>
      <c r="H408" s="82"/>
      <c r="I408" s="82"/>
      <c r="J408" s="82"/>
      <c r="K408" s="82"/>
    </row>
    <row r="409" spans="7:11">
      <c r="G409" s="81"/>
      <c r="H409" s="82"/>
      <c r="I409" s="82"/>
      <c r="J409" s="82"/>
      <c r="K409" s="82"/>
    </row>
    <row r="410" spans="7:11">
      <c r="G410" s="81"/>
      <c r="H410" s="82"/>
      <c r="I410" s="82"/>
      <c r="J410" s="82"/>
      <c r="K410" s="82"/>
    </row>
    <row r="411" spans="7:11">
      <c r="G411" s="81"/>
      <c r="H411" s="82"/>
      <c r="I411" s="82"/>
      <c r="J411" s="82"/>
      <c r="K411" s="82"/>
    </row>
    <row r="412" spans="7:11">
      <c r="G412" s="81"/>
      <c r="H412" s="82"/>
      <c r="I412" s="82"/>
      <c r="J412" s="82"/>
      <c r="K412" s="82"/>
    </row>
    <row r="413" spans="7:11">
      <c r="G413" s="81"/>
      <c r="H413" s="82"/>
      <c r="I413" s="82"/>
      <c r="J413" s="82"/>
      <c r="K413" s="82"/>
    </row>
    <row r="414" spans="7:11">
      <c r="G414" s="81"/>
      <c r="H414" s="82"/>
      <c r="I414" s="82"/>
      <c r="J414" s="82"/>
      <c r="K414" s="82"/>
    </row>
    <row r="415" spans="7:11">
      <c r="G415" s="81"/>
      <c r="H415" s="82"/>
      <c r="I415" s="82"/>
      <c r="J415" s="82"/>
      <c r="K415" s="82"/>
    </row>
    <row r="416" spans="7:11">
      <c r="G416" s="81"/>
      <c r="H416" s="82"/>
      <c r="I416" s="82"/>
      <c r="J416" s="82"/>
      <c r="K416" s="82"/>
    </row>
    <row r="417" spans="7:11">
      <c r="G417" s="81"/>
      <c r="H417" s="82"/>
      <c r="I417" s="82"/>
      <c r="J417" s="82"/>
      <c r="K417" s="82"/>
    </row>
    <row r="418" spans="7:11">
      <c r="G418" s="81"/>
      <c r="H418" s="82"/>
      <c r="I418" s="82"/>
      <c r="J418" s="82"/>
      <c r="K418" s="82"/>
    </row>
    <row r="419" spans="7:11">
      <c r="G419" s="81"/>
      <c r="H419" s="82"/>
      <c r="I419" s="82"/>
      <c r="J419" s="82"/>
      <c r="K419" s="82"/>
    </row>
    <row r="420" spans="7:11">
      <c r="G420" s="81"/>
      <c r="H420" s="82"/>
      <c r="I420" s="82"/>
      <c r="J420" s="82"/>
      <c r="K420" s="82"/>
    </row>
    <row r="421" spans="7:11">
      <c r="G421" s="81"/>
      <c r="H421" s="82"/>
      <c r="I421" s="82"/>
      <c r="J421" s="82"/>
      <c r="K421" s="82"/>
    </row>
    <row r="422" spans="7:11">
      <c r="G422" s="81"/>
      <c r="H422" s="82"/>
      <c r="I422" s="82"/>
      <c r="J422" s="82"/>
      <c r="K422" s="82"/>
    </row>
    <row r="423" spans="7:11">
      <c r="G423" s="81"/>
      <c r="H423" s="82"/>
      <c r="I423" s="82"/>
      <c r="J423" s="82"/>
      <c r="K423" s="82"/>
    </row>
    <row r="424" spans="7:11">
      <c r="G424" s="81"/>
      <c r="H424" s="82"/>
      <c r="I424" s="82"/>
      <c r="J424" s="82"/>
      <c r="K424" s="82"/>
    </row>
    <row r="425" spans="7:11">
      <c r="G425" s="81"/>
      <c r="H425" s="82"/>
      <c r="I425" s="82"/>
      <c r="J425" s="82"/>
      <c r="K425" s="82"/>
    </row>
    <row r="426" spans="7:11">
      <c r="G426" s="81"/>
      <c r="H426" s="82"/>
      <c r="I426" s="82"/>
      <c r="J426" s="82"/>
      <c r="K426" s="82"/>
    </row>
    <row r="427" spans="7:11">
      <c r="G427" s="774"/>
      <c r="H427" s="775"/>
      <c r="I427" s="775"/>
      <c r="J427" s="775"/>
      <c r="K427" s="775"/>
    </row>
    <row r="428" spans="7:11">
      <c r="G428" s="774"/>
      <c r="H428" s="775"/>
      <c r="I428" s="775"/>
      <c r="J428" s="775"/>
      <c r="K428" s="775"/>
    </row>
    <row r="429" spans="7:11">
      <c r="G429" s="774"/>
      <c r="H429" s="775"/>
      <c r="I429" s="775"/>
      <c r="J429" s="775"/>
      <c r="K429" s="775"/>
    </row>
    <row r="430" spans="7:11">
      <c r="G430" s="774"/>
      <c r="H430" s="775"/>
      <c r="I430" s="775"/>
      <c r="J430" s="775"/>
      <c r="K430" s="775"/>
    </row>
    <row r="431" spans="7:11">
      <c r="G431" s="774"/>
      <c r="H431" s="775"/>
      <c r="I431" s="775"/>
      <c r="J431" s="775"/>
      <c r="K431" s="775"/>
    </row>
    <row r="432" spans="7:11">
      <c r="G432" s="774"/>
      <c r="H432" s="775"/>
      <c r="I432" s="775"/>
      <c r="J432" s="775"/>
      <c r="K432" s="775"/>
    </row>
    <row r="433" spans="7:11">
      <c r="G433" s="774"/>
      <c r="H433" s="775"/>
      <c r="I433" s="775"/>
      <c r="J433" s="775"/>
      <c r="K433" s="775"/>
    </row>
    <row r="434" spans="7:11">
      <c r="G434" s="774"/>
      <c r="H434" s="775"/>
      <c r="I434" s="775"/>
      <c r="J434" s="775"/>
      <c r="K434" s="775"/>
    </row>
    <row r="435" spans="7:11">
      <c r="G435" s="774"/>
      <c r="H435" s="775"/>
      <c r="I435" s="775"/>
      <c r="J435" s="775"/>
      <c r="K435" s="775"/>
    </row>
    <row r="436" spans="7:11">
      <c r="G436" s="774"/>
      <c r="H436" s="775"/>
      <c r="I436" s="775"/>
      <c r="J436" s="775"/>
      <c r="K436" s="775"/>
    </row>
    <row r="437" spans="7:11">
      <c r="G437" s="774"/>
      <c r="H437" s="775"/>
      <c r="I437" s="775"/>
      <c r="J437" s="775"/>
      <c r="K437" s="775"/>
    </row>
    <row r="438" spans="7:11">
      <c r="G438" s="774"/>
      <c r="H438" s="775"/>
      <c r="I438" s="775"/>
      <c r="J438" s="775"/>
      <c r="K438" s="775"/>
    </row>
    <row r="439" spans="7:11">
      <c r="G439" s="774"/>
      <c r="H439" s="775"/>
      <c r="I439" s="775"/>
      <c r="J439" s="775"/>
      <c r="K439" s="775"/>
    </row>
    <row r="440" spans="7:11">
      <c r="G440" s="774"/>
      <c r="H440" s="775"/>
      <c r="I440" s="775"/>
      <c r="J440" s="775"/>
      <c r="K440" s="775"/>
    </row>
    <row r="441" spans="7:11">
      <c r="G441" s="774"/>
      <c r="H441" s="775"/>
      <c r="I441" s="775"/>
      <c r="J441" s="775"/>
      <c r="K441" s="775"/>
    </row>
    <row r="442" spans="7:11">
      <c r="G442" s="774"/>
      <c r="H442" s="775"/>
      <c r="I442" s="775"/>
      <c r="J442" s="775"/>
      <c r="K442" s="775"/>
    </row>
    <row r="443" spans="7:11">
      <c r="G443" s="774"/>
      <c r="H443" s="775"/>
      <c r="I443" s="775"/>
      <c r="J443" s="775"/>
      <c r="K443" s="775"/>
    </row>
    <row r="444" spans="7:11">
      <c r="G444" s="774"/>
      <c r="H444" s="775"/>
      <c r="I444" s="775"/>
      <c r="J444" s="775"/>
      <c r="K444" s="775"/>
    </row>
    <row r="445" spans="7:11">
      <c r="G445" s="774"/>
      <c r="H445" s="775"/>
      <c r="I445" s="775"/>
      <c r="J445" s="775"/>
      <c r="K445" s="775"/>
    </row>
    <row r="446" spans="7:11">
      <c r="G446" s="774"/>
      <c r="H446" s="775"/>
      <c r="I446" s="775"/>
      <c r="J446" s="775"/>
      <c r="K446" s="775"/>
    </row>
    <row r="447" spans="7:11">
      <c r="G447" s="774"/>
      <c r="H447" s="775"/>
      <c r="I447" s="775"/>
      <c r="J447" s="775"/>
      <c r="K447" s="775"/>
    </row>
    <row r="448" spans="7:11">
      <c r="G448" s="774"/>
      <c r="H448" s="775"/>
      <c r="I448" s="775"/>
      <c r="J448" s="775"/>
      <c r="K448" s="775"/>
    </row>
    <row r="449" spans="7:11">
      <c r="G449" s="774"/>
      <c r="H449" s="775"/>
      <c r="I449" s="775"/>
      <c r="J449" s="775"/>
      <c r="K449" s="775"/>
    </row>
    <row r="450" spans="7:11">
      <c r="G450" s="774"/>
      <c r="H450" s="775"/>
      <c r="I450" s="775"/>
      <c r="J450" s="775"/>
      <c r="K450" s="775"/>
    </row>
    <row r="451" spans="7:11">
      <c r="G451" s="774"/>
      <c r="H451" s="775"/>
      <c r="I451" s="775"/>
      <c r="J451" s="775"/>
      <c r="K451" s="775"/>
    </row>
    <row r="452" spans="7:11">
      <c r="G452" s="774"/>
      <c r="H452" s="775"/>
      <c r="I452" s="775"/>
      <c r="J452" s="775"/>
      <c r="K452" s="775"/>
    </row>
    <row r="453" spans="7:11">
      <c r="G453" s="774"/>
      <c r="H453" s="775"/>
      <c r="I453" s="775"/>
      <c r="J453" s="775"/>
      <c r="K453" s="775"/>
    </row>
    <row r="454" spans="7:11">
      <c r="G454" s="774"/>
      <c r="H454" s="775"/>
      <c r="I454" s="775"/>
      <c r="J454" s="775"/>
      <c r="K454" s="775"/>
    </row>
    <row r="455" spans="7:11">
      <c r="G455" s="774"/>
      <c r="H455" s="775"/>
      <c r="I455" s="775"/>
      <c r="J455" s="775"/>
      <c r="K455" s="775"/>
    </row>
    <row r="456" spans="7:11">
      <c r="G456" s="774"/>
      <c r="H456" s="775"/>
      <c r="I456" s="775"/>
      <c r="J456" s="775"/>
      <c r="K456" s="775"/>
    </row>
    <row r="457" spans="7:11">
      <c r="G457" s="774"/>
      <c r="H457" s="775"/>
      <c r="I457" s="775"/>
      <c r="J457" s="775"/>
      <c r="K457" s="775"/>
    </row>
    <row r="458" spans="7:11">
      <c r="G458" s="774"/>
      <c r="H458" s="775"/>
      <c r="I458" s="775"/>
      <c r="J458" s="775"/>
      <c r="K458" s="775"/>
    </row>
    <row r="459" spans="7:11">
      <c r="G459" s="774"/>
      <c r="H459" s="775"/>
      <c r="I459" s="775"/>
      <c r="J459" s="775"/>
      <c r="K459" s="775"/>
    </row>
    <row r="460" spans="7:11">
      <c r="G460" s="774"/>
      <c r="H460" s="775"/>
      <c r="I460" s="775"/>
      <c r="J460" s="775"/>
      <c r="K460" s="775"/>
    </row>
    <row r="461" spans="7:11">
      <c r="G461" s="774"/>
      <c r="H461" s="775"/>
      <c r="I461" s="775"/>
      <c r="J461" s="775"/>
      <c r="K461" s="775"/>
    </row>
    <row r="462" spans="7:11">
      <c r="G462" s="774"/>
      <c r="H462" s="775"/>
      <c r="I462" s="775"/>
      <c r="J462" s="775"/>
      <c r="K462" s="775"/>
    </row>
    <row r="463" spans="7:11">
      <c r="G463" s="774"/>
      <c r="H463" s="775"/>
      <c r="I463" s="775"/>
      <c r="J463" s="775"/>
      <c r="K463" s="775"/>
    </row>
    <row r="464" spans="7:11">
      <c r="G464" s="774"/>
      <c r="H464" s="775"/>
      <c r="I464" s="775"/>
      <c r="J464" s="775"/>
      <c r="K464" s="775"/>
    </row>
    <row r="465" spans="7:11">
      <c r="G465" s="774"/>
      <c r="H465" s="775"/>
      <c r="I465" s="775"/>
      <c r="J465" s="775"/>
      <c r="K465" s="775"/>
    </row>
    <row r="466" spans="7:11">
      <c r="G466" s="774"/>
      <c r="H466" s="775"/>
      <c r="I466" s="775"/>
      <c r="J466" s="775"/>
      <c r="K466" s="775"/>
    </row>
    <row r="467" spans="7:11">
      <c r="G467" s="774"/>
      <c r="H467" s="775"/>
      <c r="I467" s="775"/>
      <c r="J467" s="775"/>
      <c r="K467" s="775"/>
    </row>
    <row r="468" spans="7:11">
      <c r="G468" s="774"/>
      <c r="H468" s="775"/>
      <c r="I468" s="775"/>
      <c r="J468" s="775"/>
      <c r="K468" s="775"/>
    </row>
    <row r="469" spans="7:11">
      <c r="G469" s="774"/>
      <c r="H469" s="775"/>
      <c r="I469" s="775"/>
      <c r="J469" s="775"/>
      <c r="K469" s="775"/>
    </row>
    <row r="470" spans="7:11">
      <c r="G470" s="774"/>
      <c r="H470" s="775"/>
      <c r="I470" s="775"/>
      <c r="J470" s="775"/>
      <c r="K470" s="775"/>
    </row>
    <row r="471" spans="7:11">
      <c r="G471" s="774"/>
      <c r="H471" s="775"/>
      <c r="I471" s="775"/>
      <c r="J471" s="775"/>
      <c r="K471" s="775"/>
    </row>
    <row r="472" spans="7:11">
      <c r="G472" s="774"/>
      <c r="H472" s="775"/>
      <c r="I472" s="775"/>
      <c r="J472" s="775"/>
      <c r="K472" s="775"/>
    </row>
    <row r="473" spans="7:11">
      <c r="G473" s="774"/>
      <c r="H473" s="775"/>
      <c r="I473" s="775"/>
      <c r="J473" s="775"/>
      <c r="K473" s="775"/>
    </row>
    <row r="474" spans="7:11">
      <c r="G474" s="774"/>
      <c r="H474" s="775"/>
      <c r="I474" s="775"/>
      <c r="J474" s="775"/>
      <c r="K474" s="775"/>
    </row>
    <row r="475" spans="7:11">
      <c r="G475" s="774"/>
      <c r="H475" s="775"/>
      <c r="I475" s="775"/>
      <c r="J475" s="775"/>
      <c r="K475" s="775"/>
    </row>
    <row r="476" spans="7:11">
      <c r="G476" s="774"/>
      <c r="H476" s="775"/>
      <c r="I476" s="775"/>
      <c r="J476" s="775"/>
      <c r="K476" s="775"/>
    </row>
    <row r="477" spans="7:11">
      <c r="G477" s="774"/>
      <c r="H477" s="775"/>
      <c r="I477" s="775"/>
      <c r="J477" s="775"/>
      <c r="K477" s="775"/>
    </row>
    <row r="478" spans="7:11">
      <c r="G478" s="774"/>
      <c r="H478" s="775"/>
      <c r="I478" s="775"/>
      <c r="J478" s="775"/>
      <c r="K478" s="775"/>
    </row>
    <row r="479" spans="7:11">
      <c r="G479" s="774"/>
      <c r="H479" s="775"/>
      <c r="I479" s="775"/>
      <c r="J479" s="775"/>
      <c r="K479" s="775"/>
    </row>
    <row r="480" spans="7:11">
      <c r="G480" s="774"/>
      <c r="H480" s="775"/>
      <c r="I480" s="775"/>
      <c r="J480" s="775"/>
      <c r="K480" s="775"/>
    </row>
    <row r="481" spans="7:11">
      <c r="G481" s="774"/>
      <c r="H481" s="775"/>
      <c r="I481" s="775"/>
      <c r="J481" s="775"/>
      <c r="K481" s="775"/>
    </row>
    <row r="482" spans="7:11">
      <c r="G482" s="774"/>
      <c r="H482" s="775"/>
      <c r="I482" s="775"/>
      <c r="J482" s="775"/>
      <c r="K482" s="775"/>
    </row>
    <row r="483" spans="7:11">
      <c r="G483" s="774"/>
      <c r="H483" s="775"/>
      <c r="I483" s="775"/>
      <c r="J483" s="775"/>
      <c r="K483" s="775"/>
    </row>
    <row r="484" spans="7:11">
      <c r="G484" s="774"/>
      <c r="H484" s="775"/>
      <c r="I484" s="775"/>
      <c r="J484" s="775"/>
      <c r="K484" s="775"/>
    </row>
    <row r="485" spans="7:11">
      <c r="G485" s="774"/>
      <c r="H485" s="775"/>
      <c r="I485" s="775"/>
      <c r="J485" s="775"/>
      <c r="K485" s="775"/>
    </row>
    <row r="486" spans="7:11">
      <c r="G486" s="774"/>
      <c r="H486" s="775"/>
      <c r="I486" s="775"/>
      <c r="J486" s="775"/>
      <c r="K486" s="775"/>
    </row>
    <row r="487" spans="7:11">
      <c r="G487" s="774"/>
      <c r="H487" s="775"/>
      <c r="I487" s="775"/>
      <c r="J487" s="775"/>
      <c r="K487" s="775"/>
    </row>
    <row r="488" spans="7:11">
      <c r="G488" s="774"/>
      <c r="H488" s="775"/>
      <c r="I488" s="775"/>
      <c r="J488" s="775"/>
      <c r="K488" s="775"/>
    </row>
    <row r="489" spans="7:11">
      <c r="G489" s="774"/>
      <c r="H489" s="775"/>
      <c r="I489" s="775"/>
      <c r="J489" s="775"/>
      <c r="K489" s="775"/>
    </row>
    <row r="490" spans="7:11">
      <c r="G490" s="774"/>
      <c r="H490" s="775"/>
      <c r="I490" s="775"/>
      <c r="J490" s="775"/>
      <c r="K490" s="775"/>
    </row>
    <row r="491" spans="7:11">
      <c r="G491" s="774"/>
      <c r="H491" s="775"/>
      <c r="I491" s="775"/>
      <c r="J491" s="775"/>
      <c r="K491" s="775"/>
    </row>
    <row r="492" spans="7:11">
      <c r="G492" s="774"/>
      <c r="H492" s="775"/>
      <c r="I492" s="775"/>
      <c r="J492" s="775"/>
      <c r="K492" s="775"/>
    </row>
    <row r="493" spans="7:11">
      <c r="G493" s="774"/>
      <c r="H493" s="775"/>
      <c r="I493" s="775"/>
      <c r="J493" s="775"/>
      <c r="K493" s="775"/>
    </row>
    <row r="494" spans="7:11">
      <c r="G494" s="774"/>
      <c r="H494" s="775"/>
      <c r="I494" s="775"/>
      <c r="J494" s="775"/>
      <c r="K494" s="775"/>
    </row>
    <row r="495" spans="7:11">
      <c r="G495" s="774"/>
      <c r="H495" s="775"/>
      <c r="I495" s="775"/>
      <c r="J495" s="775"/>
      <c r="K495" s="775"/>
    </row>
    <row r="496" spans="7:11">
      <c r="G496" s="774"/>
      <c r="H496" s="775"/>
      <c r="I496" s="775"/>
      <c r="J496" s="775"/>
      <c r="K496" s="775"/>
    </row>
    <row r="497" spans="7:11">
      <c r="G497" s="774"/>
      <c r="H497" s="775"/>
      <c r="I497" s="775"/>
      <c r="J497" s="775"/>
      <c r="K497" s="775"/>
    </row>
    <row r="498" spans="7:11">
      <c r="G498" s="774"/>
      <c r="H498" s="775"/>
      <c r="I498" s="775"/>
      <c r="J498" s="775"/>
      <c r="K498" s="775"/>
    </row>
    <row r="499" spans="7:11">
      <c r="G499" s="774"/>
      <c r="H499" s="775"/>
      <c r="I499" s="775"/>
      <c r="J499" s="775"/>
      <c r="K499" s="775"/>
    </row>
    <row r="500" spans="7:11">
      <c r="G500" s="774"/>
      <c r="H500" s="775"/>
      <c r="I500" s="775"/>
      <c r="J500" s="775"/>
      <c r="K500" s="775"/>
    </row>
    <row r="501" spans="7:11">
      <c r="G501" s="774"/>
      <c r="H501" s="775"/>
      <c r="I501" s="775"/>
      <c r="J501" s="775"/>
      <c r="K501" s="775"/>
    </row>
    <row r="502" spans="7:11">
      <c r="G502" s="774"/>
      <c r="H502" s="775"/>
      <c r="I502" s="775"/>
      <c r="J502" s="775"/>
      <c r="K502" s="775"/>
    </row>
    <row r="503" spans="7:11">
      <c r="G503" s="774"/>
      <c r="H503" s="775"/>
      <c r="I503" s="775"/>
      <c r="J503" s="775"/>
      <c r="K503" s="775"/>
    </row>
    <row r="504" spans="7:11">
      <c r="G504" s="774"/>
      <c r="H504" s="775"/>
      <c r="I504" s="775"/>
      <c r="J504" s="775"/>
      <c r="K504" s="775"/>
    </row>
    <row r="505" spans="7:11">
      <c r="G505" s="774"/>
      <c r="H505" s="775"/>
      <c r="I505" s="775"/>
      <c r="J505" s="775"/>
      <c r="K505" s="775"/>
    </row>
    <row r="506" spans="7:11">
      <c r="G506" s="774"/>
      <c r="H506" s="775"/>
      <c r="I506" s="775"/>
      <c r="J506" s="775"/>
      <c r="K506" s="775"/>
    </row>
    <row r="507" spans="7:11">
      <c r="G507" s="774"/>
      <c r="H507" s="775"/>
      <c r="I507" s="775"/>
      <c r="J507" s="775"/>
      <c r="K507" s="775"/>
    </row>
    <row r="508" spans="7:11">
      <c r="G508" s="774"/>
      <c r="H508" s="775"/>
      <c r="I508" s="775"/>
      <c r="J508" s="775"/>
      <c r="K508" s="775"/>
    </row>
    <row r="509" spans="7:11">
      <c r="G509" s="774"/>
      <c r="H509" s="775"/>
      <c r="I509" s="775"/>
      <c r="J509" s="775"/>
      <c r="K509" s="775"/>
    </row>
    <row r="510" spans="7:11">
      <c r="G510" s="774"/>
      <c r="H510" s="775"/>
      <c r="I510" s="775"/>
      <c r="J510" s="775"/>
      <c r="K510" s="775"/>
    </row>
    <row r="511" spans="7:11">
      <c r="G511" s="774"/>
      <c r="H511" s="775"/>
      <c r="I511" s="775"/>
      <c r="J511" s="775"/>
      <c r="K511" s="775"/>
    </row>
    <row r="512" spans="7:11">
      <c r="G512" s="774"/>
      <c r="H512" s="775"/>
      <c r="I512" s="775"/>
      <c r="J512" s="775"/>
      <c r="K512" s="775"/>
    </row>
    <row r="513" spans="7:11">
      <c r="G513" s="774"/>
      <c r="H513" s="775"/>
      <c r="I513" s="775"/>
      <c r="J513" s="775"/>
      <c r="K513" s="775"/>
    </row>
    <row r="514" spans="7:11">
      <c r="G514" s="774"/>
      <c r="H514" s="775"/>
      <c r="I514" s="775"/>
      <c r="J514" s="775"/>
      <c r="K514" s="775"/>
    </row>
    <row r="515" spans="7:11">
      <c r="G515" s="774"/>
      <c r="H515" s="775"/>
      <c r="I515" s="775"/>
      <c r="J515" s="775"/>
      <c r="K515" s="775"/>
    </row>
    <row r="516" spans="7:11">
      <c r="G516" s="774"/>
      <c r="H516" s="775"/>
      <c r="I516" s="775"/>
      <c r="J516" s="775"/>
      <c r="K516" s="775"/>
    </row>
    <row r="517" spans="7:11">
      <c r="G517" s="774"/>
      <c r="H517" s="775"/>
      <c r="I517" s="775"/>
      <c r="J517" s="775"/>
      <c r="K517" s="775"/>
    </row>
    <row r="518" spans="7:11">
      <c r="G518" s="774"/>
      <c r="H518" s="775"/>
      <c r="I518" s="775"/>
      <c r="J518" s="775"/>
      <c r="K518" s="775"/>
    </row>
    <row r="519" spans="7:11">
      <c r="G519" s="774"/>
      <c r="H519" s="775"/>
      <c r="I519" s="775"/>
      <c r="J519" s="775"/>
      <c r="K519" s="775"/>
    </row>
    <row r="520" spans="7:11">
      <c r="G520" s="774"/>
      <c r="H520" s="775"/>
      <c r="I520" s="775"/>
      <c r="J520" s="775"/>
      <c r="K520" s="775"/>
    </row>
    <row r="521" spans="7:11">
      <c r="G521" s="774"/>
      <c r="H521" s="775"/>
      <c r="I521" s="775"/>
      <c r="J521" s="775"/>
      <c r="K521" s="775"/>
    </row>
    <row r="522" spans="7:11">
      <c r="G522" s="774"/>
      <c r="H522" s="775"/>
      <c r="I522" s="775"/>
      <c r="J522" s="775"/>
      <c r="K522" s="775"/>
    </row>
    <row r="523" spans="7:11">
      <c r="G523" s="774"/>
      <c r="H523" s="775"/>
      <c r="I523" s="775"/>
      <c r="J523" s="775"/>
      <c r="K523" s="775"/>
    </row>
    <row r="524" spans="7:11">
      <c r="G524" s="774"/>
      <c r="H524" s="775"/>
      <c r="I524" s="775"/>
      <c r="J524" s="775"/>
      <c r="K524" s="775"/>
    </row>
    <row r="525" spans="7:11">
      <c r="G525" s="774"/>
      <c r="H525" s="775"/>
      <c r="I525" s="775"/>
      <c r="J525" s="775"/>
      <c r="K525" s="775"/>
    </row>
    <row r="526" spans="7:11">
      <c r="G526" s="774"/>
      <c r="H526" s="775"/>
      <c r="I526" s="775"/>
      <c r="J526" s="775"/>
      <c r="K526" s="775"/>
    </row>
    <row r="527" spans="7:11">
      <c r="G527" s="774"/>
      <c r="H527" s="775"/>
      <c r="I527" s="775"/>
      <c r="J527" s="775"/>
      <c r="K527" s="775"/>
    </row>
    <row r="528" spans="7:11">
      <c r="G528" s="774"/>
      <c r="H528" s="775"/>
      <c r="I528" s="775"/>
      <c r="J528" s="775"/>
      <c r="K528" s="775"/>
    </row>
    <row r="529" spans="7:11">
      <c r="G529" s="774"/>
      <c r="H529" s="775"/>
      <c r="I529" s="775"/>
      <c r="J529" s="775"/>
      <c r="K529" s="775"/>
    </row>
    <row r="530" spans="7:11">
      <c r="G530" s="774"/>
      <c r="H530" s="775"/>
      <c r="I530" s="775"/>
      <c r="J530" s="775"/>
      <c r="K530" s="775"/>
    </row>
    <row r="531" spans="7:11">
      <c r="G531" s="774"/>
      <c r="H531" s="775"/>
      <c r="I531" s="775"/>
      <c r="J531" s="775"/>
      <c r="K531" s="775"/>
    </row>
    <row r="532" spans="7:11">
      <c r="G532" s="774"/>
      <c r="H532" s="775"/>
      <c r="I532" s="775"/>
      <c r="J532" s="775"/>
      <c r="K532" s="775"/>
    </row>
    <row r="533" spans="7:11">
      <c r="G533" s="774"/>
      <c r="H533" s="775"/>
      <c r="I533" s="775"/>
      <c r="J533" s="775"/>
      <c r="K533" s="775"/>
    </row>
    <row r="534" spans="7:11">
      <c r="G534" s="774"/>
      <c r="H534" s="775"/>
      <c r="I534" s="775"/>
      <c r="J534" s="775"/>
      <c r="K534" s="775"/>
    </row>
    <row r="535" spans="7:11">
      <c r="G535" s="774"/>
      <c r="H535" s="775"/>
      <c r="I535" s="775"/>
      <c r="J535" s="775"/>
      <c r="K535" s="775"/>
    </row>
    <row r="536" spans="7:11">
      <c r="G536" s="774"/>
      <c r="H536" s="775"/>
      <c r="I536" s="775"/>
      <c r="J536" s="775"/>
      <c r="K536" s="775"/>
    </row>
    <row r="537" spans="7:11">
      <c r="G537" s="774"/>
      <c r="H537" s="775"/>
      <c r="I537" s="775"/>
      <c r="J537" s="775"/>
      <c r="K537" s="775"/>
    </row>
    <row r="538" spans="7:11">
      <c r="G538" s="774"/>
      <c r="H538" s="775"/>
      <c r="I538" s="775"/>
      <c r="J538" s="775"/>
      <c r="K538" s="775"/>
    </row>
    <row r="539" spans="7:11">
      <c r="G539" s="774"/>
      <c r="H539" s="775"/>
      <c r="I539" s="775"/>
      <c r="J539" s="775"/>
      <c r="K539" s="775"/>
    </row>
    <row r="540" spans="7:11">
      <c r="G540" s="774"/>
      <c r="H540" s="775"/>
      <c r="I540" s="775"/>
      <c r="J540" s="775"/>
      <c r="K540" s="775"/>
    </row>
    <row r="541" spans="7:11">
      <c r="G541" s="774"/>
      <c r="H541" s="775"/>
      <c r="I541" s="775"/>
      <c r="J541" s="775"/>
      <c r="K541" s="775"/>
    </row>
    <row r="542" spans="7:11">
      <c r="G542" s="774"/>
      <c r="H542" s="775"/>
      <c r="I542" s="775"/>
      <c r="J542" s="775"/>
      <c r="K542" s="775"/>
    </row>
    <row r="543" spans="7:11">
      <c r="G543" s="774"/>
      <c r="H543" s="775"/>
      <c r="I543" s="775"/>
      <c r="J543" s="775"/>
      <c r="K543" s="775"/>
    </row>
    <row r="544" spans="7:11">
      <c r="G544" s="774"/>
      <c r="H544" s="775"/>
      <c r="I544" s="775"/>
      <c r="J544" s="775"/>
      <c r="K544" s="775"/>
    </row>
    <row r="545" spans="7:11">
      <c r="G545" s="774"/>
      <c r="H545" s="775"/>
      <c r="I545" s="775"/>
      <c r="J545" s="775"/>
      <c r="K545" s="775"/>
    </row>
    <row r="546" spans="7:11">
      <c r="G546" s="774"/>
      <c r="H546" s="775"/>
      <c r="I546" s="775"/>
      <c r="J546" s="775"/>
      <c r="K546" s="775"/>
    </row>
    <row r="547" spans="7:11">
      <c r="G547" s="774"/>
      <c r="H547" s="775"/>
      <c r="I547" s="775"/>
      <c r="J547" s="775"/>
      <c r="K547" s="775"/>
    </row>
    <row r="548" spans="7:11">
      <c r="G548" s="774"/>
      <c r="H548" s="775"/>
      <c r="I548" s="775"/>
      <c r="J548" s="775"/>
      <c r="K548" s="775"/>
    </row>
    <row r="549" spans="7:11">
      <c r="G549" s="774"/>
      <c r="H549" s="775"/>
      <c r="I549" s="775"/>
      <c r="J549" s="775"/>
      <c r="K549" s="775"/>
    </row>
    <row r="550" spans="7:11">
      <c r="G550" s="774"/>
      <c r="H550" s="775"/>
      <c r="I550" s="775"/>
      <c r="J550" s="775"/>
      <c r="K550" s="775"/>
    </row>
    <row r="551" spans="7:11">
      <c r="G551" s="774"/>
      <c r="H551" s="775"/>
      <c r="I551" s="775"/>
      <c r="J551" s="775"/>
      <c r="K551" s="775"/>
    </row>
    <row r="552" spans="7:11">
      <c r="G552" s="774"/>
      <c r="H552" s="775"/>
      <c r="I552" s="775"/>
      <c r="J552" s="775"/>
      <c r="K552" s="775"/>
    </row>
    <row r="553" spans="7:11">
      <c r="G553" s="774"/>
      <c r="H553" s="775"/>
      <c r="I553" s="775"/>
      <c r="J553" s="775"/>
      <c r="K553" s="775"/>
    </row>
    <row r="554" spans="7:11">
      <c r="G554" s="774"/>
      <c r="H554" s="775"/>
      <c r="I554" s="775"/>
      <c r="J554" s="775"/>
      <c r="K554" s="775"/>
    </row>
    <row r="555" spans="7:11">
      <c r="G555" s="774"/>
      <c r="H555" s="775"/>
      <c r="I555" s="775"/>
      <c r="J555" s="775"/>
      <c r="K555" s="775"/>
    </row>
    <row r="556" spans="7:11">
      <c r="G556" s="774"/>
      <c r="H556" s="775"/>
      <c r="I556" s="775"/>
      <c r="J556" s="775"/>
      <c r="K556" s="775"/>
    </row>
    <row r="557" spans="7:11">
      <c r="G557" s="774"/>
      <c r="H557" s="775"/>
      <c r="I557" s="775"/>
      <c r="J557" s="775"/>
      <c r="K557" s="775"/>
    </row>
    <row r="558" spans="7:11">
      <c r="G558" s="774"/>
      <c r="H558" s="775"/>
      <c r="I558" s="775"/>
      <c r="J558" s="775"/>
      <c r="K558" s="775"/>
    </row>
    <row r="559" spans="7:11">
      <c r="G559" s="774"/>
      <c r="H559" s="775"/>
      <c r="I559" s="775"/>
      <c r="J559" s="775"/>
      <c r="K559" s="775"/>
    </row>
    <row r="560" spans="7:11">
      <c r="G560" s="774"/>
      <c r="H560" s="775"/>
      <c r="I560" s="775"/>
      <c r="J560" s="775"/>
      <c r="K560" s="775"/>
    </row>
    <row r="561" spans="7:11">
      <c r="G561" s="774"/>
      <c r="H561" s="775"/>
      <c r="I561" s="775"/>
      <c r="J561" s="775"/>
      <c r="K561" s="775"/>
    </row>
    <row r="562" spans="7:11">
      <c r="G562" s="774"/>
      <c r="H562" s="775"/>
      <c r="I562" s="775"/>
      <c r="J562" s="775"/>
      <c r="K562" s="775"/>
    </row>
    <row r="563" spans="7:11">
      <c r="G563" s="774"/>
      <c r="H563" s="775"/>
      <c r="I563" s="775"/>
      <c r="J563" s="775"/>
      <c r="K563" s="775"/>
    </row>
    <row r="564" spans="7:11">
      <c r="G564" s="774"/>
      <c r="H564" s="775"/>
      <c r="I564" s="775"/>
      <c r="J564" s="775"/>
      <c r="K564" s="775"/>
    </row>
    <row r="565" spans="7:11">
      <c r="G565" s="774"/>
      <c r="H565" s="775"/>
      <c r="I565" s="775"/>
      <c r="J565" s="775"/>
      <c r="K565" s="775"/>
    </row>
    <row r="566" spans="7:11">
      <c r="G566" s="774"/>
      <c r="H566" s="775"/>
      <c r="I566" s="775"/>
      <c r="J566" s="775"/>
      <c r="K566" s="775"/>
    </row>
    <row r="567" spans="7:11">
      <c r="G567" s="774"/>
      <c r="H567" s="775"/>
      <c r="I567" s="775"/>
      <c r="J567" s="775"/>
      <c r="K567" s="775"/>
    </row>
    <row r="568" spans="7:11">
      <c r="G568" s="774"/>
      <c r="H568" s="775"/>
      <c r="I568" s="775"/>
      <c r="J568" s="775"/>
      <c r="K568" s="775"/>
    </row>
    <row r="569" spans="7:11">
      <c r="G569" s="774"/>
      <c r="H569" s="775"/>
      <c r="I569" s="775"/>
      <c r="J569" s="775"/>
      <c r="K569" s="775"/>
    </row>
    <row r="570" spans="7:11">
      <c r="G570" s="774"/>
      <c r="H570" s="775"/>
      <c r="I570" s="775"/>
      <c r="J570" s="775"/>
      <c r="K570" s="775"/>
    </row>
    <row r="571" spans="7:11">
      <c r="G571" s="774"/>
      <c r="H571" s="775"/>
      <c r="I571" s="775"/>
      <c r="J571" s="775"/>
      <c r="K571" s="775"/>
    </row>
    <row r="572" spans="7:11">
      <c r="G572" s="774"/>
      <c r="H572" s="775"/>
      <c r="I572" s="775"/>
      <c r="J572" s="775"/>
      <c r="K572" s="775"/>
    </row>
    <row r="573" spans="7:11">
      <c r="G573" s="774"/>
      <c r="H573" s="775"/>
      <c r="I573" s="775"/>
      <c r="J573" s="775"/>
      <c r="K573" s="775"/>
    </row>
    <row r="574" spans="7:11">
      <c r="G574" s="774"/>
      <c r="H574" s="775"/>
      <c r="I574" s="775"/>
      <c r="J574" s="775"/>
      <c r="K574" s="775"/>
    </row>
    <row r="575" spans="7:11">
      <c r="G575" s="774"/>
      <c r="H575" s="775"/>
      <c r="I575" s="775"/>
      <c r="J575" s="775"/>
      <c r="K575" s="775"/>
    </row>
    <row r="576" spans="7:11">
      <c r="G576" s="774"/>
      <c r="H576" s="775"/>
      <c r="I576" s="775"/>
      <c r="J576" s="775"/>
      <c r="K576" s="775"/>
    </row>
    <row r="577" spans="7:11">
      <c r="G577" s="774"/>
      <c r="H577" s="775"/>
      <c r="I577" s="775"/>
      <c r="J577" s="775"/>
      <c r="K577" s="775"/>
    </row>
    <row r="578" spans="7:11">
      <c r="G578" s="774"/>
      <c r="H578" s="775"/>
      <c r="I578" s="775"/>
      <c r="J578" s="775"/>
      <c r="K578" s="775"/>
    </row>
    <row r="579" spans="7:11">
      <c r="G579" s="774"/>
      <c r="H579" s="775"/>
      <c r="I579" s="775"/>
      <c r="J579" s="775"/>
      <c r="K579" s="775"/>
    </row>
    <row r="580" spans="7:11">
      <c r="G580" s="774"/>
      <c r="H580" s="775"/>
      <c r="I580" s="775"/>
      <c r="J580" s="775"/>
      <c r="K580" s="775"/>
    </row>
    <row r="581" spans="7:11">
      <c r="G581" s="774"/>
      <c r="H581" s="775"/>
      <c r="I581" s="775"/>
      <c r="J581" s="775"/>
      <c r="K581" s="775"/>
    </row>
    <row r="582" spans="7:11">
      <c r="G582" s="774"/>
      <c r="H582" s="775"/>
      <c r="I582" s="775"/>
      <c r="J582" s="775"/>
      <c r="K582" s="775"/>
    </row>
    <row r="583" spans="7:11">
      <c r="G583" s="774"/>
      <c r="H583" s="775"/>
      <c r="I583" s="775"/>
      <c r="J583" s="775"/>
      <c r="K583" s="775"/>
    </row>
    <row r="584" spans="7:11">
      <c r="G584" s="774"/>
      <c r="H584" s="775"/>
      <c r="I584" s="775"/>
      <c r="J584" s="775"/>
      <c r="K584" s="775"/>
    </row>
    <row r="585" spans="7:11">
      <c r="G585" s="774"/>
      <c r="H585" s="775"/>
      <c r="I585" s="775"/>
      <c r="J585" s="775"/>
      <c r="K585" s="775"/>
    </row>
    <row r="586" spans="7:11">
      <c r="G586" s="774"/>
      <c r="H586" s="775"/>
      <c r="I586" s="775"/>
      <c r="J586" s="775"/>
      <c r="K586" s="775"/>
    </row>
    <row r="587" spans="7:11">
      <c r="G587" s="774"/>
      <c r="H587" s="775"/>
      <c r="I587" s="775"/>
      <c r="J587" s="775"/>
      <c r="K587" s="775"/>
    </row>
    <row r="588" spans="7:11">
      <c r="G588" s="774"/>
      <c r="H588" s="775"/>
      <c r="I588" s="775"/>
      <c r="J588" s="775"/>
      <c r="K588" s="775"/>
    </row>
    <row r="589" spans="7:11">
      <c r="G589" s="774"/>
      <c r="H589" s="775"/>
      <c r="I589" s="775"/>
      <c r="J589" s="775"/>
      <c r="K589" s="775"/>
    </row>
    <row r="590" spans="7:11">
      <c r="G590" s="774"/>
      <c r="H590" s="775"/>
      <c r="I590" s="775"/>
      <c r="J590" s="775"/>
      <c r="K590" s="775"/>
    </row>
    <row r="591" spans="7:11">
      <c r="G591" s="774"/>
      <c r="H591" s="775"/>
      <c r="I591" s="775"/>
      <c r="J591" s="775"/>
      <c r="K591" s="775"/>
    </row>
    <row r="592" spans="7:11">
      <c r="G592" s="774"/>
      <c r="H592" s="775"/>
      <c r="I592" s="775"/>
      <c r="J592" s="775"/>
      <c r="K592" s="775"/>
    </row>
    <row r="593" spans="7:11">
      <c r="G593" s="774"/>
      <c r="H593" s="775"/>
      <c r="I593" s="775"/>
      <c r="J593" s="775"/>
      <c r="K593" s="775"/>
    </row>
    <row r="594" spans="7:11">
      <c r="G594" s="774"/>
      <c r="H594" s="775"/>
      <c r="I594" s="775"/>
      <c r="J594" s="775"/>
      <c r="K594" s="775"/>
    </row>
    <row r="595" spans="7:11">
      <c r="G595" s="774"/>
      <c r="H595" s="775"/>
      <c r="I595" s="775"/>
      <c r="J595" s="775"/>
      <c r="K595" s="775"/>
    </row>
    <row r="596" spans="7:11">
      <c r="G596" s="774"/>
      <c r="H596" s="775"/>
      <c r="I596" s="775"/>
      <c r="J596" s="775"/>
      <c r="K596" s="775"/>
    </row>
    <row r="597" spans="7:11">
      <c r="G597" s="774"/>
      <c r="H597" s="775"/>
      <c r="I597" s="775"/>
      <c r="J597" s="775"/>
      <c r="K597" s="775"/>
    </row>
    <row r="598" spans="7:11">
      <c r="G598" s="774"/>
      <c r="H598" s="775"/>
      <c r="I598" s="775"/>
      <c r="J598" s="775"/>
      <c r="K598" s="775"/>
    </row>
    <row r="599" spans="7:11">
      <c r="G599" s="774"/>
      <c r="H599" s="775"/>
      <c r="I599" s="775"/>
      <c r="J599" s="775"/>
      <c r="K599" s="775"/>
    </row>
    <row r="600" spans="7:11">
      <c r="G600" s="774"/>
      <c r="H600" s="775"/>
      <c r="I600" s="775"/>
      <c r="J600" s="775"/>
      <c r="K600" s="775"/>
    </row>
    <row r="601" spans="7:11">
      <c r="G601" s="774"/>
      <c r="H601" s="775"/>
      <c r="I601" s="775"/>
      <c r="J601" s="775"/>
      <c r="K601" s="775"/>
    </row>
    <row r="602" spans="7:11">
      <c r="G602" s="774"/>
      <c r="H602" s="775"/>
      <c r="I602" s="775"/>
      <c r="J602" s="775"/>
      <c r="K602" s="775"/>
    </row>
    <row r="603" spans="7:11">
      <c r="G603" s="774"/>
      <c r="H603" s="775"/>
      <c r="I603" s="775"/>
      <c r="J603" s="775"/>
      <c r="K603" s="775"/>
    </row>
    <row r="604" spans="7:11">
      <c r="G604" s="774"/>
      <c r="H604" s="775"/>
      <c r="I604" s="775"/>
      <c r="J604" s="775"/>
      <c r="K604" s="775"/>
    </row>
    <row r="605" spans="7:11">
      <c r="G605" s="774"/>
      <c r="H605" s="775"/>
      <c r="I605" s="775"/>
      <c r="J605" s="775"/>
      <c r="K605" s="775"/>
    </row>
    <row r="606" spans="7:11">
      <c r="G606" s="774"/>
      <c r="H606" s="775"/>
      <c r="I606" s="775"/>
      <c r="J606" s="775"/>
      <c r="K606" s="775"/>
    </row>
    <row r="607" spans="7:11">
      <c r="G607" s="774"/>
      <c r="H607" s="775"/>
      <c r="I607" s="775"/>
      <c r="J607" s="775"/>
      <c r="K607" s="775"/>
    </row>
    <row r="608" spans="7:11">
      <c r="G608" s="774"/>
      <c r="H608" s="775"/>
      <c r="I608" s="775"/>
      <c r="J608" s="775"/>
      <c r="K608" s="775"/>
    </row>
    <row r="609" spans="7:11">
      <c r="G609" s="774"/>
      <c r="H609" s="775"/>
      <c r="I609" s="775"/>
      <c r="J609" s="775"/>
      <c r="K609" s="775"/>
    </row>
    <row r="610" spans="7:11">
      <c r="G610" s="774"/>
      <c r="H610" s="775"/>
      <c r="I610" s="775"/>
      <c r="J610" s="775"/>
      <c r="K610" s="775"/>
    </row>
    <row r="611" spans="7:11">
      <c r="G611" s="774"/>
      <c r="H611" s="775"/>
      <c r="I611" s="775"/>
      <c r="J611" s="775"/>
      <c r="K611" s="775"/>
    </row>
    <row r="612" spans="7:11">
      <c r="G612" s="774"/>
      <c r="H612" s="775"/>
      <c r="I612" s="775"/>
      <c r="J612" s="775"/>
      <c r="K612" s="775"/>
    </row>
    <row r="613" spans="7:11">
      <c r="G613" s="774"/>
      <c r="H613" s="775"/>
      <c r="I613" s="775"/>
      <c r="J613" s="775"/>
      <c r="K613" s="775"/>
    </row>
    <row r="614" spans="7:11">
      <c r="G614" s="774"/>
      <c r="H614" s="775"/>
      <c r="I614" s="775"/>
      <c r="J614" s="775"/>
      <c r="K614" s="775"/>
    </row>
    <row r="615" spans="7:11">
      <c r="G615" s="774"/>
      <c r="H615" s="775"/>
      <c r="I615" s="775"/>
      <c r="J615" s="775"/>
      <c r="K615" s="775"/>
    </row>
    <row r="616" spans="7:11">
      <c r="G616" s="774"/>
      <c r="H616" s="775"/>
      <c r="I616" s="775"/>
      <c r="J616" s="775"/>
      <c r="K616" s="775"/>
    </row>
    <row r="617" spans="7:11">
      <c r="G617" s="774"/>
      <c r="H617" s="775"/>
      <c r="I617" s="775"/>
      <c r="J617" s="775"/>
      <c r="K617" s="775"/>
    </row>
    <row r="618" spans="7:11">
      <c r="G618" s="774"/>
      <c r="H618" s="775"/>
      <c r="I618" s="775"/>
      <c r="J618" s="775"/>
      <c r="K618" s="775"/>
    </row>
    <row r="619" spans="7:11">
      <c r="G619" s="774"/>
      <c r="H619" s="775"/>
      <c r="I619" s="775"/>
      <c r="J619" s="775"/>
      <c r="K619" s="775"/>
    </row>
    <row r="620" spans="7:11">
      <c r="G620" s="774"/>
      <c r="H620" s="775"/>
      <c r="I620" s="775"/>
      <c r="J620" s="775"/>
      <c r="K620" s="775"/>
    </row>
    <row r="621" spans="7:11">
      <c r="G621" s="774"/>
      <c r="H621" s="775"/>
      <c r="I621" s="775"/>
      <c r="J621" s="775"/>
      <c r="K621" s="775"/>
    </row>
    <row r="622" spans="7:11">
      <c r="G622" s="774"/>
      <c r="H622" s="775"/>
      <c r="I622" s="775"/>
      <c r="J622" s="775"/>
      <c r="K622" s="775"/>
    </row>
    <row r="623" spans="7:11">
      <c r="G623" s="774"/>
      <c r="H623" s="775"/>
      <c r="I623" s="775"/>
      <c r="J623" s="775"/>
      <c r="K623" s="775"/>
    </row>
    <row r="624" spans="7:11">
      <c r="G624" s="774"/>
      <c r="H624" s="775"/>
      <c r="I624" s="775"/>
      <c r="J624" s="775"/>
      <c r="K624" s="775"/>
    </row>
    <row r="625" spans="7:11">
      <c r="G625" s="774"/>
      <c r="H625" s="775"/>
      <c r="I625" s="775"/>
      <c r="J625" s="775"/>
      <c r="K625" s="775"/>
    </row>
    <row r="626" spans="7:11">
      <c r="G626" s="774"/>
      <c r="H626" s="775"/>
      <c r="I626" s="775"/>
      <c r="J626" s="775"/>
      <c r="K626" s="775"/>
    </row>
    <row r="627" spans="7:11">
      <c r="G627" s="774"/>
      <c r="H627" s="775"/>
      <c r="I627" s="775"/>
      <c r="J627" s="775"/>
      <c r="K627" s="775"/>
    </row>
    <row r="628" spans="7:11">
      <c r="G628" s="774"/>
      <c r="H628" s="775"/>
      <c r="I628" s="775"/>
      <c r="J628" s="775"/>
      <c r="K628" s="775"/>
    </row>
    <row r="629" spans="7:11">
      <c r="G629" s="774"/>
      <c r="H629" s="775"/>
      <c r="I629" s="775"/>
      <c r="J629" s="775"/>
      <c r="K629" s="775"/>
    </row>
    <row r="630" spans="7:11">
      <c r="G630" s="774"/>
      <c r="H630" s="775"/>
      <c r="I630" s="775"/>
      <c r="J630" s="775"/>
      <c r="K630" s="775"/>
    </row>
    <row r="631" spans="7:11">
      <c r="G631" s="774"/>
      <c r="H631" s="775"/>
      <c r="I631" s="775"/>
      <c r="J631" s="775"/>
      <c r="K631" s="775"/>
    </row>
    <row r="632" spans="7:11">
      <c r="G632" s="774"/>
      <c r="H632" s="775"/>
      <c r="I632" s="775"/>
      <c r="J632" s="775"/>
      <c r="K632" s="775"/>
    </row>
    <row r="633" spans="7:11">
      <c r="G633" s="774"/>
      <c r="H633" s="775"/>
      <c r="I633" s="775"/>
      <c r="J633" s="775"/>
      <c r="K633" s="775"/>
    </row>
    <row r="634" spans="7:11">
      <c r="G634" s="774"/>
      <c r="H634" s="775"/>
      <c r="I634" s="775"/>
      <c r="J634" s="775"/>
      <c r="K634" s="775"/>
    </row>
    <row r="635" spans="7:11">
      <c r="G635" s="774"/>
      <c r="H635" s="775"/>
      <c r="I635" s="775"/>
      <c r="J635" s="775"/>
      <c r="K635" s="775"/>
    </row>
    <row r="636" spans="7:11">
      <c r="G636" s="774"/>
      <c r="H636" s="775"/>
      <c r="I636" s="775"/>
      <c r="J636" s="775"/>
      <c r="K636" s="775"/>
    </row>
    <row r="637" spans="7:11">
      <c r="G637" s="774"/>
      <c r="H637" s="775"/>
      <c r="I637" s="775"/>
      <c r="J637" s="775"/>
      <c r="K637" s="775"/>
    </row>
    <row r="638" spans="7:11">
      <c r="G638" s="774"/>
      <c r="H638" s="775"/>
      <c r="I638" s="775"/>
      <c r="J638" s="775"/>
      <c r="K638" s="775"/>
    </row>
    <row r="639" spans="7:11">
      <c r="G639" s="774"/>
      <c r="H639" s="775"/>
      <c r="I639" s="775"/>
      <c r="J639" s="775"/>
      <c r="K639" s="775"/>
    </row>
    <row r="640" spans="7:11">
      <c r="G640" s="774"/>
      <c r="H640" s="775"/>
      <c r="I640" s="775"/>
      <c r="J640" s="775"/>
      <c r="K640" s="775"/>
    </row>
    <row r="641" spans="7:11">
      <c r="G641" s="774"/>
      <c r="H641" s="775"/>
      <c r="I641" s="775"/>
      <c r="J641" s="775"/>
      <c r="K641" s="775"/>
    </row>
    <row r="642" spans="7:11">
      <c r="G642" s="774"/>
      <c r="H642" s="775"/>
      <c r="I642" s="775"/>
      <c r="J642" s="775"/>
      <c r="K642" s="775"/>
    </row>
    <row r="643" spans="7:11">
      <c r="G643" s="774"/>
      <c r="H643" s="775"/>
      <c r="I643" s="775"/>
      <c r="J643" s="775"/>
      <c r="K643" s="775"/>
    </row>
    <row r="644" spans="7:11">
      <c r="G644" s="774"/>
      <c r="H644" s="775"/>
      <c r="I644" s="775"/>
      <c r="J644" s="775"/>
      <c r="K644" s="775"/>
    </row>
    <row r="645" spans="7:11">
      <c r="G645" s="774"/>
      <c r="H645" s="775"/>
      <c r="I645" s="775"/>
      <c r="J645" s="775"/>
      <c r="K645" s="775"/>
    </row>
    <row r="646" spans="7:11">
      <c r="G646" s="774"/>
      <c r="H646" s="775"/>
      <c r="I646" s="775"/>
      <c r="J646" s="775"/>
      <c r="K646" s="775"/>
    </row>
    <row r="647" spans="7:11">
      <c r="G647" s="774"/>
      <c r="H647" s="775"/>
      <c r="I647" s="775"/>
      <c r="J647" s="775"/>
      <c r="K647" s="775"/>
    </row>
    <row r="648" spans="7:11">
      <c r="G648" s="774"/>
      <c r="H648" s="775"/>
      <c r="I648" s="775"/>
      <c r="J648" s="775"/>
      <c r="K648" s="775"/>
    </row>
    <row r="649" spans="7:11">
      <c r="G649" s="774"/>
      <c r="H649" s="775"/>
      <c r="I649" s="775"/>
      <c r="J649" s="775"/>
      <c r="K649" s="775"/>
    </row>
    <row r="650" spans="7:11">
      <c r="G650" s="774"/>
      <c r="H650" s="775"/>
      <c r="I650" s="775"/>
      <c r="J650" s="775"/>
      <c r="K650" s="775"/>
    </row>
    <row r="651" spans="7:11">
      <c r="G651" s="774"/>
      <c r="H651" s="775"/>
      <c r="I651" s="775"/>
      <c r="J651" s="775"/>
      <c r="K651" s="775"/>
    </row>
    <row r="652" spans="7:11">
      <c r="G652" s="774"/>
      <c r="H652" s="775"/>
      <c r="I652" s="775"/>
      <c r="J652" s="775"/>
      <c r="K652" s="775"/>
    </row>
    <row r="653" spans="7:11">
      <c r="G653" s="774"/>
      <c r="H653" s="775"/>
      <c r="I653" s="775"/>
      <c r="J653" s="775"/>
      <c r="K653" s="775"/>
    </row>
    <row r="654" spans="7:11">
      <c r="G654" s="774"/>
      <c r="H654" s="775"/>
      <c r="I654" s="775"/>
      <c r="J654" s="775"/>
      <c r="K654" s="775"/>
    </row>
    <row r="655" spans="7:11">
      <c r="G655" s="774"/>
      <c r="H655" s="775"/>
      <c r="I655" s="775"/>
      <c r="J655" s="775"/>
      <c r="K655" s="775"/>
    </row>
    <row r="656" spans="7:11">
      <c r="G656" s="774"/>
      <c r="H656" s="775"/>
      <c r="I656" s="775"/>
      <c r="J656" s="775"/>
      <c r="K656" s="775"/>
    </row>
    <row r="657" spans="7:11">
      <c r="G657" s="774"/>
      <c r="H657" s="775"/>
      <c r="I657" s="775"/>
      <c r="J657" s="775"/>
      <c r="K657" s="775"/>
    </row>
    <row r="658" spans="7:11">
      <c r="G658" s="774"/>
      <c r="H658" s="775"/>
      <c r="I658" s="775"/>
      <c r="J658" s="775"/>
      <c r="K658" s="775"/>
    </row>
    <row r="659" spans="7:11">
      <c r="G659" s="774"/>
      <c r="H659" s="775"/>
      <c r="I659" s="775"/>
      <c r="J659" s="775"/>
      <c r="K659" s="775"/>
    </row>
    <row r="660" spans="7:11">
      <c r="G660" s="774"/>
      <c r="H660" s="775"/>
      <c r="I660" s="775"/>
      <c r="J660" s="775"/>
      <c r="K660" s="775"/>
    </row>
    <row r="661" spans="7:11">
      <c r="G661" s="774"/>
      <c r="H661" s="775"/>
      <c r="I661" s="775"/>
      <c r="J661" s="775"/>
      <c r="K661" s="775"/>
    </row>
    <row r="662" spans="7:11">
      <c r="G662" s="774"/>
      <c r="H662" s="775"/>
      <c r="I662" s="775"/>
      <c r="J662" s="775"/>
      <c r="K662" s="775"/>
    </row>
    <row r="663" spans="7:11">
      <c r="G663" s="774"/>
      <c r="H663" s="775"/>
      <c r="I663" s="775"/>
      <c r="J663" s="775"/>
      <c r="K663" s="775"/>
    </row>
    <row r="664" spans="7:11">
      <c r="G664" s="774"/>
      <c r="H664" s="775"/>
      <c r="I664" s="775"/>
      <c r="J664" s="775"/>
      <c r="K664" s="775"/>
    </row>
    <row r="665" spans="7:11">
      <c r="G665" s="774"/>
      <c r="H665" s="775"/>
      <c r="I665" s="775"/>
      <c r="J665" s="775"/>
      <c r="K665" s="775"/>
    </row>
    <row r="666" spans="7:11">
      <c r="G666" s="774"/>
      <c r="H666" s="775"/>
      <c r="I666" s="775"/>
      <c r="J666" s="775"/>
      <c r="K666" s="775"/>
    </row>
    <row r="667" spans="7:11">
      <c r="G667" s="774"/>
      <c r="H667" s="775"/>
      <c r="I667" s="775"/>
      <c r="J667" s="775"/>
      <c r="K667" s="775"/>
    </row>
    <row r="668" spans="7:11">
      <c r="G668" s="774"/>
      <c r="H668" s="775"/>
      <c r="I668" s="775"/>
      <c r="J668" s="775"/>
      <c r="K668" s="775"/>
    </row>
    <row r="669" spans="7:11">
      <c r="G669" s="774"/>
      <c r="H669" s="775"/>
      <c r="I669" s="775"/>
      <c r="J669" s="775"/>
      <c r="K669" s="775"/>
    </row>
    <row r="670" spans="7:11">
      <c r="G670" s="774"/>
      <c r="H670" s="775"/>
      <c r="I670" s="775"/>
      <c r="J670" s="775"/>
      <c r="K670" s="775"/>
    </row>
    <row r="671" spans="7:11">
      <c r="G671" s="774"/>
      <c r="H671" s="775"/>
      <c r="I671" s="775"/>
      <c r="J671" s="775"/>
      <c r="K671" s="775"/>
    </row>
    <row r="672" spans="7:11">
      <c r="G672" s="774"/>
      <c r="H672" s="775"/>
      <c r="I672" s="775"/>
      <c r="J672" s="775"/>
      <c r="K672" s="775"/>
    </row>
    <row r="673" spans="7:11">
      <c r="G673" s="774"/>
      <c r="H673" s="775"/>
      <c r="I673" s="775"/>
      <c r="J673" s="775"/>
      <c r="K673" s="775"/>
    </row>
    <row r="674" spans="7:11">
      <c r="G674" s="774"/>
      <c r="H674" s="775"/>
      <c r="I674" s="775"/>
      <c r="J674" s="775"/>
      <c r="K674" s="775"/>
    </row>
    <row r="675" spans="7:11">
      <c r="G675" s="774"/>
      <c r="H675" s="775"/>
      <c r="I675" s="775"/>
      <c r="J675" s="775"/>
      <c r="K675" s="775"/>
    </row>
    <row r="676" spans="7:11">
      <c r="G676" s="774"/>
      <c r="H676" s="775"/>
      <c r="I676" s="775"/>
      <c r="J676" s="775"/>
      <c r="K676" s="775"/>
    </row>
    <row r="677" spans="7:11">
      <c r="G677" s="774"/>
      <c r="H677" s="775"/>
      <c r="I677" s="775"/>
      <c r="J677" s="775"/>
      <c r="K677" s="775"/>
    </row>
    <row r="678" spans="7:11">
      <c r="G678" s="774"/>
      <c r="H678" s="775"/>
      <c r="I678" s="775"/>
      <c r="J678" s="775"/>
      <c r="K678" s="775"/>
    </row>
    <row r="679" spans="7:11">
      <c r="G679" s="774"/>
      <c r="H679" s="775"/>
      <c r="I679" s="775"/>
      <c r="J679" s="775"/>
      <c r="K679" s="775"/>
    </row>
    <row r="680" spans="7:11">
      <c r="G680" s="774"/>
      <c r="H680" s="775"/>
      <c r="I680" s="775"/>
      <c r="J680" s="775"/>
      <c r="K680" s="775"/>
    </row>
    <row r="681" spans="7:11">
      <c r="G681" s="774"/>
      <c r="H681" s="775"/>
      <c r="I681" s="775"/>
      <c r="J681" s="775"/>
      <c r="K681" s="775"/>
    </row>
    <row r="682" spans="7:11">
      <c r="G682" s="774"/>
      <c r="H682" s="775"/>
      <c r="I682" s="775"/>
      <c r="J682" s="775"/>
      <c r="K682" s="775"/>
    </row>
    <row r="683" spans="7:11">
      <c r="G683" s="774"/>
      <c r="H683" s="775"/>
      <c r="I683" s="775"/>
      <c r="J683" s="775"/>
      <c r="K683" s="775"/>
    </row>
    <row r="684" spans="7:11">
      <c r="G684" s="774"/>
      <c r="H684" s="775"/>
      <c r="I684" s="775"/>
      <c r="J684" s="775"/>
      <c r="K684" s="775"/>
    </row>
    <row r="685" spans="7:11">
      <c r="G685" s="774"/>
      <c r="H685" s="775"/>
      <c r="I685" s="775"/>
      <c r="J685" s="775"/>
      <c r="K685" s="775"/>
    </row>
    <row r="686" spans="7:11">
      <c r="G686" s="774"/>
      <c r="H686" s="775"/>
      <c r="I686" s="775"/>
      <c r="J686" s="775"/>
      <c r="K686" s="775"/>
    </row>
    <row r="687" spans="7:11">
      <c r="G687" s="774"/>
      <c r="H687" s="775"/>
      <c r="I687" s="775"/>
      <c r="J687" s="775"/>
      <c r="K687" s="775"/>
    </row>
    <row r="688" spans="7:11">
      <c r="G688" s="774"/>
      <c r="H688" s="775"/>
      <c r="I688" s="775"/>
      <c r="J688" s="775"/>
      <c r="K688" s="775"/>
    </row>
    <row r="689" spans="7:11">
      <c r="G689" s="774"/>
      <c r="H689" s="775"/>
      <c r="I689" s="775"/>
      <c r="J689" s="775"/>
      <c r="K689" s="775"/>
    </row>
    <row r="690" spans="7:11">
      <c r="G690" s="774"/>
      <c r="H690" s="775"/>
      <c r="I690" s="775"/>
      <c r="J690" s="775"/>
      <c r="K690" s="775"/>
    </row>
    <row r="691" spans="7:11">
      <c r="G691" s="774"/>
      <c r="H691" s="775"/>
      <c r="I691" s="775"/>
      <c r="J691" s="775"/>
      <c r="K691" s="775"/>
    </row>
    <row r="692" spans="7:11">
      <c r="G692" s="774"/>
      <c r="H692" s="775"/>
      <c r="I692" s="775"/>
      <c r="J692" s="775"/>
      <c r="K692" s="775"/>
    </row>
    <row r="693" spans="7:11">
      <c r="G693" s="774"/>
      <c r="H693" s="775"/>
      <c r="I693" s="775"/>
      <c r="J693" s="775"/>
      <c r="K693" s="775"/>
    </row>
    <row r="694" spans="7:11">
      <c r="G694" s="774"/>
      <c r="H694" s="775"/>
      <c r="I694" s="775"/>
      <c r="J694" s="775"/>
      <c r="K694" s="775"/>
    </row>
    <row r="695" spans="7:11">
      <c r="G695" s="774"/>
      <c r="H695" s="775"/>
      <c r="I695" s="775"/>
      <c r="J695" s="775"/>
      <c r="K695" s="775"/>
    </row>
    <row r="696" spans="7:11">
      <c r="G696" s="774"/>
      <c r="H696" s="775"/>
      <c r="I696" s="775"/>
      <c r="J696" s="775"/>
      <c r="K696" s="775"/>
    </row>
    <row r="697" spans="7:11">
      <c r="G697" s="774"/>
      <c r="H697" s="775"/>
      <c r="I697" s="775"/>
      <c r="J697" s="775"/>
      <c r="K697" s="775"/>
    </row>
    <row r="698" spans="7:11">
      <c r="G698" s="774"/>
      <c r="H698" s="775"/>
      <c r="I698" s="775"/>
      <c r="J698" s="775"/>
      <c r="K698" s="775"/>
    </row>
    <row r="699" spans="7:11">
      <c r="G699" s="774"/>
      <c r="H699" s="775"/>
      <c r="I699" s="775"/>
      <c r="J699" s="775"/>
      <c r="K699" s="775"/>
    </row>
    <row r="700" spans="7:11">
      <c r="G700" s="774"/>
      <c r="H700" s="775"/>
      <c r="I700" s="775"/>
      <c r="J700" s="775"/>
      <c r="K700" s="775"/>
    </row>
    <row r="701" spans="7:11">
      <c r="G701" s="774"/>
      <c r="H701" s="775"/>
      <c r="I701" s="775"/>
      <c r="J701" s="775"/>
      <c r="K701" s="775"/>
    </row>
    <row r="702" spans="7:11">
      <c r="G702" s="774"/>
      <c r="H702" s="775"/>
      <c r="I702" s="775"/>
      <c r="J702" s="775"/>
      <c r="K702" s="775"/>
    </row>
    <row r="703" spans="7:11">
      <c r="G703" s="774"/>
      <c r="H703" s="775"/>
      <c r="I703" s="775"/>
      <c r="J703" s="775"/>
      <c r="K703" s="775"/>
    </row>
    <row r="704" spans="7:11">
      <c r="G704" s="774"/>
      <c r="H704" s="775"/>
      <c r="I704" s="775"/>
      <c r="J704" s="775"/>
      <c r="K704" s="775"/>
    </row>
    <row r="705" spans="7:11">
      <c r="G705" s="774"/>
      <c r="H705" s="775"/>
      <c r="I705" s="775"/>
      <c r="J705" s="775"/>
      <c r="K705" s="775"/>
    </row>
    <row r="706" spans="7:11">
      <c r="G706" s="774"/>
      <c r="H706" s="775"/>
      <c r="I706" s="775"/>
      <c r="J706" s="775"/>
      <c r="K706" s="775"/>
    </row>
    <row r="707" spans="7:11">
      <c r="G707" s="774"/>
      <c r="H707" s="775"/>
      <c r="I707" s="775"/>
      <c r="J707" s="775"/>
      <c r="K707" s="775"/>
    </row>
    <row r="708" spans="7:11">
      <c r="G708" s="774"/>
      <c r="H708" s="775"/>
      <c r="I708" s="775"/>
      <c r="J708" s="775"/>
      <c r="K708" s="775"/>
    </row>
    <row r="709" spans="7:11">
      <c r="G709" s="774"/>
      <c r="H709" s="775"/>
      <c r="I709" s="775"/>
      <c r="J709" s="775"/>
      <c r="K709" s="775"/>
    </row>
    <row r="710" spans="7:11">
      <c r="G710" s="774"/>
      <c r="H710" s="775"/>
      <c r="I710" s="775"/>
      <c r="J710" s="775"/>
      <c r="K710" s="775"/>
    </row>
    <row r="711" spans="7:11">
      <c r="G711" s="774"/>
      <c r="H711" s="775"/>
      <c r="I711" s="775"/>
      <c r="J711" s="775"/>
      <c r="K711" s="775"/>
    </row>
    <row r="712" spans="7:11">
      <c r="G712" s="774"/>
      <c r="H712" s="775"/>
      <c r="I712" s="775"/>
      <c r="J712" s="775"/>
      <c r="K712" s="775"/>
    </row>
    <row r="713" spans="7:11">
      <c r="G713" s="774"/>
      <c r="H713" s="775"/>
      <c r="I713" s="775"/>
      <c r="J713" s="775"/>
      <c r="K713" s="775"/>
    </row>
    <row r="714" spans="7:11">
      <c r="G714" s="774"/>
      <c r="H714" s="775"/>
      <c r="I714" s="775"/>
      <c r="J714" s="775"/>
      <c r="K714" s="775"/>
    </row>
    <row r="715" spans="7:11">
      <c r="G715" s="774"/>
      <c r="H715" s="775"/>
      <c r="I715" s="775"/>
      <c r="J715" s="775"/>
      <c r="K715" s="775"/>
    </row>
    <row r="716" spans="7:11">
      <c r="G716" s="774"/>
      <c r="H716" s="775"/>
      <c r="I716" s="775"/>
      <c r="J716" s="775"/>
      <c r="K716" s="775"/>
    </row>
    <row r="717" spans="7:11">
      <c r="G717" s="774"/>
      <c r="H717" s="775"/>
      <c r="I717" s="775"/>
      <c r="J717" s="775"/>
      <c r="K717" s="775"/>
    </row>
    <row r="718" spans="7:11">
      <c r="G718" s="774"/>
      <c r="H718" s="775"/>
      <c r="I718" s="775"/>
      <c r="J718" s="775"/>
      <c r="K718" s="775"/>
    </row>
    <row r="719" spans="7:11">
      <c r="G719" s="774"/>
      <c r="H719" s="775"/>
      <c r="I719" s="775"/>
      <c r="J719" s="775"/>
      <c r="K719" s="775"/>
    </row>
    <row r="720" spans="7:11">
      <c r="G720" s="774"/>
      <c r="H720" s="775"/>
      <c r="I720" s="775"/>
      <c r="J720" s="775"/>
      <c r="K720" s="775"/>
    </row>
    <row r="721" spans="7:11">
      <c r="G721" s="774"/>
      <c r="H721" s="775"/>
      <c r="I721" s="775"/>
      <c r="J721" s="775"/>
      <c r="K721" s="775"/>
    </row>
    <row r="722" spans="7:11">
      <c r="G722" s="774"/>
      <c r="H722" s="775"/>
      <c r="I722" s="775"/>
      <c r="J722" s="775"/>
      <c r="K722" s="775"/>
    </row>
    <row r="723" spans="7:11">
      <c r="G723" s="774"/>
      <c r="H723" s="775"/>
      <c r="I723" s="775"/>
      <c r="J723" s="775"/>
      <c r="K723" s="775"/>
    </row>
    <row r="724" spans="7:11">
      <c r="G724" s="774"/>
      <c r="H724" s="775"/>
      <c r="I724" s="775"/>
      <c r="J724" s="775"/>
      <c r="K724" s="775"/>
    </row>
    <row r="725" spans="7:11">
      <c r="G725" s="774"/>
      <c r="H725" s="775"/>
      <c r="I725" s="775"/>
      <c r="J725" s="775"/>
      <c r="K725" s="775"/>
    </row>
    <row r="726" spans="7:11">
      <c r="G726" s="774"/>
      <c r="H726" s="775"/>
      <c r="I726" s="775"/>
      <c r="J726" s="775"/>
      <c r="K726" s="775"/>
    </row>
    <row r="727" spans="7:11">
      <c r="G727" s="774"/>
      <c r="H727" s="775"/>
      <c r="I727" s="775"/>
      <c r="J727" s="775"/>
      <c r="K727" s="775"/>
    </row>
    <row r="728" spans="7:11">
      <c r="G728" s="774"/>
      <c r="H728" s="775"/>
      <c r="I728" s="775"/>
      <c r="J728" s="775"/>
      <c r="K728" s="775"/>
    </row>
    <row r="729" spans="7:11">
      <c r="G729" s="774"/>
      <c r="H729" s="775"/>
      <c r="I729" s="775"/>
      <c r="J729" s="775"/>
      <c r="K729" s="775"/>
    </row>
    <row r="730" spans="7:11">
      <c r="G730" s="774"/>
      <c r="H730" s="775"/>
      <c r="I730" s="775"/>
      <c r="J730" s="775"/>
      <c r="K730" s="775"/>
    </row>
    <row r="731" spans="7:11">
      <c r="G731" s="774"/>
      <c r="H731" s="775"/>
      <c r="I731" s="775"/>
      <c r="J731" s="775"/>
      <c r="K731" s="775"/>
    </row>
    <row r="732" spans="7:11">
      <c r="G732" s="774"/>
      <c r="H732" s="775"/>
      <c r="I732" s="775"/>
      <c r="J732" s="775"/>
      <c r="K732" s="775"/>
    </row>
    <row r="733" spans="7:11">
      <c r="G733" s="774"/>
      <c r="H733" s="775"/>
      <c r="I733" s="775"/>
      <c r="J733" s="775"/>
      <c r="K733" s="775"/>
    </row>
    <row r="734" spans="7:11">
      <c r="G734" s="774"/>
      <c r="H734" s="775"/>
      <c r="I734" s="775"/>
      <c r="J734" s="775"/>
      <c r="K734" s="775"/>
    </row>
    <row r="735" spans="7:11">
      <c r="G735" s="774"/>
      <c r="H735" s="775"/>
      <c r="I735" s="775"/>
      <c r="J735" s="775"/>
      <c r="K735" s="775"/>
    </row>
    <row r="736" spans="7:11">
      <c r="G736" s="774"/>
      <c r="H736" s="775"/>
      <c r="I736" s="775"/>
      <c r="J736" s="775"/>
      <c r="K736" s="775"/>
    </row>
    <row r="737" spans="7:11">
      <c r="G737" s="774"/>
      <c r="H737" s="775"/>
      <c r="I737" s="775"/>
      <c r="J737" s="775"/>
      <c r="K737" s="775"/>
    </row>
    <row r="738" spans="7:11">
      <c r="G738" s="774"/>
      <c r="H738" s="775"/>
      <c r="I738" s="775"/>
      <c r="J738" s="775"/>
      <c r="K738" s="775"/>
    </row>
    <row r="739" spans="7:11">
      <c r="G739" s="774"/>
      <c r="H739" s="775"/>
      <c r="I739" s="775"/>
      <c r="J739" s="775"/>
      <c r="K739" s="775"/>
    </row>
    <row r="740" spans="7:11">
      <c r="G740" s="774"/>
      <c r="H740" s="775"/>
      <c r="I740" s="775"/>
      <c r="J740" s="775"/>
      <c r="K740" s="775"/>
    </row>
    <row r="741" spans="7:11">
      <c r="G741" s="774"/>
      <c r="H741" s="775"/>
      <c r="I741" s="775"/>
      <c r="J741" s="775"/>
      <c r="K741" s="775"/>
    </row>
    <row r="742" spans="7:11">
      <c r="G742" s="774"/>
      <c r="H742" s="775"/>
      <c r="I742" s="775"/>
      <c r="J742" s="775"/>
      <c r="K742" s="775"/>
    </row>
    <row r="743" spans="7:11">
      <c r="G743" s="774"/>
      <c r="H743" s="775"/>
      <c r="I743" s="775"/>
      <c r="J743" s="775"/>
      <c r="K743" s="775"/>
    </row>
    <row r="744" spans="7:11">
      <c r="G744" s="774"/>
      <c r="H744" s="775"/>
      <c r="I744" s="775"/>
      <c r="J744" s="775"/>
      <c r="K744" s="775"/>
    </row>
    <row r="745" spans="7:11">
      <c r="G745" s="774"/>
      <c r="H745" s="775"/>
      <c r="I745" s="775"/>
      <c r="J745" s="775"/>
      <c r="K745" s="775"/>
    </row>
    <row r="746" spans="7:11">
      <c r="G746" s="774"/>
      <c r="H746" s="775"/>
      <c r="I746" s="775"/>
      <c r="J746" s="775"/>
      <c r="K746" s="775"/>
    </row>
    <row r="747" spans="7:11">
      <c r="G747" s="774"/>
      <c r="H747" s="775"/>
      <c r="I747" s="775"/>
      <c r="J747" s="775"/>
      <c r="K747" s="775"/>
    </row>
    <row r="748" spans="7:11">
      <c r="G748" s="774"/>
      <c r="H748" s="775"/>
      <c r="I748" s="775"/>
      <c r="J748" s="775"/>
      <c r="K748" s="775"/>
    </row>
    <row r="749" spans="7:11">
      <c r="G749" s="774"/>
      <c r="H749" s="775"/>
      <c r="I749" s="775"/>
      <c r="J749" s="775"/>
      <c r="K749" s="775"/>
    </row>
    <row r="750" spans="7:11">
      <c r="G750" s="774"/>
      <c r="H750" s="775"/>
      <c r="I750" s="775"/>
      <c r="J750" s="775"/>
      <c r="K750" s="775"/>
    </row>
    <row r="751" spans="7:11">
      <c r="G751" s="774"/>
      <c r="H751" s="775"/>
      <c r="I751" s="775"/>
      <c r="J751" s="775"/>
      <c r="K751" s="775"/>
    </row>
    <row r="752" spans="7:11">
      <c r="G752" s="774"/>
      <c r="H752" s="775"/>
      <c r="I752" s="775"/>
      <c r="J752" s="775"/>
      <c r="K752" s="775"/>
    </row>
    <row r="753" spans="7:11">
      <c r="G753" s="774"/>
      <c r="H753" s="775"/>
      <c r="I753" s="775"/>
      <c r="J753" s="775"/>
      <c r="K753" s="775"/>
    </row>
    <row r="754" spans="7:11">
      <c r="G754" s="774"/>
      <c r="H754" s="775"/>
      <c r="I754" s="775"/>
      <c r="J754" s="775"/>
      <c r="K754" s="775"/>
    </row>
    <row r="755" spans="7:11">
      <c r="G755" s="774"/>
      <c r="H755" s="775"/>
      <c r="I755" s="775"/>
      <c r="J755" s="775"/>
      <c r="K755" s="775"/>
    </row>
    <row r="756" spans="7:11">
      <c r="G756" s="774"/>
      <c r="H756" s="775"/>
      <c r="I756" s="775"/>
      <c r="J756" s="775"/>
      <c r="K756" s="775"/>
    </row>
    <row r="757" spans="7:11">
      <c r="G757" s="774"/>
      <c r="H757" s="775"/>
      <c r="I757" s="775"/>
      <c r="J757" s="775"/>
      <c r="K757" s="775"/>
    </row>
    <row r="758" spans="7:11">
      <c r="G758" s="774"/>
      <c r="H758" s="775"/>
      <c r="I758" s="775"/>
      <c r="J758" s="775"/>
      <c r="K758" s="775"/>
    </row>
    <row r="759" spans="7:11">
      <c r="G759" s="774"/>
      <c r="H759" s="775"/>
      <c r="I759" s="775"/>
      <c r="J759" s="775"/>
      <c r="K759" s="775"/>
    </row>
    <row r="760" spans="7:11">
      <c r="G760" s="774"/>
      <c r="H760" s="775"/>
      <c r="I760" s="775"/>
      <c r="J760" s="775"/>
      <c r="K760" s="775"/>
    </row>
    <row r="761" spans="7:11">
      <c r="G761" s="774"/>
      <c r="H761" s="775"/>
      <c r="I761" s="775"/>
      <c r="J761" s="775"/>
      <c r="K761" s="775"/>
    </row>
    <row r="762" spans="7:11">
      <c r="G762" s="774"/>
      <c r="H762" s="775"/>
      <c r="I762" s="775"/>
      <c r="J762" s="775"/>
      <c r="K762" s="775"/>
    </row>
    <row r="763" spans="7:11">
      <c r="G763" s="774"/>
      <c r="H763" s="775"/>
      <c r="I763" s="775"/>
      <c r="J763" s="775"/>
      <c r="K763" s="775"/>
    </row>
    <row r="764" spans="7:11">
      <c r="G764" s="774"/>
      <c r="H764" s="775"/>
      <c r="I764" s="775"/>
      <c r="J764" s="775"/>
      <c r="K764" s="775"/>
    </row>
    <row r="765" spans="7:11">
      <c r="G765" s="774"/>
      <c r="H765" s="775"/>
      <c r="I765" s="775"/>
      <c r="J765" s="775"/>
      <c r="K765" s="775"/>
    </row>
    <row r="766" spans="7:11">
      <c r="G766" s="774"/>
      <c r="H766" s="775"/>
      <c r="I766" s="775"/>
      <c r="J766" s="775"/>
      <c r="K766" s="775"/>
    </row>
    <row r="767" spans="7:11">
      <c r="G767" s="774"/>
      <c r="H767" s="775"/>
      <c r="I767" s="775"/>
      <c r="J767" s="775"/>
      <c r="K767" s="775"/>
    </row>
    <row r="768" spans="7:11">
      <c r="G768" s="774"/>
      <c r="H768" s="775"/>
      <c r="I768" s="775"/>
      <c r="J768" s="775"/>
      <c r="K768" s="775"/>
    </row>
    <row r="769" spans="7:11">
      <c r="G769" s="774"/>
      <c r="H769" s="775"/>
      <c r="I769" s="775"/>
      <c r="J769" s="775"/>
      <c r="K769" s="775"/>
    </row>
    <row r="770" spans="7:11">
      <c r="G770" s="774"/>
      <c r="H770" s="775"/>
      <c r="I770" s="775"/>
      <c r="J770" s="775"/>
      <c r="K770" s="775"/>
    </row>
    <row r="771" spans="7:11">
      <c r="G771" s="774"/>
      <c r="H771" s="775"/>
      <c r="I771" s="775"/>
      <c r="J771" s="775"/>
      <c r="K771" s="775"/>
    </row>
    <row r="772" spans="7:11">
      <c r="G772" s="774"/>
      <c r="H772" s="775"/>
      <c r="I772" s="775"/>
      <c r="J772" s="775"/>
      <c r="K772" s="775"/>
    </row>
    <row r="773" spans="7:11">
      <c r="G773" s="774"/>
      <c r="H773" s="775"/>
      <c r="I773" s="775"/>
      <c r="J773" s="775"/>
      <c r="K773" s="775"/>
    </row>
    <row r="774" spans="7:11">
      <c r="G774" s="774"/>
      <c r="H774" s="775"/>
      <c r="I774" s="775"/>
      <c r="J774" s="775"/>
      <c r="K774" s="775"/>
    </row>
    <row r="775" spans="7:11">
      <c r="G775" s="774"/>
      <c r="H775" s="775"/>
      <c r="I775" s="775"/>
      <c r="J775" s="775"/>
      <c r="K775" s="775"/>
    </row>
    <row r="776" spans="7:11">
      <c r="G776" s="774"/>
      <c r="H776" s="775"/>
      <c r="I776" s="775"/>
      <c r="J776" s="775"/>
      <c r="K776" s="775"/>
    </row>
    <row r="777" spans="7:11">
      <c r="G777" s="774"/>
      <c r="H777" s="775"/>
      <c r="I777" s="775"/>
      <c r="J777" s="775"/>
      <c r="K777" s="775"/>
    </row>
    <row r="778" spans="7:11">
      <c r="G778" s="774"/>
      <c r="H778" s="775"/>
      <c r="I778" s="775"/>
      <c r="J778" s="775"/>
      <c r="K778" s="775"/>
    </row>
    <row r="779" spans="7:11">
      <c r="G779" s="774"/>
      <c r="H779" s="775"/>
      <c r="I779" s="775"/>
      <c r="J779" s="775"/>
      <c r="K779" s="775"/>
    </row>
    <row r="780" spans="7:11">
      <c r="G780" s="774"/>
      <c r="H780" s="775"/>
      <c r="I780" s="775"/>
      <c r="J780" s="775"/>
      <c r="K780" s="775"/>
    </row>
    <row r="781" spans="7:11">
      <c r="G781" s="774"/>
      <c r="H781" s="775"/>
      <c r="I781" s="775"/>
      <c r="J781" s="775"/>
      <c r="K781" s="775"/>
    </row>
    <row r="782" spans="7:11">
      <c r="G782" s="774"/>
      <c r="H782" s="775"/>
      <c r="I782" s="775"/>
      <c r="J782" s="775"/>
      <c r="K782" s="775"/>
    </row>
    <row r="783" spans="7:11">
      <c r="G783" s="774"/>
      <c r="H783" s="775"/>
      <c r="I783" s="775"/>
      <c r="J783" s="775"/>
      <c r="K783" s="775"/>
    </row>
    <row r="784" spans="7:11">
      <c r="G784" s="774"/>
      <c r="H784" s="775"/>
      <c r="I784" s="775"/>
      <c r="J784" s="775"/>
      <c r="K784" s="775"/>
    </row>
    <row r="785" spans="7:11">
      <c r="G785" s="774"/>
      <c r="H785" s="775"/>
      <c r="I785" s="775"/>
      <c r="J785" s="775"/>
      <c r="K785" s="775"/>
    </row>
    <row r="786" spans="7:11">
      <c r="G786" s="774"/>
      <c r="H786" s="775"/>
      <c r="I786" s="775"/>
      <c r="J786" s="775"/>
      <c r="K786" s="775"/>
    </row>
    <row r="787" spans="7:11">
      <c r="G787" s="774"/>
      <c r="H787" s="775"/>
      <c r="I787" s="775"/>
      <c r="J787" s="775"/>
      <c r="K787" s="775"/>
    </row>
    <row r="788" spans="7:11">
      <c r="G788" s="774"/>
      <c r="H788" s="775"/>
      <c r="I788" s="775"/>
      <c r="J788" s="775"/>
      <c r="K788" s="775"/>
    </row>
    <row r="789" spans="7:11">
      <c r="G789" s="774"/>
      <c r="H789" s="775"/>
      <c r="I789" s="775"/>
      <c r="J789" s="775"/>
      <c r="K789" s="775"/>
    </row>
    <row r="790" spans="7:11">
      <c r="G790" s="774"/>
      <c r="H790" s="775"/>
      <c r="I790" s="775"/>
      <c r="J790" s="775"/>
      <c r="K790" s="775"/>
    </row>
    <row r="791" spans="7:11">
      <c r="G791" s="774"/>
      <c r="H791" s="775"/>
      <c r="I791" s="775"/>
      <c r="J791" s="775"/>
      <c r="K791" s="775"/>
    </row>
    <row r="792" spans="7:11">
      <c r="G792" s="774"/>
      <c r="H792" s="775"/>
      <c r="I792" s="775"/>
      <c r="J792" s="775"/>
      <c r="K792" s="775"/>
    </row>
    <row r="793" spans="7:11">
      <c r="G793" s="774"/>
      <c r="H793" s="775"/>
      <c r="I793" s="775"/>
      <c r="J793" s="775"/>
      <c r="K793" s="775"/>
    </row>
    <row r="794" spans="7:11">
      <c r="G794" s="774"/>
      <c r="H794" s="775"/>
      <c r="I794" s="775"/>
      <c r="J794" s="775"/>
      <c r="K794" s="775"/>
    </row>
    <row r="795" spans="7:11">
      <c r="G795" s="774"/>
      <c r="H795" s="775"/>
      <c r="I795" s="775"/>
      <c r="J795" s="775"/>
      <c r="K795" s="775"/>
    </row>
    <row r="796" spans="7:11">
      <c r="G796" s="774"/>
      <c r="H796" s="775"/>
      <c r="I796" s="775"/>
      <c r="J796" s="775"/>
      <c r="K796" s="775"/>
    </row>
    <row r="797" spans="7:11">
      <c r="G797" s="774"/>
      <c r="H797" s="775"/>
      <c r="I797" s="775"/>
      <c r="J797" s="775"/>
      <c r="K797" s="775"/>
    </row>
    <row r="798" spans="7:11">
      <c r="G798" s="774"/>
      <c r="H798" s="775"/>
      <c r="I798" s="775"/>
      <c r="J798" s="775"/>
      <c r="K798" s="775"/>
    </row>
    <row r="799" spans="7:11">
      <c r="G799" s="774"/>
      <c r="H799" s="775"/>
      <c r="I799" s="775"/>
      <c r="J799" s="775"/>
      <c r="K799" s="775"/>
    </row>
    <row r="800" spans="7:11">
      <c r="G800" s="774"/>
      <c r="H800" s="775"/>
      <c r="I800" s="775"/>
      <c r="J800" s="775"/>
      <c r="K800" s="775"/>
    </row>
    <row r="801" spans="7:11">
      <c r="G801" s="774"/>
      <c r="H801" s="775"/>
      <c r="I801" s="775"/>
      <c r="J801" s="775"/>
      <c r="K801" s="775"/>
    </row>
    <row r="802" spans="7:11">
      <c r="G802" s="774"/>
      <c r="H802" s="775"/>
      <c r="I802" s="775"/>
      <c r="J802" s="775"/>
      <c r="K802" s="775"/>
    </row>
    <row r="803" spans="7:11">
      <c r="G803" s="774"/>
      <c r="H803" s="775"/>
      <c r="I803" s="775"/>
      <c r="J803" s="775"/>
      <c r="K803" s="775"/>
    </row>
    <row r="804" spans="7:11">
      <c r="G804" s="774"/>
      <c r="H804" s="775"/>
      <c r="I804" s="775"/>
      <c r="J804" s="775"/>
      <c r="K804" s="775"/>
    </row>
    <row r="805" spans="7:11">
      <c r="G805" s="774"/>
      <c r="H805" s="775"/>
      <c r="I805" s="775"/>
      <c r="J805" s="775"/>
      <c r="K805" s="775"/>
    </row>
    <row r="806" spans="7:11">
      <c r="G806" s="774"/>
      <c r="H806" s="775"/>
      <c r="I806" s="775"/>
      <c r="J806" s="775"/>
      <c r="K806" s="775"/>
    </row>
    <row r="807" spans="7:11">
      <c r="G807" s="774"/>
      <c r="H807" s="775"/>
      <c r="I807" s="775"/>
      <c r="J807" s="775"/>
      <c r="K807" s="775"/>
    </row>
    <row r="808" spans="7:11">
      <c r="G808" s="774"/>
      <c r="H808" s="775"/>
      <c r="I808" s="775"/>
      <c r="J808" s="775"/>
      <c r="K808" s="775"/>
    </row>
    <row r="809" spans="7:11">
      <c r="G809" s="774"/>
      <c r="H809" s="775"/>
      <c r="I809" s="775"/>
      <c r="J809" s="775"/>
      <c r="K809" s="775"/>
    </row>
    <row r="810" spans="7:11">
      <c r="G810" s="774"/>
      <c r="H810" s="775"/>
      <c r="I810" s="775"/>
      <c r="J810" s="775"/>
      <c r="K810" s="775"/>
    </row>
    <row r="811" spans="7:11">
      <c r="G811" s="774"/>
      <c r="H811" s="775"/>
      <c r="I811" s="775"/>
      <c r="J811" s="775"/>
      <c r="K811" s="775"/>
    </row>
    <row r="812" spans="7:11">
      <c r="G812" s="774"/>
      <c r="H812" s="775"/>
      <c r="I812" s="775"/>
      <c r="J812" s="775"/>
      <c r="K812" s="775"/>
    </row>
    <row r="813" spans="7:11">
      <c r="G813" s="774"/>
      <c r="H813" s="775"/>
      <c r="I813" s="775"/>
      <c r="J813" s="775"/>
      <c r="K813" s="775"/>
    </row>
    <row r="814" spans="7:11">
      <c r="G814" s="774"/>
      <c r="H814" s="775"/>
      <c r="I814" s="775"/>
      <c r="J814" s="775"/>
      <c r="K814" s="775"/>
    </row>
    <row r="815" spans="7:11">
      <c r="G815" s="774"/>
      <c r="H815" s="775"/>
      <c r="I815" s="775"/>
      <c r="J815" s="775"/>
      <c r="K815" s="775"/>
    </row>
    <row r="816" spans="7:11">
      <c r="G816" s="774"/>
      <c r="H816" s="775"/>
      <c r="I816" s="775"/>
      <c r="J816" s="775"/>
      <c r="K816" s="775"/>
    </row>
    <row r="817" spans="7:11">
      <c r="G817" s="774"/>
      <c r="H817" s="775"/>
      <c r="I817" s="775"/>
      <c r="J817" s="775"/>
      <c r="K817" s="775"/>
    </row>
    <row r="818" spans="7:11">
      <c r="G818" s="774"/>
      <c r="H818" s="775"/>
      <c r="I818" s="775"/>
      <c r="J818" s="775"/>
      <c r="K818" s="775"/>
    </row>
    <row r="819" spans="7:11">
      <c r="G819" s="774"/>
      <c r="H819" s="775"/>
      <c r="I819" s="775"/>
      <c r="J819" s="775"/>
      <c r="K819" s="775"/>
    </row>
    <row r="820" spans="7:11">
      <c r="G820" s="774"/>
      <c r="H820" s="775"/>
      <c r="I820" s="775"/>
      <c r="J820" s="775"/>
      <c r="K820" s="775"/>
    </row>
    <row r="821" spans="7:11">
      <c r="G821" s="774"/>
      <c r="H821" s="775"/>
      <c r="I821" s="775"/>
      <c r="J821" s="775"/>
      <c r="K821" s="775"/>
    </row>
    <row r="822" spans="7:11">
      <c r="G822" s="774"/>
      <c r="H822" s="775"/>
      <c r="I822" s="775"/>
      <c r="J822" s="775"/>
      <c r="K822" s="775"/>
    </row>
    <row r="823" spans="7:11">
      <c r="G823" s="774"/>
      <c r="H823" s="775"/>
      <c r="I823" s="775"/>
      <c r="J823" s="775"/>
      <c r="K823" s="775"/>
    </row>
    <row r="824" spans="7:11">
      <c r="G824" s="774"/>
      <c r="H824" s="775"/>
      <c r="I824" s="775"/>
      <c r="J824" s="775"/>
      <c r="K824" s="775"/>
    </row>
    <row r="825" spans="7:11">
      <c r="G825" s="774"/>
      <c r="H825" s="775"/>
      <c r="I825" s="775"/>
      <c r="J825" s="775"/>
      <c r="K825" s="775"/>
    </row>
    <row r="826" spans="7:11">
      <c r="G826" s="774"/>
      <c r="H826" s="775"/>
      <c r="I826" s="775"/>
      <c r="J826" s="775"/>
      <c r="K826" s="775"/>
    </row>
    <row r="827" spans="7:11">
      <c r="G827" s="774"/>
      <c r="H827" s="775"/>
      <c r="I827" s="775"/>
      <c r="J827" s="775"/>
      <c r="K827" s="775"/>
    </row>
    <row r="828" spans="7:11">
      <c r="G828" s="774"/>
      <c r="H828" s="775"/>
      <c r="I828" s="775"/>
      <c r="J828" s="775"/>
      <c r="K828" s="775"/>
    </row>
    <row r="829" spans="7:11">
      <c r="G829" s="774"/>
      <c r="H829" s="775"/>
      <c r="I829" s="775"/>
      <c r="J829" s="775"/>
      <c r="K829" s="775"/>
    </row>
    <row r="830" spans="7:11">
      <c r="G830" s="774"/>
      <c r="H830" s="775"/>
      <c r="I830" s="775"/>
      <c r="J830" s="775"/>
      <c r="K830" s="775"/>
    </row>
    <row r="831" spans="7:11">
      <c r="G831" s="774"/>
      <c r="H831" s="775"/>
      <c r="I831" s="775"/>
      <c r="J831" s="775"/>
      <c r="K831" s="775"/>
    </row>
    <row r="832" spans="7:11">
      <c r="G832" s="774"/>
      <c r="H832" s="775"/>
      <c r="I832" s="775"/>
      <c r="J832" s="775"/>
      <c r="K832" s="775"/>
    </row>
    <row r="833" spans="7:11">
      <c r="G833" s="774"/>
      <c r="H833" s="775"/>
      <c r="I833" s="775"/>
      <c r="J833" s="775"/>
      <c r="K833" s="775"/>
    </row>
    <row r="834" spans="7:11">
      <c r="G834" s="774"/>
      <c r="H834" s="775"/>
      <c r="I834" s="775"/>
      <c r="J834" s="775"/>
      <c r="K834" s="775"/>
    </row>
    <row r="835" spans="7:11">
      <c r="G835" s="774"/>
      <c r="H835" s="775"/>
      <c r="I835" s="775"/>
      <c r="J835" s="775"/>
      <c r="K835" s="775"/>
    </row>
    <row r="836" spans="7:11">
      <c r="G836" s="774"/>
      <c r="H836" s="775"/>
      <c r="I836" s="775"/>
      <c r="J836" s="775"/>
      <c r="K836" s="775"/>
    </row>
    <row r="837" spans="7:11">
      <c r="G837" s="774"/>
      <c r="H837" s="775"/>
      <c r="I837" s="775"/>
      <c r="J837" s="775"/>
      <c r="K837" s="775"/>
    </row>
    <row r="838" spans="7:11">
      <c r="G838" s="774"/>
      <c r="H838" s="775"/>
      <c r="I838" s="775"/>
      <c r="J838" s="775"/>
      <c r="K838" s="775"/>
    </row>
    <row r="839" spans="7:11">
      <c r="G839" s="774"/>
      <c r="H839" s="775"/>
      <c r="I839" s="775"/>
      <c r="J839" s="775"/>
      <c r="K839" s="775"/>
    </row>
    <row r="840" spans="7:11">
      <c r="G840" s="774"/>
      <c r="H840" s="775"/>
      <c r="I840" s="775"/>
      <c r="J840" s="775"/>
      <c r="K840" s="775"/>
    </row>
    <row r="841" spans="7:11">
      <c r="G841" s="774"/>
      <c r="H841" s="775"/>
      <c r="I841" s="775"/>
      <c r="J841" s="775"/>
      <c r="K841" s="775"/>
    </row>
    <row r="842" spans="7:11">
      <c r="G842" s="774"/>
      <c r="H842" s="775"/>
      <c r="I842" s="775"/>
      <c r="J842" s="775"/>
      <c r="K842" s="775"/>
    </row>
    <row r="843" spans="7:11">
      <c r="G843" s="774"/>
      <c r="H843" s="775"/>
      <c r="I843" s="775"/>
      <c r="J843" s="775"/>
      <c r="K843" s="775"/>
    </row>
    <row r="844" spans="7:11">
      <c r="G844" s="774"/>
      <c r="H844" s="775"/>
      <c r="I844" s="775"/>
      <c r="J844" s="775"/>
      <c r="K844" s="775"/>
    </row>
    <row r="845" spans="7:11">
      <c r="G845" s="774"/>
      <c r="H845" s="775"/>
      <c r="I845" s="775"/>
      <c r="J845" s="775"/>
      <c r="K845" s="775"/>
    </row>
    <row r="846" spans="7:11">
      <c r="G846" s="774"/>
      <c r="H846" s="775"/>
      <c r="I846" s="775"/>
      <c r="J846" s="775"/>
      <c r="K846" s="775"/>
    </row>
    <row r="847" spans="7:11">
      <c r="G847" s="774"/>
      <c r="H847" s="775"/>
      <c r="I847" s="775"/>
      <c r="J847" s="775"/>
      <c r="K847" s="775"/>
    </row>
    <row r="848" spans="7:11">
      <c r="G848" s="774"/>
      <c r="H848" s="775"/>
      <c r="I848" s="775"/>
      <c r="J848" s="775"/>
      <c r="K848" s="775"/>
    </row>
    <row r="849" spans="7:11">
      <c r="G849" s="774"/>
      <c r="H849" s="775"/>
      <c r="I849" s="775"/>
      <c r="J849" s="775"/>
      <c r="K849" s="775"/>
    </row>
    <row r="850" spans="7:11">
      <c r="G850" s="774"/>
      <c r="H850" s="775"/>
      <c r="I850" s="775"/>
      <c r="J850" s="775"/>
      <c r="K850" s="775"/>
    </row>
    <row r="851" spans="7:11">
      <c r="G851" s="774"/>
      <c r="H851" s="775"/>
      <c r="I851" s="775"/>
      <c r="J851" s="775"/>
      <c r="K851" s="775"/>
    </row>
    <row r="852" spans="7:11">
      <c r="G852" s="774"/>
      <c r="H852" s="775"/>
      <c r="I852" s="775"/>
      <c r="J852" s="775"/>
      <c r="K852" s="775"/>
    </row>
    <row r="853" spans="7:11">
      <c r="G853" s="774"/>
      <c r="H853" s="775"/>
      <c r="I853" s="775"/>
      <c r="J853" s="775"/>
      <c r="K853" s="775"/>
    </row>
    <row r="854" spans="7:11">
      <c r="G854" s="774"/>
      <c r="H854" s="775"/>
      <c r="I854" s="775"/>
      <c r="J854" s="775"/>
      <c r="K854" s="775"/>
    </row>
    <row r="855" spans="7:11">
      <c r="G855" s="774"/>
      <c r="H855" s="775"/>
      <c r="I855" s="775"/>
      <c r="J855" s="775"/>
      <c r="K855" s="775"/>
    </row>
    <row r="856" spans="7:11">
      <c r="G856" s="774"/>
      <c r="H856" s="775"/>
      <c r="I856" s="775"/>
      <c r="J856" s="775"/>
      <c r="K856" s="775"/>
    </row>
    <row r="857" spans="7:11">
      <c r="G857" s="774"/>
      <c r="H857" s="775"/>
      <c r="I857" s="775"/>
      <c r="J857" s="775"/>
      <c r="K857" s="775"/>
    </row>
    <row r="858" spans="7:11">
      <c r="G858" s="774"/>
      <c r="H858" s="775"/>
      <c r="I858" s="775"/>
      <c r="J858" s="775"/>
      <c r="K858" s="775"/>
    </row>
    <row r="859" spans="7:11">
      <c r="G859" s="774"/>
      <c r="H859" s="775"/>
      <c r="I859" s="775"/>
      <c r="J859" s="775"/>
      <c r="K859" s="775"/>
    </row>
    <row r="860" spans="7:11">
      <c r="G860" s="774"/>
      <c r="H860" s="775"/>
      <c r="I860" s="775"/>
      <c r="J860" s="775"/>
      <c r="K860" s="775"/>
    </row>
    <row r="861" spans="7:11">
      <c r="G861" s="774"/>
      <c r="H861" s="775"/>
      <c r="I861" s="775"/>
      <c r="J861" s="775"/>
      <c r="K861" s="775"/>
    </row>
    <row r="862" spans="7:11">
      <c r="G862" s="774"/>
      <c r="H862" s="775"/>
      <c r="I862" s="775"/>
      <c r="J862" s="775"/>
      <c r="K862" s="775"/>
    </row>
    <row r="863" spans="7:11">
      <c r="G863" s="774"/>
      <c r="H863" s="775"/>
      <c r="I863" s="775"/>
      <c r="J863" s="775"/>
      <c r="K863" s="775"/>
    </row>
    <row r="864" spans="7:11">
      <c r="G864" s="774"/>
      <c r="H864" s="775"/>
      <c r="I864" s="775"/>
      <c r="J864" s="775"/>
      <c r="K864" s="775"/>
    </row>
    <row r="865" spans="7:11">
      <c r="G865" s="774"/>
      <c r="H865" s="775"/>
      <c r="I865" s="775"/>
      <c r="J865" s="775"/>
      <c r="K865" s="775"/>
    </row>
    <row r="866" spans="7:11">
      <c r="G866" s="774"/>
      <c r="H866" s="775"/>
      <c r="I866" s="775"/>
      <c r="J866" s="775"/>
      <c r="K866" s="775"/>
    </row>
    <row r="867" spans="7:11">
      <c r="G867" s="774"/>
      <c r="H867" s="775"/>
      <c r="I867" s="775"/>
      <c r="J867" s="775"/>
      <c r="K867" s="775"/>
    </row>
    <row r="868" spans="7:11">
      <c r="G868" s="774"/>
      <c r="H868" s="775"/>
      <c r="I868" s="775"/>
      <c r="J868" s="775"/>
      <c r="K868" s="775"/>
    </row>
    <row r="869" spans="7:11">
      <c r="G869" s="774"/>
      <c r="H869" s="775"/>
      <c r="I869" s="775"/>
      <c r="J869" s="775"/>
      <c r="K869" s="775"/>
    </row>
    <row r="870" spans="7:11">
      <c r="G870" s="774"/>
      <c r="H870" s="775"/>
      <c r="I870" s="775"/>
      <c r="J870" s="775"/>
      <c r="K870" s="775"/>
    </row>
    <row r="871" spans="7:11">
      <c r="G871" s="774"/>
      <c r="H871" s="775"/>
      <c r="I871" s="775"/>
      <c r="J871" s="775"/>
      <c r="K871" s="775"/>
    </row>
    <row r="872" spans="7:11">
      <c r="G872" s="774"/>
      <c r="H872" s="775"/>
      <c r="I872" s="775"/>
      <c r="J872" s="775"/>
      <c r="K872" s="775"/>
    </row>
    <row r="873" spans="7:11">
      <c r="G873" s="774"/>
      <c r="H873" s="775"/>
      <c r="I873" s="775"/>
      <c r="J873" s="775"/>
      <c r="K873" s="775"/>
    </row>
    <row r="874" spans="7:11">
      <c r="G874" s="774"/>
      <c r="H874" s="775"/>
      <c r="I874" s="775"/>
      <c r="J874" s="775"/>
      <c r="K874" s="775"/>
    </row>
    <row r="875" spans="7:11">
      <c r="G875" s="774"/>
      <c r="H875" s="775"/>
      <c r="I875" s="775"/>
      <c r="J875" s="775"/>
      <c r="K875" s="775"/>
    </row>
    <row r="876" spans="7:11">
      <c r="G876" s="774"/>
      <c r="H876" s="775"/>
      <c r="I876" s="775"/>
      <c r="J876" s="775"/>
      <c r="K876" s="775"/>
    </row>
    <row r="877" spans="7:11">
      <c r="G877" s="774"/>
      <c r="H877" s="775"/>
      <c r="I877" s="775"/>
      <c r="J877" s="775"/>
      <c r="K877" s="775"/>
    </row>
    <row r="878" spans="7:11">
      <c r="G878" s="774"/>
      <c r="H878" s="775"/>
      <c r="I878" s="775"/>
      <c r="J878" s="775"/>
      <c r="K878" s="775"/>
    </row>
    <row r="879" spans="7:11">
      <c r="G879" s="774"/>
      <c r="H879" s="775"/>
      <c r="I879" s="775"/>
      <c r="J879" s="775"/>
      <c r="K879" s="775"/>
    </row>
    <row r="880" spans="7:11">
      <c r="G880" s="774"/>
      <c r="H880" s="775"/>
      <c r="I880" s="775"/>
      <c r="J880" s="775"/>
      <c r="K880" s="775"/>
    </row>
    <row r="881" spans="7:11">
      <c r="G881" s="774"/>
      <c r="H881" s="775"/>
      <c r="I881" s="775"/>
      <c r="J881" s="775"/>
      <c r="K881" s="775"/>
    </row>
    <row r="882" spans="7:11">
      <c r="G882" s="774"/>
      <c r="H882" s="775"/>
      <c r="I882" s="775"/>
      <c r="J882" s="775"/>
      <c r="K882" s="775"/>
    </row>
    <row r="883" spans="7:11">
      <c r="G883" s="774"/>
      <c r="H883" s="775"/>
      <c r="I883" s="775"/>
      <c r="J883" s="775"/>
      <c r="K883" s="775"/>
    </row>
    <row r="884" spans="7:11">
      <c r="G884" s="774"/>
      <c r="H884" s="775"/>
      <c r="I884" s="775"/>
      <c r="J884" s="775"/>
      <c r="K884" s="775"/>
    </row>
    <row r="885" spans="7:11">
      <c r="G885" s="774"/>
      <c r="H885" s="775"/>
      <c r="I885" s="775"/>
      <c r="J885" s="775"/>
      <c r="K885" s="775"/>
    </row>
    <row r="886" spans="7:11">
      <c r="G886" s="774"/>
      <c r="H886" s="775"/>
      <c r="I886" s="775"/>
      <c r="J886" s="775"/>
      <c r="K886" s="775"/>
    </row>
    <row r="887" spans="7:11">
      <c r="G887" s="774"/>
      <c r="H887" s="775"/>
      <c r="I887" s="775"/>
      <c r="J887" s="775"/>
      <c r="K887" s="775"/>
    </row>
    <row r="888" spans="7:11">
      <c r="G888" s="774"/>
      <c r="H888" s="775"/>
      <c r="I888" s="775"/>
      <c r="J888" s="775"/>
      <c r="K888" s="775"/>
    </row>
    <row r="889" spans="7:11">
      <c r="G889" s="774"/>
      <c r="H889" s="775"/>
      <c r="I889" s="775"/>
      <c r="J889" s="775"/>
      <c r="K889" s="775"/>
    </row>
    <row r="890" spans="7:11">
      <c r="G890" s="774"/>
      <c r="H890" s="775"/>
      <c r="I890" s="775"/>
      <c r="J890" s="775"/>
      <c r="K890" s="775"/>
    </row>
    <row r="891" spans="7:11">
      <c r="G891" s="774"/>
      <c r="H891" s="775"/>
      <c r="I891" s="775"/>
      <c r="J891" s="775"/>
      <c r="K891" s="775"/>
    </row>
    <row r="892" spans="7:11">
      <c r="G892" s="774"/>
      <c r="H892" s="775"/>
      <c r="I892" s="775"/>
      <c r="J892" s="775"/>
      <c r="K892" s="775"/>
    </row>
    <row r="893" spans="7:11">
      <c r="G893" s="774"/>
      <c r="H893" s="775"/>
      <c r="I893" s="775"/>
      <c r="J893" s="775"/>
      <c r="K893" s="775"/>
    </row>
    <row r="894" spans="7:11">
      <c r="G894" s="774"/>
      <c r="H894" s="775"/>
      <c r="I894" s="775"/>
      <c r="J894" s="775"/>
      <c r="K894" s="775"/>
    </row>
    <row r="895" spans="7:11">
      <c r="G895" s="774"/>
      <c r="H895" s="775"/>
      <c r="I895" s="775"/>
      <c r="J895" s="775"/>
      <c r="K895" s="775"/>
    </row>
    <row r="896" spans="7:11">
      <c r="G896" s="774"/>
      <c r="H896" s="775"/>
      <c r="I896" s="775"/>
      <c r="J896" s="775"/>
      <c r="K896" s="775"/>
    </row>
    <row r="897" spans="7:11">
      <c r="G897" s="774"/>
      <c r="H897" s="775"/>
      <c r="I897" s="775"/>
      <c r="J897" s="775"/>
      <c r="K897" s="775"/>
    </row>
    <row r="898" spans="7:11">
      <c r="G898" s="774"/>
      <c r="H898" s="775"/>
      <c r="I898" s="775"/>
      <c r="J898" s="775"/>
      <c r="K898" s="775"/>
    </row>
    <row r="899" spans="7:11">
      <c r="G899" s="774"/>
      <c r="H899" s="775"/>
      <c r="I899" s="775"/>
      <c r="J899" s="775"/>
      <c r="K899" s="775"/>
    </row>
    <row r="900" spans="7:11">
      <c r="G900" s="774"/>
      <c r="H900" s="775"/>
      <c r="I900" s="775"/>
      <c r="J900" s="775"/>
      <c r="K900" s="775"/>
    </row>
    <row r="901" spans="7:11">
      <c r="G901" s="774"/>
      <c r="H901" s="775"/>
      <c r="I901" s="775"/>
      <c r="J901" s="775"/>
      <c r="K901" s="775"/>
    </row>
    <row r="902" spans="7:11">
      <c r="G902" s="774"/>
      <c r="H902" s="775"/>
      <c r="I902" s="775"/>
      <c r="J902" s="775"/>
      <c r="K902" s="775"/>
    </row>
    <row r="903" spans="7:11">
      <c r="G903" s="774"/>
      <c r="H903" s="775"/>
      <c r="I903" s="775"/>
      <c r="J903" s="775"/>
      <c r="K903" s="775"/>
    </row>
    <row r="904" spans="7:11">
      <c r="G904" s="774"/>
      <c r="H904" s="775"/>
      <c r="I904" s="775"/>
      <c r="J904" s="775"/>
      <c r="K904" s="775"/>
    </row>
    <row r="905" spans="7:11">
      <c r="G905" s="774"/>
      <c r="H905" s="775"/>
      <c r="I905" s="775"/>
      <c r="J905" s="775"/>
      <c r="K905" s="775"/>
    </row>
    <row r="906" spans="7:11">
      <c r="G906" s="774"/>
      <c r="H906" s="775"/>
      <c r="I906" s="775"/>
      <c r="J906" s="775"/>
      <c r="K906" s="775"/>
    </row>
    <row r="907" spans="7:11">
      <c r="G907" s="774"/>
      <c r="H907" s="775"/>
      <c r="I907" s="775"/>
      <c r="J907" s="775"/>
      <c r="K907" s="775"/>
    </row>
    <row r="908" spans="7:11">
      <c r="G908" s="774"/>
      <c r="H908" s="775"/>
      <c r="I908" s="775"/>
      <c r="J908" s="775"/>
      <c r="K908" s="775"/>
    </row>
    <row r="909" spans="7:11">
      <c r="G909" s="774"/>
      <c r="H909" s="775"/>
      <c r="I909" s="775"/>
      <c r="J909" s="775"/>
      <c r="K909" s="775"/>
    </row>
    <row r="910" spans="7:11">
      <c r="G910" s="774"/>
      <c r="H910" s="775"/>
      <c r="I910" s="775"/>
      <c r="J910" s="775"/>
      <c r="K910" s="775"/>
    </row>
    <row r="911" spans="7:11">
      <c r="G911" s="774"/>
      <c r="H911" s="775"/>
      <c r="I911" s="775"/>
      <c r="J911" s="775"/>
      <c r="K911" s="775"/>
    </row>
    <row r="912" spans="7:11">
      <c r="G912" s="774"/>
      <c r="H912" s="775"/>
      <c r="I912" s="775"/>
      <c r="J912" s="775"/>
      <c r="K912" s="775"/>
    </row>
    <row r="913" spans="7:11">
      <c r="G913" s="774"/>
      <c r="H913" s="775"/>
      <c r="I913" s="775"/>
      <c r="J913" s="775"/>
      <c r="K913" s="775"/>
    </row>
    <row r="914" spans="7:11">
      <c r="G914" s="774"/>
      <c r="H914" s="775"/>
      <c r="I914" s="775"/>
      <c r="J914" s="775"/>
      <c r="K914" s="775"/>
    </row>
    <row r="915" spans="7:11">
      <c r="G915" s="774"/>
      <c r="H915" s="775"/>
      <c r="I915" s="775"/>
      <c r="J915" s="775"/>
      <c r="K915" s="775"/>
    </row>
    <row r="916" spans="7:11">
      <c r="G916" s="774"/>
      <c r="H916" s="775"/>
      <c r="I916" s="775"/>
      <c r="J916" s="775"/>
      <c r="K916" s="775"/>
    </row>
    <row r="917" spans="7:11">
      <c r="G917" s="774"/>
      <c r="H917" s="775"/>
      <c r="I917" s="775"/>
      <c r="J917" s="775"/>
      <c r="K917" s="775"/>
    </row>
    <row r="918" spans="7:11">
      <c r="G918" s="774"/>
      <c r="H918" s="775"/>
      <c r="I918" s="775"/>
      <c r="J918" s="775"/>
      <c r="K918" s="775"/>
    </row>
    <row r="919" spans="7:11">
      <c r="G919" s="774"/>
      <c r="H919" s="775"/>
      <c r="I919" s="775"/>
      <c r="J919" s="775"/>
      <c r="K919" s="775"/>
    </row>
    <row r="920" spans="7:11">
      <c r="G920" s="774"/>
      <c r="H920" s="775"/>
      <c r="I920" s="775"/>
      <c r="J920" s="775"/>
      <c r="K920" s="775"/>
    </row>
    <row r="921" spans="7:11">
      <c r="G921" s="774"/>
      <c r="H921" s="775"/>
      <c r="I921" s="775"/>
      <c r="J921" s="775"/>
      <c r="K921" s="775"/>
    </row>
    <row r="922" spans="7:11">
      <c r="G922" s="774"/>
      <c r="H922" s="775"/>
      <c r="I922" s="775"/>
      <c r="J922" s="775"/>
      <c r="K922" s="775"/>
    </row>
    <row r="923" spans="7:11">
      <c r="G923" s="774"/>
      <c r="H923" s="775"/>
      <c r="I923" s="775"/>
      <c r="J923" s="775"/>
      <c r="K923" s="775"/>
    </row>
    <row r="924" spans="7:11">
      <c r="G924" s="774"/>
      <c r="H924" s="775"/>
      <c r="I924" s="775"/>
      <c r="J924" s="775"/>
      <c r="K924" s="775"/>
    </row>
    <row r="925" spans="7:11">
      <c r="G925" s="774"/>
      <c r="H925" s="775"/>
      <c r="I925" s="775"/>
      <c r="J925" s="775"/>
      <c r="K925" s="775"/>
    </row>
    <row r="926" spans="7:11">
      <c r="G926" s="774"/>
      <c r="H926" s="775"/>
      <c r="I926" s="775"/>
      <c r="J926" s="775"/>
      <c r="K926" s="775"/>
    </row>
    <row r="927" spans="7:11">
      <c r="G927" s="774"/>
      <c r="H927" s="775"/>
      <c r="I927" s="775"/>
      <c r="J927" s="775"/>
      <c r="K927" s="775"/>
    </row>
    <row r="928" spans="7:11">
      <c r="G928" s="774"/>
      <c r="H928" s="775"/>
      <c r="I928" s="775"/>
      <c r="J928" s="775"/>
      <c r="K928" s="775"/>
    </row>
    <row r="929" spans="7:11">
      <c r="G929" s="774"/>
      <c r="H929" s="775"/>
      <c r="I929" s="775"/>
      <c r="J929" s="775"/>
      <c r="K929" s="775"/>
    </row>
    <row r="930" spans="7:11">
      <c r="G930" s="774"/>
      <c r="H930" s="775"/>
      <c r="I930" s="775"/>
      <c r="J930" s="775"/>
      <c r="K930" s="775"/>
    </row>
    <row r="931" spans="7:11">
      <c r="G931" s="774"/>
      <c r="H931" s="775"/>
      <c r="I931" s="775"/>
      <c r="J931" s="775"/>
      <c r="K931" s="775"/>
    </row>
    <row r="932" spans="7:11">
      <c r="G932" s="774"/>
      <c r="H932" s="775"/>
      <c r="I932" s="775"/>
      <c r="J932" s="775"/>
      <c r="K932" s="775"/>
    </row>
    <row r="933" spans="7:11">
      <c r="G933" s="774"/>
      <c r="H933" s="775"/>
      <c r="I933" s="775"/>
      <c r="J933" s="775"/>
      <c r="K933" s="775"/>
    </row>
    <row r="934" spans="7:11">
      <c r="G934" s="774"/>
      <c r="H934" s="775"/>
      <c r="I934" s="775"/>
      <c r="J934" s="775"/>
      <c r="K934" s="775"/>
    </row>
    <row r="935" spans="7:11">
      <c r="G935" s="774"/>
      <c r="H935" s="775"/>
      <c r="I935" s="775"/>
      <c r="J935" s="775"/>
      <c r="K935" s="775"/>
    </row>
    <row r="936" spans="7:11">
      <c r="G936" s="774"/>
      <c r="H936" s="775"/>
      <c r="I936" s="775"/>
      <c r="J936" s="775"/>
      <c r="K936" s="775"/>
    </row>
    <row r="937" spans="7:11">
      <c r="G937" s="774"/>
      <c r="H937" s="775"/>
      <c r="I937" s="775"/>
      <c r="J937" s="775"/>
      <c r="K937" s="775"/>
    </row>
    <row r="938" spans="7:11">
      <c r="G938" s="774"/>
      <c r="H938" s="775"/>
      <c r="I938" s="775"/>
      <c r="J938" s="775"/>
      <c r="K938" s="775"/>
    </row>
    <row r="939" spans="7:11">
      <c r="G939" s="774"/>
      <c r="H939" s="775"/>
      <c r="I939" s="775"/>
      <c r="J939" s="775"/>
      <c r="K939" s="775"/>
    </row>
    <row r="940" spans="7:11">
      <c r="G940" s="774"/>
      <c r="H940" s="775"/>
      <c r="I940" s="775"/>
      <c r="J940" s="775"/>
      <c r="K940" s="775"/>
    </row>
    <row r="941" spans="7:11">
      <c r="G941" s="774"/>
      <c r="H941" s="775"/>
      <c r="I941" s="775"/>
      <c r="J941" s="775"/>
      <c r="K941" s="775"/>
    </row>
    <row r="942" spans="7:11">
      <c r="G942" s="774"/>
      <c r="H942" s="775"/>
      <c r="I942" s="775"/>
      <c r="J942" s="775"/>
      <c r="K942" s="775"/>
    </row>
    <row r="943" spans="7:11">
      <c r="G943" s="774"/>
      <c r="H943" s="775"/>
      <c r="I943" s="775"/>
      <c r="J943" s="775"/>
      <c r="K943" s="775"/>
    </row>
    <row r="944" spans="7:11">
      <c r="G944" s="774"/>
      <c r="H944" s="775"/>
      <c r="I944" s="775"/>
      <c r="J944" s="775"/>
      <c r="K944" s="775"/>
    </row>
    <row r="945" spans="7:11">
      <c r="G945" s="774"/>
      <c r="H945" s="775"/>
      <c r="I945" s="775"/>
      <c r="J945" s="775"/>
      <c r="K945" s="775"/>
    </row>
    <row r="946" spans="7:11">
      <c r="G946" s="774"/>
      <c r="H946" s="775"/>
      <c r="I946" s="775"/>
      <c r="J946" s="775"/>
      <c r="K946" s="775"/>
    </row>
    <row r="947" spans="7:11">
      <c r="G947" s="774"/>
      <c r="H947" s="775"/>
      <c r="I947" s="775"/>
      <c r="J947" s="775"/>
      <c r="K947" s="775"/>
    </row>
    <row r="948" spans="7:11">
      <c r="G948" s="774"/>
      <c r="H948" s="775"/>
      <c r="I948" s="775"/>
      <c r="J948" s="775"/>
      <c r="K948" s="775"/>
    </row>
    <row r="949" spans="7:11">
      <c r="G949" s="774"/>
      <c r="H949" s="775"/>
      <c r="I949" s="775"/>
      <c r="J949" s="775"/>
      <c r="K949" s="775"/>
    </row>
    <row r="950" spans="7:11">
      <c r="G950" s="774"/>
      <c r="H950" s="775"/>
      <c r="I950" s="775"/>
      <c r="J950" s="775"/>
      <c r="K950" s="775"/>
    </row>
    <row r="951" spans="7:11">
      <c r="G951" s="774"/>
      <c r="H951" s="775"/>
      <c r="I951" s="775"/>
      <c r="J951" s="775"/>
      <c r="K951" s="775"/>
    </row>
    <row r="952" spans="7:11">
      <c r="G952" s="774"/>
      <c r="H952" s="775"/>
      <c r="I952" s="775"/>
      <c r="J952" s="775"/>
      <c r="K952" s="775"/>
    </row>
    <row r="953" spans="7:11">
      <c r="G953" s="774"/>
      <c r="H953" s="775"/>
      <c r="I953" s="775"/>
      <c r="J953" s="775"/>
      <c r="K953" s="775"/>
    </row>
    <row r="954" spans="7:11">
      <c r="G954" s="774"/>
      <c r="H954" s="775"/>
      <c r="I954" s="775"/>
      <c r="J954" s="775"/>
      <c r="K954" s="775"/>
    </row>
    <row r="955" spans="7:11">
      <c r="G955" s="774"/>
      <c r="H955" s="775"/>
      <c r="I955" s="775"/>
      <c r="J955" s="775"/>
      <c r="K955" s="775"/>
    </row>
    <row r="956" spans="7:11">
      <c r="G956" s="774"/>
      <c r="H956" s="775"/>
      <c r="I956" s="775"/>
      <c r="J956" s="775"/>
      <c r="K956" s="775"/>
    </row>
    <row r="957" spans="7:11">
      <c r="G957" s="774"/>
      <c r="H957" s="775"/>
      <c r="I957" s="775"/>
      <c r="J957" s="775"/>
      <c r="K957" s="775"/>
    </row>
    <row r="958" spans="7:11">
      <c r="G958" s="774"/>
      <c r="H958" s="775"/>
      <c r="I958" s="775"/>
      <c r="J958" s="775"/>
      <c r="K958" s="775"/>
    </row>
    <row r="959" spans="7:11">
      <c r="G959" s="774"/>
      <c r="H959" s="775"/>
      <c r="I959" s="775"/>
      <c r="J959" s="775"/>
      <c r="K959" s="775"/>
    </row>
    <row r="960" spans="7:11">
      <c r="G960" s="774"/>
      <c r="H960" s="775"/>
      <c r="I960" s="775"/>
      <c r="J960" s="775"/>
      <c r="K960" s="775"/>
    </row>
    <row r="961" spans="7:11">
      <c r="G961" s="774"/>
      <c r="H961" s="775"/>
      <c r="I961" s="775"/>
      <c r="J961" s="775"/>
      <c r="K961" s="775"/>
    </row>
    <row r="962" spans="7:11">
      <c r="G962" s="774"/>
      <c r="H962" s="775"/>
      <c r="I962" s="775"/>
      <c r="J962" s="775"/>
      <c r="K962" s="775"/>
    </row>
    <row r="963" spans="7:11">
      <c r="G963" s="774"/>
      <c r="H963" s="775"/>
      <c r="I963" s="775"/>
      <c r="J963" s="775"/>
      <c r="K963" s="775"/>
    </row>
    <row r="964" spans="7:11">
      <c r="G964" s="774"/>
      <c r="H964" s="775"/>
      <c r="I964" s="775"/>
      <c r="J964" s="775"/>
      <c r="K964" s="775"/>
    </row>
    <row r="965" spans="7:11">
      <c r="G965" s="774"/>
      <c r="H965" s="775"/>
      <c r="I965" s="775"/>
      <c r="J965" s="775"/>
      <c r="K965" s="775"/>
    </row>
    <row r="966" spans="7:11">
      <c r="G966" s="774"/>
      <c r="H966" s="775"/>
      <c r="I966" s="775"/>
      <c r="J966" s="775"/>
      <c r="K966" s="775"/>
    </row>
    <row r="967" spans="7:11">
      <c r="G967" s="774"/>
      <c r="H967" s="775"/>
      <c r="I967" s="775"/>
      <c r="J967" s="775"/>
      <c r="K967" s="775"/>
    </row>
    <row r="968" spans="7:11">
      <c r="G968" s="774"/>
      <c r="H968" s="775"/>
      <c r="I968" s="775"/>
      <c r="J968" s="775"/>
      <c r="K968" s="775"/>
    </row>
    <row r="969" spans="7:11">
      <c r="G969" s="774"/>
      <c r="H969" s="775"/>
      <c r="I969" s="775"/>
      <c r="J969" s="775"/>
      <c r="K969" s="775"/>
    </row>
    <row r="970" spans="7:11">
      <c r="G970" s="774"/>
      <c r="H970" s="775"/>
      <c r="I970" s="775"/>
      <c r="J970" s="775"/>
      <c r="K970" s="775"/>
    </row>
    <row r="971" spans="7:11">
      <c r="G971" s="774"/>
      <c r="H971" s="775"/>
      <c r="I971" s="775"/>
      <c r="J971" s="775"/>
      <c r="K971" s="775"/>
    </row>
    <row r="972" spans="7:11">
      <c r="G972" s="774"/>
      <c r="H972" s="775"/>
      <c r="I972" s="775"/>
      <c r="J972" s="775"/>
      <c r="K972" s="775"/>
    </row>
    <row r="973" spans="7:11">
      <c r="G973" s="774"/>
      <c r="H973" s="775"/>
      <c r="I973" s="775"/>
      <c r="J973" s="775"/>
      <c r="K973" s="775"/>
    </row>
    <row r="974" spans="7:11">
      <c r="G974" s="774"/>
      <c r="H974" s="775"/>
      <c r="I974" s="775"/>
      <c r="J974" s="775"/>
      <c r="K974" s="775"/>
    </row>
    <row r="975" spans="7:11">
      <c r="G975" s="774"/>
      <c r="H975" s="775"/>
      <c r="I975" s="775"/>
      <c r="J975" s="775"/>
      <c r="K975" s="775"/>
    </row>
    <row r="976" spans="7:11">
      <c r="G976" s="774"/>
      <c r="H976" s="775"/>
      <c r="I976" s="775"/>
      <c r="J976" s="775"/>
      <c r="K976" s="775"/>
    </row>
    <row r="977" spans="7:11">
      <c r="G977" s="774"/>
      <c r="H977" s="775"/>
      <c r="I977" s="775"/>
      <c r="J977" s="775"/>
      <c r="K977" s="775"/>
    </row>
    <row r="978" spans="7:11">
      <c r="G978" s="774"/>
      <c r="H978" s="775"/>
      <c r="I978" s="775"/>
      <c r="J978" s="775"/>
      <c r="K978" s="775"/>
    </row>
    <row r="979" spans="7:11">
      <c r="G979" s="774"/>
      <c r="H979" s="775"/>
      <c r="I979" s="775"/>
      <c r="J979" s="775"/>
      <c r="K979" s="775"/>
    </row>
    <row r="980" spans="7:11">
      <c r="G980" s="774"/>
      <c r="H980" s="775"/>
      <c r="I980" s="775"/>
      <c r="J980" s="775"/>
      <c r="K980" s="775"/>
    </row>
    <row r="981" spans="7:11">
      <c r="G981" s="774"/>
      <c r="H981" s="775"/>
      <c r="I981" s="775"/>
      <c r="J981" s="775"/>
      <c r="K981" s="775"/>
    </row>
    <row r="982" spans="7:11">
      <c r="G982" s="774"/>
      <c r="H982" s="775"/>
      <c r="I982" s="775"/>
      <c r="J982" s="775"/>
      <c r="K982" s="775"/>
    </row>
    <row r="983" spans="7:11">
      <c r="G983" s="774"/>
      <c r="H983" s="775"/>
      <c r="I983" s="775"/>
      <c r="J983" s="775"/>
      <c r="K983" s="775"/>
    </row>
    <row r="984" spans="7:11">
      <c r="G984" s="774"/>
      <c r="H984" s="775"/>
      <c r="I984" s="775"/>
      <c r="J984" s="775"/>
      <c r="K984" s="775"/>
    </row>
    <row r="985" spans="7:11">
      <c r="G985" s="774"/>
      <c r="H985" s="775"/>
      <c r="I985" s="775"/>
      <c r="J985" s="775"/>
      <c r="K985" s="775"/>
    </row>
    <row r="986" spans="7:11">
      <c r="G986" s="774"/>
      <c r="H986" s="775"/>
      <c r="I986" s="775"/>
      <c r="J986" s="775"/>
      <c r="K986" s="775"/>
    </row>
    <row r="987" spans="7:11">
      <c r="G987" s="774"/>
      <c r="H987" s="775"/>
      <c r="I987" s="775"/>
      <c r="J987" s="775"/>
      <c r="K987" s="775"/>
    </row>
    <row r="988" spans="7:11">
      <c r="G988" s="774"/>
      <c r="H988" s="775"/>
      <c r="I988" s="775"/>
      <c r="J988" s="775"/>
      <c r="K988" s="775"/>
    </row>
    <row r="989" spans="7:11">
      <c r="G989" s="774"/>
      <c r="H989" s="775"/>
      <c r="I989" s="775"/>
      <c r="J989" s="775"/>
      <c r="K989" s="775"/>
    </row>
    <row r="990" spans="7:11">
      <c r="G990" s="774"/>
      <c r="H990" s="775"/>
      <c r="I990" s="775"/>
      <c r="J990" s="775"/>
      <c r="K990" s="775"/>
    </row>
    <row r="991" spans="7:11">
      <c r="G991" s="774"/>
      <c r="H991" s="775"/>
      <c r="I991" s="775"/>
      <c r="J991" s="775"/>
      <c r="K991" s="775"/>
    </row>
    <row r="992" spans="7:11">
      <c r="G992" s="774"/>
      <c r="H992" s="775"/>
      <c r="I992" s="775"/>
      <c r="J992" s="775"/>
      <c r="K992" s="775"/>
    </row>
    <row r="993" spans="7:11">
      <c r="G993" s="774"/>
      <c r="H993" s="775"/>
      <c r="I993" s="775"/>
      <c r="J993" s="775"/>
      <c r="K993" s="775"/>
    </row>
    <row r="994" spans="7:11">
      <c r="G994" s="774"/>
      <c r="H994" s="775"/>
      <c r="I994" s="775"/>
      <c r="J994" s="775"/>
      <c r="K994" s="775"/>
    </row>
    <row r="995" spans="7:11">
      <c r="G995" s="774"/>
      <c r="H995" s="775"/>
      <c r="I995" s="775"/>
      <c r="J995" s="775"/>
      <c r="K995" s="775"/>
    </row>
    <row r="996" spans="7:11">
      <c r="G996" s="774"/>
      <c r="H996" s="775"/>
      <c r="I996" s="775"/>
      <c r="J996" s="775"/>
      <c r="K996" s="775"/>
    </row>
    <row r="997" spans="7:11">
      <c r="G997" s="774"/>
      <c r="H997" s="775"/>
      <c r="I997" s="775"/>
      <c r="J997" s="775"/>
      <c r="K997" s="775"/>
    </row>
    <row r="998" spans="7:11">
      <c r="G998" s="774"/>
      <c r="H998" s="775"/>
      <c r="I998" s="775"/>
      <c r="J998" s="775"/>
      <c r="K998" s="775"/>
    </row>
    <row r="999" spans="7:11">
      <c r="G999" s="774"/>
      <c r="H999" s="775"/>
      <c r="I999" s="775"/>
      <c r="J999" s="775"/>
      <c r="K999" s="775"/>
    </row>
    <row r="1000" spans="7:11">
      <c r="G1000" s="774"/>
      <c r="H1000" s="775"/>
      <c r="I1000" s="775"/>
      <c r="J1000" s="775"/>
      <c r="K1000" s="775"/>
    </row>
    <row r="1001" spans="7:11">
      <c r="G1001" s="774"/>
      <c r="H1001" s="775"/>
      <c r="I1001" s="775"/>
      <c r="J1001" s="775"/>
      <c r="K1001" s="775"/>
    </row>
    <row r="1002" spans="7:11">
      <c r="G1002" s="774"/>
      <c r="H1002" s="775"/>
      <c r="I1002" s="775"/>
      <c r="J1002" s="775"/>
      <c r="K1002" s="775"/>
    </row>
    <row r="1003" spans="7:11">
      <c r="G1003" s="774"/>
      <c r="H1003" s="775"/>
      <c r="I1003" s="775"/>
      <c r="J1003" s="775"/>
      <c r="K1003" s="775"/>
    </row>
    <row r="1004" spans="7:11">
      <c r="G1004" s="774"/>
      <c r="H1004" s="775"/>
      <c r="I1004" s="775"/>
      <c r="J1004" s="775"/>
      <c r="K1004" s="775"/>
    </row>
    <row r="1005" spans="7:11">
      <c r="G1005" s="774"/>
      <c r="H1005" s="775"/>
      <c r="I1005" s="775"/>
      <c r="J1005" s="775"/>
      <c r="K1005" s="775"/>
    </row>
    <row r="1006" spans="7:11">
      <c r="G1006" s="774"/>
      <c r="H1006" s="775"/>
      <c r="I1006" s="775"/>
      <c r="J1006" s="775"/>
      <c r="K1006" s="775"/>
    </row>
    <row r="1007" spans="7:11">
      <c r="G1007" s="774"/>
      <c r="H1007" s="775"/>
      <c r="I1007" s="775"/>
      <c r="J1007" s="775"/>
      <c r="K1007" s="775"/>
    </row>
    <row r="1008" spans="7:11">
      <c r="G1008" s="774"/>
      <c r="H1008" s="775"/>
      <c r="I1008" s="775"/>
      <c r="J1008" s="775"/>
      <c r="K1008" s="775"/>
    </row>
    <row r="1009" spans="7:11">
      <c r="G1009" s="774"/>
      <c r="H1009" s="775"/>
      <c r="I1009" s="775"/>
      <c r="J1009" s="775"/>
      <c r="K1009" s="775"/>
    </row>
    <row r="1010" spans="7:11">
      <c r="G1010" s="774"/>
      <c r="H1010" s="775"/>
      <c r="I1010" s="775"/>
      <c r="J1010" s="775"/>
      <c r="K1010" s="775"/>
    </row>
    <row r="1011" spans="7:11">
      <c r="G1011" s="774"/>
      <c r="H1011" s="775"/>
      <c r="I1011" s="775"/>
      <c r="J1011" s="775"/>
      <c r="K1011" s="775"/>
    </row>
    <row r="1012" spans="7:11">
      <c r="G1012" s="774"/>
      <c r="H1012" s="775"/>
      <c r="I1012" s="775"/>
      <c r="J1012" s="775"/>
      <c r="K1012" s="775"/>
    </row>
    <row r="1013" spans="7:11">
      <c r="G1013" s="774"/>
      <c r="H1013" s="775"/>
      <c r="I1013" s="775"/>
      <c r="J1013" s="775"/>
      <c r="K1013" s="775"/>
    </row>
    <row r="1014" spans="7:11">
      <c r="G1014" s="774"/>
      <c r="H1014" s="775"/>
      <c r="I1014" s="775"/>
      <c r="J1014" s="775"/>
      <c r="K1014" s="775"/>
    </row>
    <row r="1015" spans="7:11">
      <c r="G1015" s="774"/>
      <c r="H1015" s="775"/>
      <c r="I1015" s="775"/>
      <c r="J1015" s="775"/>
      <c r="K1015" s="775"/>
    </row>
    <row r="1016" spans="7:11">
      <c r="G1016" s="774"/>
      <c r="H1016" s="775"/>
      <c r="I1016" s="775"/>
      <c r="J1016" s="775"/>
      <c r="K1016" s="775"/>
    </row>
    <row r="1017" spans="7:11">
      <c r="G1017" s="774"/>
      <c r="H1017" s="775"/>
      <c r="I1017" s="775"/>
      <c r="J1017" s="775"/>
      <c r="K1017" s="775"/>
    </row>
    <row r="1018" spans="7:11">
      <c r="G1018" s="774"/>
      <c r="H1018" s="775"/>
      <c r="I1018" s="775"/>
      <c r="J1018" s="775"/>
      <c r="K1018" s="775"/>
    </row>
    <row r="1019" spans="7:11">
      <c r="G1019" s="774"/>
      <c r="H1019" s="775"/>
      <c r="I1019" s="775"/>
      <c r="J1019" s="775"/>
      <c r="K1019" s="775"/>
    </row>
    <row r="1020" spans="7:11">
      <c r="G1020" s="774"/>
      <c r="H1020" s="775"/>
      <c r="I1020" s="775"/>
      <c r="J1020" s="775"/>
      <c r="K1020" s="775"/>
    </row>
    <row r="1021" spans="7:11">
      <c r="G1021" s="774"/>
      <c r="H1021" s="775"/>
      <c r="I1021" s="775"/>
      <c r="J1021" s="775"/>
      <c r="K1021" s="775"/>
    </row>
    <row r="1022" spans="7:11">
      <c r="G1022" s="774"/>
      <c r="H1022" s="775"/>
      <c r="I1022" s="775"/>
      <c r="J1022" s="775"/>
      <c r="K1022" s="775"/>
    </row>
    <row r="1023" spans="7:11">
      <c r="G1023" s="774"/>
      <c r="H1023" s="775"/>
      <c r="I1023" s="775"/>
      <c r="J1023" s="775"/>
      <c r="K1023" s="775"/>
    </row>
    <row r="1024" spans="7:11">
      <c r="G1024" s="774"/>
      <c r="H1024" s="775"/>
      <c r="I1024" s="775"/>
      <c r="J1024" s="775"/>
      <c r="K1024" s="775"/>
    </row>
    <row r="1025" spans="7:11">
      <c r="G1025" s="774"/>
      <c r="H1025" s="775"/>
      <c r="I1025" s="775"/>
      <c r="J1025" s="775"/>
      <c r="K1025" s="775"/>
    </row>
    <row r="1026" spans="7:11">
      <c r="G1026" s="774"/>
      <c r="H1026" s="775"/>
      <c r="I1026" s="775"/>
      <c r="J1026" s="775"/>
      <c r="K1026" s="775"/>
    </row>
    <row r="1027" spans="7:11">
      <c r="G1027" s="774"/>
      <c r="H1027" s="775"/>
      <c r="I1027" s="775"/>
      <c r="J1027" s="775"/>
      <c r="K1027" s="775"/>
    </row>
    <row r="1028" spans="7:11">
      <c r="G1028" s="774"/>
      <c r="H1028" s="775"/>
      <c r="I1028" s="775"/>
      <c r="J1028" s="775"/>
      <c r="K1028" s="775"/>
    </row>
    <row r="1029" spans="7:11">
      <c r="G1029" s="774"/>
      <c r="H1029" s="775"/>
      <c r="I1029" s="775"/>
      <c r="J1029" s="775"/>
      <c r="K1029" s="775"/>
    </row>
    <row r="1030" spans="7:11">
      <c r="G1030" s="774"/>
      <c r="H1030" s="775"/>
      <c r="I1030" s="775"/>
      <c r="J1030" s="775"/>
      <c r="K1030" s="775"/>
    </row>
    <row r="1031" spans="7:11">
      <c r="G1031" s="774"/>
      <c r="H1031" s="775"/>
      <c r="I1031" s="775"/>
      <c r="J1031" s="775"/>
      <c r="K1031" s="775"/>
    </row>
    <row r="1032" spans="7:11">
      <c r="G1032" s="774"/>
      <c r="H1032" s="775"/>
      <c r="I1032" s="775"/>
      <c r="J1032" s="775"/>
      <c r="K1032" s="775"/>
    </row>
    <row r="1033" spans="7:11">
      <c r="G1033" s="774"/>
      <c r="H1033" s="775"/>
      <c r="I1033" s="775"/>
      <c r="J1033" s="775"/>
      <c r="K1033" s="775"/>
    </row>
    <row r="1034" spans="7:11">
      <c r="G1034" s="774"/>
      <c r="H1034" s="775"/>
      <c r="I1034" s="775"/>
      <c r="J1034" s="775"/>
      <c r="K1034" s="775"/>
    </row>
    <row r="1035" spans="7:11">
      <c r="G1035" s="774"/>
      <c r="H1035" s="775"/>
      <c r="I1035" s="775"/>
      <c r="J1035" s="775"/>
      <c r="K1035" s="775"/>
    </row>
    <row r="1036" spans="7:11">
      <c r="G1036" s="774"/>
      <c r="H1036" s="775"/>
      <c r="I1036" s="775"/>
      <c r="J1036" s="775"/>
      <c r="K1036" s="775"/>
    </row>
    <row r="1037" spans="7:11">
      <c r="G1037" s="774"/>
      <c r="H1037" s="775"/>
      <c r="I1037" s="775"/>
      <c r="J1037" s="775"/>
      <c r="K1037" s="775"/>
    </row>
    <row r="1038" spans="7:11">
      <c r="G1038" s="774"/>
      <c r="H1038" s="775"/>
      <c r="I1038" s="775"/>
      <c r="J1038" s="775"/>
      <c r="K1038" s="775"/>
    </row>
    <row r="1039" spans="7:11">
      <c r="G1039" s="774"/>
      <c r="H1039" s="775"/>
      <c r="I1039" s="775"/>
      <c r="J1039" s="775"/>
      <c r="K1039" s="775"/>
    </row>
    <row r="1040" spans="7:11">
      <c r="G1040" s="774"/>
      <c r="H1040" s="775"/>
      <c r="I1040" s="775"/>
      <c r="J1040" s="775"/>
      <c r="K1040" s="775"/>
    </row>
    <row r="1041" spans="7:11">
      <c r="G1041" s="774"/>
      <c r="H1041" s="775"/>
      <c r="I1041" s="775"/>
      <c r="J1041" s="775"/>
      <c r="K1041" s="775"/>
    </row>
    <row r="1042" spans="7:11">
      <c r="G1042" s="774"/>
      <c r="H1042" s="775"/>
      <c r="I1042" s="775"/>
      <c r="J1042" s="775"/>
      <c r="K1042" s="775"/>
    </row>
    <row r="1043" spans="7:11">
      <c r="G1043" s="774"/>
      <c r="H1043" s="775"/>
      <c r="I1043" s="775"/>
      <c r="J1043" s="775"/>
      <c r="K1043" s="775"/>
    </row>
    <row r="1044" spans="7:11">
      <c r="G1044" s="774"/>
      <c r="H1044" s="775"/>
      <c r="I1044" s="775"/>
      <c r="J1044" s="775"/>
      <c r="K1044" s="775"/>
    </row>
    <row r="1045" spans="7:11">
      <c r="G1045" s="774"/>
      <c r="H1045" s="775"/>
      <c r="I1045" s="775"/>
      <c r="J1045" s="775"/>
      <c r="K1045" s="775"/>
    </row>
    <row r="1046" spans="7:11">
      <c r="G1046" s="774"/>
      <c r="H1046" s="775"/>
      <c r="I1046" s="775"/>
      <c r="J1046" s="775"/>
      <c r="K1046" s="775"/>
    </row>
    <row r="1047" spans="7:11">
      <c r="G1047" s="774"/>
      <c r="H1047" s="775"/>
      <c r="I1047" s="775"/>
      <c r="J1047" s="775"/>
      <c r="K1047" s="775"/>
    </row>
    <row r="1048" spans="7:11">
      <c r="G1048" s="774"/>
      <c r="H1048" s="775"/>
      <c r="I1048" s="775"/>
      <c r="J1048" s="775"/>
      <c r="K1048" s="775"/>
    </row>
    <row r="1049" spans="7:11">
      <c r="G1049" s="774"/>
      <c r="H1049" s="775"/>
      <c r="I1049" s="775"/>
      <c r="J1049" s="775"/>
      <c r="K1049" s="775"/>
    </row>
    <row r="1050" spans="7:11">
      <c r="G1050" s="774"/>
      <c r="H1050" s="775"/>
      <c r="I1050" s="775"/>
      <c r="J1050" s="775"/>
      <c r="K1050" s="775"/>
    </row>
    <row r="1051" spans="7:11">
      <c r="G1051" s="774"/>
      <c r="H1051" s="775"/>
      <c r="I1051" s="775"/>
      <c r="J1051" s="775"/>
      <c r="K1051" s="775"/>
    </row>
    <row r="1052" spans="7:11">
      <c r="G1052" s="774"/>
      <c r="H1052" s="775"/>
      <c r="I1052" s="775"/>
      <c r="J1052" s="775"/>
      <c r="K1052" s="775"/>
    </row>
    <row r="1053" spans="7:11">
      <c r="G1053" s="774"/>
      <c r="H1053" s="775"/>
      <c r="I1053" s="775"/>
      <c r="J1053" s="775"/>
      <c r="K1053" s="775"/>
    </row>
    <row r="1054" spans="7:11">
      <c r="G1054" s="774"/>
      <c r="H1054" s="775"/>
      <c r="I1054" s="775"/>
      <c r="J1054" s="775"/>
      <c r="K1054" s="775"/>
    </row>
    <row r="1055" spans="7:11">
      <c r="G1055" s="774"/>
      <c r="H1055" s="775"/>
      <c r="I1055" s="775"/>
      <c r="J1055" s="775"/>
      <c r="K1055" s="775"/>
    </row>
    <row r="1056" spans="7:11">
      <c r="G1056" s="774"/>
      <c r="H1056" s="775"/>
      <c r="I1056" s="775"/>
      <c r="J1056" s="775"/>
      <c r="K1056" s="775"/>
    </row>
    <row r="1057" spans="7:11">
      <c r="G1057" s="774"/>
      <c r="H1057" s="775"/>
      <c r="I1057" s="775"/>
      <c r="J1057" s="775"/>
      <c r="K1057" s="775"/>
    </row>
    <row r="1058" spans="7:11">
      <c r="G1058" s="774"/>
      <c r="H1058" s="775"/>
      <c r="I1058" s="775"/>
      <c r="J1058" s="775"/>
      <c r="K1058" s="775"/>
    </row>
    <row r="1059" spans="7:11">
      <c r="G1059" s="774"/>
      <c r="H1059" s="775"/>
      <c r="I1059" s="775"/>
      <c r="J1059" s="775"/>
      <c r="K1059" s="775"/>
    </row>
    <row r="1060" spans="7:11">
      <c r="G1060" s="774"/>
      <c r="H1060" s="775"/>
      <c r="I1060" s="775"/>
      <c r="J1060" s="775"/>
      <c r="K1060" s="775"/>
    </row>
    <row r="1061" spans="7:11">
      <c r="G1061" s="774"/>
      <c r="H1061" s="775"/>
      <c r="I1061" s="775"/>
      <c r="J1061" s="775"/>
      <c r="K1061" s="775"/>
    </row>
    <row r="1062" spans="7:11">
      <c r="G1062" s="774"/>
      <c r="H1062" s="775"/>
      <c r="I1062" s="775"/>
      <c r="J1062" s="775"/>
      <c r="K1062" s="775"/>
    </row>
    <row r="1063" spans="7:11">
      <c r="G1063" s="774"/>
      <c r="H1063" s="775"/>
      <c r="I1063" s="775"/>
      <c r="J1063" s="775"/>
      <c r="K1063" s="775"/>
    </row>
    <row r="1064" spans="7:11">
      <c r="G1064" s="774"/>
      <c r="H1064" s="775"/>
      <c r="I1064" s="775"/>
      <c r="J1064" s="775"/>
      <c r="K1064" s="775"/>
    </row>
    <row r="1065" spans="7:11">
      <c r="G1065" s="774"/>
      <c r="H1065" s="775"/>
      <c r="I1065" s="775"/>
      <c r="J1065" s="775"/>
      <c r="K1065" s="775"/>
    </row>
    <row r="1066" spans="7:11">
      <c r="G1066" s="774"/>
      <c r="H1066" s="775"/>
      <c r="I1066" s="775"/>
      <c r="J1066" s="775"/>
      <c r="K1066" s="775"/>
    </row>
    <row r="1067" spans="7:11">
      <c r="G1067" s="774"/>
      <c r="H1067" s="775"/>
      <c r="I1067" s="775"/>
      <c r="J1067" s="775"/>
      <c r="K1067" s="775"/>
    </row>
    <row r="1068" spans="7:11">
      <c r="G1068" s="774"/>
      <c r="H1068" s="775"/>
      <c r="I1068" s="775"/>
      <c r="J1068" s="775"/>
      <c r="K1068" s="775"/>
    </row>
    <row r="1069" spans="7:11">
      <c r="G1069" s="774"/>
      <c r="H1069" s="775"/>
      <c r="I1069" s="775"/>
      <c r="J1069" s="775"/>
      <c r="K1069" s="775"/>
    </row>
    <row r="1070" spans="7:11">
      <c r="G1070" s="774"/>
      <c r="H1070" s="775"/>
      <c r="I1070" s="775"/>
      <c r="J1070" s="775"/>
      <c r="K1070" s="775"/>
    </row>
    <row r="1071" spans="7:11">
      <c r="G1071" s="774"/>
      <c r="H1071" s="775"/>
      <c r="I1071" s="775"/>
      <c r="J1071" s="775"/>
      <c r="K1071" s="775"/>
    </row>
    <row r="1072" spans="7:11">
      <c r="G1072" s="774"/>
      <c r="H1072" s="775"/>
      <c r="I1072" s="775"/>
      <c r="J1072" s="775"/>
      <c r="K1072" s="775"/>
    </row>
    <row r="1073" spans="7:11">
      <c r="G1073" s="774"/>
      <c r="H1073" s="775"/>
      <c r="I1073" s="775"/>
      <c r="J1073" s="775"/>
      <c r="K1073" s="775"/>
    </row>
    <row r="1074" spans="7:11">
      <c r="G1074" s="774"/>
      <c r="H1074" s="775"/>
      <c r="I1074" s="775"/>
      <c r="J1074" s="775"/>
      <c r="K1074" s="775"/>
    </row>
    <row r="1075" spans="7:11">
      <c r="G1075" s="774"/>
      <c r="H1075" s="775"/>
      <c r="I1075" s="775"/>
      <c r="J1075" s="775"/>
      <c r="K1075" s="775"/>
    </row>
    <row r="1076" spans="7:11">
      <c r="G1076" s="774"/>
      <c r="H1076" s="775"/>
      <c r="I1076" s="775"/>
      <c r="J1076" s="775"/>
      <c r="K1076" s="775"/>
    </row>
    <row r="1077" spans="7:11">
      <c r="G1077" s="774"/>
      <c r="H1077" s="775"/>
      <c r="I1077" s="775"/>
      <c r="J1077" s="775"/>
      <c r="K1077" s="775"/>
    </row>
    <row r="1078" spans="7:11">
      <c r="G1078" s="774"/>
      <c r="H1078" s="775"/>
      <c r="I1078" s="775"/>
      <c r="J1078" s="775"/>
      <c r="K1078" s="775"/>
    </row>
    <row r="1079" spans="7:11">
      <c r="G1079" s="774"/>
      <c r="H1079" s="775"/>
      <c r="I1079" s="775"/>
      <c r="J1079" s="775"/>
      <c r="K1079" s="775"/>
    </row>
    <row r="1080" spans="7:11">
      <c r="G1080" s="774"/>
      <c r="H1080" s="775"/>
      <c r="I1080" s="775"/>
      <c r="J1080" s="775"/>
      <c r="K1080" s="775"/>
    </row>
    <row r="1081" spans="7:11">
      <c r="G1081" s="774"/>
      <c r="H1081" s="775"/>
      <c r="I1081" s="775"/>
      <c r="J1081" s="775"/>
      <c r="K1081" s="775"/>
    </row>
    <row r="1082" spans="7:11">
      <c r="G1082" s="774"/>
      <c r="H1082" s="775"/>
      <c r="I1082" s="775"/>
      <c r="J1082" s="775"/>
      <c r="K1082" s="775"/>
    </row>
    <row r="1083" spans="7:11">
      <c r="G1083" s="774"/>
      <c r="H1083" s="775"/>
      <c r="I1083" s="775"/>
      <c r="J1083" s="775"/>
      <c r="K1083" s="775"/>
    </row>
    <row r="1084" spans="7:11">
      <c r="G1084" s="774"/>
      <c r="H1084" s="775"/>
      <c r="I1084" s="775"/>
      <c r="J1084" s="775"/>
      <c r="K1084" s="775"/>
    </row>
    <row r="1085" spans="7:11">
      <c r="G1085" s="774"/>
      <c r="H1085" s="775"/>
      <c r="I1085" s="775"/>
      <c r="J1085" s="775"/>
      <c r="K1085" s="775"/>
    </row>
    <row r="1086" spans="7:11">
      <c r="G1086" s="774"/>
      <c r="H1086" s="775"/>
      <c r="I1086" s="775"/>
      <c r="J1086" s="775"/>
      <c r="K1086" s="775"/>
    </row>
    <row r="1087" spans="7:11">
      <c r="G1087" s="774"/>
      <c r="H1087" s="775"/>
      <c r="I1087" s="775"/>
      <c r="J1087" s="775"/>
      <c r="K1087" s="775"/>
    </row>
    <row r="1088" spans="7:11">
      <c r="G1088" s="774"/>
      <c r="H1088" s="775"/>
      <c r="I1088" s="775"/>
      <c r="J1088" s="775"/>
      <c r="K1088" s="775"/>
    </row>
    <row r="1089" spans="7:11">
      <c r="G1089" s="774"/>
      <c r="H1089" s="775"/>
      <c r="I1089" s="775"/>
      <c r="J1089" s="775"/>
      <c r="K1089" s="775"/>
    </row>
    <row r="1090" spans="7:11">
      <c r="G1090" s="774"/>
      <c r="H1090" s="775"/>
      <c r="I1090" s="775"/>
      <c r="J1090" s="775"/>
      <c r="K1090" s="775"/>
    </row>
    <row r="1091" spans="7:11">
      <c r="G1091" s="774"/>
      <c r="H1091" s="775"/>
      <c r="I1091" s="775"/>
      <c r="J1091" s="775"/>
      <c r="K1091" s="775"/>
    </row>
    <row r="1092" spans="7:11">
      <c r="G1092" s="774"/>
      <c r="H1092" s="775"/>
      <c r="I1092" s="775"/>
      <c r="J1092" s="775"/>
      <c r="K1092" s="775"/>
    </row>
    <row r="1093" spans="7:11">
      <c r="G1093" s="774"/>
      <c r="H1093" s="775"/>
      <c r="I1093" s="775"/>
      <c r="J1093" s="775"/>
      <c r="K1093" s="775"/>
    </row>
    <row r="1094" spans="7:11">
      <c r="G1094" s="774"/>
      <c r="H1094" s="775"/>
      <c r="I1094" s="775"/>
      <c r="J1094" s="775"/>
      <c r="K1094" s="775"/>
    </row>
    <row r="1095" spans="7:11">
      <c r="G1095" s="774"/>
      <c r="H1095" s="775"/>
      <c r="I1095" s="775"/>
      <c r="J1095" s="775"/>
      <c r="K1095" s="775"/>
    </row>
    <row r="1096" spans="7:11">
      <c r="G1096" s="774"/>
      <c r="H1096" s="775"/>
      <c r="I1096" s="775"/>
      <c r="J1096" s="775"/>
      <c r="K1096" s="775"/>
    </row>
    <row r="1097" spans="7:11">
      <c r="G1097" s="774"/>
      <c r="H1097" s="775"/>
      <c r="I1097" s="775"/>
      <c r="J1097" s="775"/>
      <c r="K1097" s="775"/>
    </row>
    <row r="1098" spans="7:11">
      <c r="G1098" s="774"/>
      <c r="H1098" s="775"/>
      <c r="I1098" s="775"/>
      <c r="J1098" s="775"/>
      <c r="K1098" s="775"/>
    </row>
    <row r="1099" spans="7:11">
      <c r="G1099" s="774"/>
      <c r="H1099" s="775"/>
      <c r="I1099" s="775"/>
      <c r="J1099" s="775"/>
      <c r="K1099" s="775"/>
    </row>
    <row r="1100" spans="7:11">
      <c r="G1100" s="774"/>
      <c r="H1100" s="775"/>
      <c r="I1100" s="775"/>
      <c r="J1100" s="775"/>
      <c r="K1100" s="775"/>
    </row>
    <row r="1101" spans="7:11">
      <c r="G1101" s="774"/>
      <c r="H1101" s="775"/>
      <c r="I1101" s="775"/>
      <c r="J1101" s="775"/>
      <c r="K1101" s="775"/>
    </row>
    <row r="1102" spans="7:11">
      <c r="G1102" s="774"/>
      <c r="H1102" s="775"/>
      <c r="I1102" s="775"/>
      <c r="J1102" s="775"/>
      <c r="K1102" s="775"/>
    </row>
    <row r="1103" spans="7:11">
      <c r="G1103" s="774"/>
      <c r="H1103" s="775"/>
      <c r="I1103" s="775"/>
      <c r="J1103" s="775"/>
      <c r="K1103" s="775"/>
    </row>
    <row r="1104" spans="7:11">
      <c r="G1104" s="774"/>
      <c r="H1104" s="775"/>
      <c r="I1104" s="775"/>
      <c r="J1104" s="775"/>
      <c r="K1104" s="775"/>
    </row>
    <row r="1105" spans="7:11">
      <c r="G1105" s="774"/>
      <c r="H1105" s="775"/>
      <c r="I1105" s="775"/>
      <c r="J1105" s="775"/>
      <c r="K1105" s="775"/>
    </row>
    <row r="1106" spans="7:11">
      <c r="G1106" s="774"/>
      <c r="H1106" s="775"/>
      <c r="I1106" s="775"/>
      <c r="J1106" s="775"/>
      <c r="K1106" s="775"/>
    </row>
    <row r="1107" spans="7:11">
      <c r="G1107" s="774"/>
      <c r="H1107" s="775"/>
      <c r="I1107" s="775"/>
      <c r="J1107" s="775"/>
      <c r="K1107" s="775"/>
    </row>
    <row r="1108" spans="7:11">
      <c r="G1108" s="774"/>
      <c r="H1108" s="775"/>
      <c r="I1108" s="775"/>
      <c r="J1108" s="775"/>
      <c r="K1108" s="775"/>
    </row>
    <row r="1109" spans="7:11">
      <c r="G1109" s="774"/>
      <c r="H1109" s="775"/>
      <c r="I1109" s="775"/>
      <c r="J1109" s="775"/>
      <c r="K1109" s="775"/>
    </row>
    <row r="1110" spans="7:11">
      <c r="G1110" s="774"/>
      <c r="H1110" s="775"/>
      <c r="I1110" s="775"/>
      <c r="J1110" s="775"/>
      <c r="K1110" s="775"/>
    </row>
    <row r="1111" spans="7:11">
      <c r="G1111" s="774"/>
      <c r="H1111" s="775"/>
      <c r="I1111" s="775"/>
      <c r="J1111" s="775"/>
      <c r="K1111" s="775"/>
    </row>
    <row r="1112" spans="7:11">
      <c r="G1112" s="774"/>
      <c r="H1112" s="775"/>
      <c r="I1112" s="775"/>
      <c r="J1112" s="775"/>
      <c r="K1112" s="775"/>
    </row>
    <row r="1113" spans="7:11">
      <c r="G1113" s="774"/>
      <c r="H1113" s="775"/>
      <c r="I1113" s="775"/>
      <c r="J1113" s="775"/>
      <c r="K1113" s="775"/>
    </row>
    <row r="1114" spans="7:11">
      <c r="G1114" s="774"/>
      <c r="H1114" s="775"/>
      <c r="I1114" s="775"/>
      <c r="J1114" s="775"/>
      <c r="K1114" s="775"/>
    </row>
    <row r="1115" spans="7:11">
      <c r="G1115" s="774"/>
      <c r="H1115" s="775"/>
      <c r="I1115" s="775"/>
      <c r="J1115" s="775"/>
      <c r="K1115" s="775"/>
    </row>
    <row r="1116" spans="7:11">
      <c r="G1116" s="774"/>
      <c r="H1116" s="775"/>
      <c r="I1116" s="775"/>
      <c r="J1116" s="775"/>
      <c r="K1116" s="775"/>
    </row>
    <row r="1117" spans="7:11">
      <c r="G1117" s="774"/>
      <c r="H1117" s="775"/>
      <c r="I1117" s="775"/>
      <c r="J1117" s="775"/>
      <c r="K1117" s="775"/>
    </row>
    <row r="1118" spans="7:11">
      <c r="G1118" s="774"/>
      <c r="H1118" s="775"/>
      <c r="I1118" s="775"/>
      <c r="J1118" s="775"/>
      <c r="K1118" s="775"/>
    </row>
    <row r="1119" spans="7:11">
      <c r="G1119" s="774"/>
      <c r="H1119" s="775"/>
      <c r="I1119" s="775"/>
      <c r="J1119" s="775"/>
      <c r="K1119" s="775"/>
    </row>
    <row r="1120" spans="7:11">
      <c r="G1120" s="774"/>
      <c r="H1120" s="775"/>
      <c r="I1120" s="775"/>
      <c r="J1120" s="775"/>
      <c r="K1120" s="775"/>
    </row>
    <row r="1121" spans="7:11">
      <c r="G1121" s="774"/>
      <c r="H1121" s="775"/>
      <c r="I1121" s="775"/>
      <c r="J1121" s="775"/>
      <c r="K1121" s="775"/>
    </row>
    <row r="1122" spans="7:11">
      <c r="G1122" s="774"/>
      <c r="H1122" s="775"/>
      <c r="I1122" s="775"/>
      <c r="J1122" s="775"/>
      <c r="K1122" s="775"/>
    </row>
    <row r="1123" spans="7:11">
      <c r="G1123" s="774"/>
      <c r="H1123" s="775"/>
      <c r="I1123" s="775"/>
      <c r="J1123" s="775"/>
      <c r="K1123" s="775"/>
    </row>
    <row r="1124" spans="7:11">
      <c r="G1124" s="774"/>
      <c r="H1124" s="775"/>
      <c r="I1124" s="775"/>
      <c r="J1124" s="775"/>
      <c r="K1124" s="775"/>
    </row>
    <row r="1125" spans="7:11">
      <c r="G1125" s="774"/>
      <c r="H1125" s="775"/>
      <c r="I1125" s="775"/>
      <c r="J1125" s="775"/>
      <c r="K1125" s="775"/>
    </row>
    <row r="1126" spans="7:11">
      <c r="G1126" s="774"/>
      <c r="H1126" s="775"/>
      <c r="I1126" s="775"/>
      <c r="J1126" s="775"/>
      <c r="K1126" s="775"/>
    </row>
    <row r="1127" spans="7:11">
      <c r="G1127" s="774"/>
      <c r="H1127" s="775"/>
      <c r="I1127" s="775"/>
      <c r="J1127" s="775"/>
      <c r="K1127" s="775"/>
    </row>
    <row r="1128" spans="7:11">
      <c r="G1128" s="774"/>
      <c r="H1128" s="775"/>
      <c r="I1128" s="775"/>
      <c r="J1128" s="775"/>
      <c r="K1128" s="775"/>
    </row>
    <row r="1129" spans="7:11">
      <c r="G1129" s="774"/>
      <c r="H1129" s="775"/>
      <c r="I1129" s="775"/>
      <c r="J1129" s="775"/>
      <c r="K1129" s="775"/>
    </row>
    <row r="1130" spans="7:11">
      <c r="G1130" s="774"/>
      <c r="H1130" s="775"/>
      <c r="I1130" s="775"/>
      <c r="J1130" s="775"/>
      <c r="K1130" s="775"/>
    </row>
    <row r="1131" spans="7:11">
      <c r="G1131" s="774"/>
      <c r="H1131" s="775"/>
      <c r="I1131" s="775"/>
      <c r="J1131" s="775"/>
      <c r="K1131" s="775"/>
    </row>
    <row r="1132" spans="7:11">
      <c r="G1132" s="774"/>
      <c r="H1132" s="775"/>
      <c r="I1132" s="775"/>
      <c r="J1132" s="775"/>
      <c r="K1132" s="775"/>
    </row>
    <row r="1133" spans="7:11">
      <c r="G1133" s="774"/>
      <c r="H1133" s="775"/>
      <c r="I1133" s="775"/>
      <c r="J1133" s="775"/>
      <c r="K1133" s="775"/>
    </row>
    <row r="1134" spans="7:11">
      <c r="G1134" s="774"/>
      <c r="H1134" s="775"/>
      <c r="I1134" s="775"/>
      <c r="J1134" s="775"/>
      <c r="K1134" s="775"/>
    </row>
    <row r="1135" spans="7:11">
      <c r="G1135" s="774"/>
      <c r="H1135" s="775"/>
      <c r="I1135" s="775"/>
      <c r="J1135" s="775"/>
      <c r="K1135" s="775"/>
    </row>
    <row r="1136" spans="7:11">
      <c r="G1136" s="774"/>
      <c r="H1136" s="775"/>
      <c r="I1136" s="775"/>
      <c r="J1136" s="775"/>
      <c r="K1136" s="775"/>
    </row>
    <row r="1137" spans="7:11">
      <c r="G1137" s="774"/>
      <c r="H1137" s="775"/>
      <c r="I1137" s="775"/>
      <c r="J1137" s="775"/>
      <c r="K1137" s="775"/>
    </row>
    <row r="1138" spans="7:11">
      <c r="G1138" s="774"/>
      <c r="H1138" s="775"/>
      <c r="I1138" s="775"/>
      <c r="J1138" s="775"/>
      <c r="K1138" s="775"/>
    </row>
    <row r="1139" spans="7:11">
      <c r="G1139" s="774"/>
      <c r="H1139" s="775"/>
      <c r="I1139" s="775"/>
      <c r="J1139" s="775"/>
      <c r="K1139" s="775"/>
    </row>
    <row r="1140" spans="7:11">
      <c r="G1140" s="774"/>
      <c r="H1140" s="775"/>
      <c r="I1140" s="775"/>
      <c r="J1140" s="775"/>
      <c r="K1140" s="775"/>
    </row>
    <row r="1141" spans="7:11">
      <c r="G1141" s="774"/>
      <c r="H1141" s="775"/>
      <c r="I1141" s="775"/>
      <c r="J1141" s="775"/>
      <c r="K1141" s="775"/>
    </row>
    <row r="1142" spans="7:11">
      <c r="G1142" s="774"/>
      <c r="H1142" s="775"/>
      <c r="I1142" s="775"/>
      <c r="J1142" s="775"/>
      <c r="K1142" s="775"/>
    </row>
    <row r="1143" spans="7:11">
      <c r="G1143" s="774"/>
      <c r="H1143" s="775"/>
      <c r="I1143" s="775"/>
      <c r="J1143" s="775"/>
      <c r="K1143" s="775"/>
    </row>
    <row r="1144" spans="7:11">
      <c r="G1144" s="774"/>
      <c r="H1144" s="775"/>
      <c r="I1144" s="775"/>
      <c r="J1144" s="775"/>
      <c r="K1144" s="775"/>
    </row>
    <row r="1145" spans="7:11">
      <c r="G1145" s="774"/>
      <c r="H1145" s="775"/>
      <c r="I1145" s="775"/>
      <c r="J1145" s="775"/>
      <c r="K1145" s="775"/>
    </row>
    <row r="1146" spans="7:11">
      <c r="G1146" s="774"/>
      <c r="H1146" s="775"/>
      <c r="I1146" s="775"/>
      <c r="J1146" s="775"/>
      <c r="K1146" s="775"/>
    </row>
    <row r="1147" spans="7:11">
      <c r="G1147" s="774"/>
      <c r="H1147" s="775"/>
      <c r="I1147" s="775"/>
      <c r="J1147" s="775"/>
      <c r="K1147" s="775"/>
    </row>
    <row r="1148" spans="7:11">
      <c r="G1148" s="774"/>
      <c r="H1148" s="775"/>
      <c r="I1148" s="775"/>
      <c r="J1148" s="775"/>
      <c r="K1148" s="775"/>
    </row>
    <row r="1149" spans="7:11">
      <c r="G1149" s="774"/>
      <c r="H1149" s="775"/>
      <c r="I1149" s="775"/>
      <c r="J1149" s="775"/>
      <c r="K1149" s="775"/>
    </row>
    <row r="1150" spans="7:11">
      <c r="G1150" s="774"/>
      <c r="H1150" s="775"/>
      <c r="I1150" s="775"/>
      <c r="J1150" s="775"/>
      <c r="K1150" s="775"/>
    </row>
    <row r="1151" spans="7:11">
      <c r="G1151" s="774"/>
      <c r="H1151" s="775"/>
      <c r="I1151" s="775"/>
      <c r="J1151" s="775"/>
      <c r="K1151" s="775"/>
    </row>
    <row r="1152" spans="7:11">
      <c r="G1152" s="774"/>
      <c r="H1152" s="775"/>
      <c r="I1152" s="775"/>
      <c r="J1152" s="775"/>
      <c r="K1152" s="775"/>
    </row>
    <row r="1153" spans="7:11">
      <c r="G1153" s="774"/>
      <c r="H1153" s="775"/>
      <c r="I1153" s="775"/>
      <c r="J1153" s="775"/>
      <c r="K1153" s="775"/>
    </row>
    <row r="1154" spans="7:11">
      <c r="G1154" s="774"/>
      <c r="H1154" s="775"/>
      <c r="I1154" s="775"/>
      <c r="J1154" s="775"/>
      <c r="K1154" s="775"/>
    </row>
    <row r="1155" spans="7:11">
      <c r="G1155" s="774"/>
      <c r="H1155" s="775"/>
      <c r="I1155" s="775"/>
      <c r="J1155" s="775"/>
      <c r="K1155" s="775"/>
    </row>
    <row r="1156" spans="7:11">
      <c r="G1156" s="774"/>
      <c r="H1156" s="775"/>
      <c r="I1156" s="775"/>
      <c r="J1156" s="775"/>
      <c r="K1156" s="775"/>
    </row>
    <row r="1157" spans="7:11">
      <c r="G1157" s="774"/>
      <c r="H1157" s="775"/>
      <c r="I1157" s="775"/>
      <c r="J1157" s="775"/>
      <c r="K1157" s="775"/>
    </row>
    <row r="1158" spans="7:11">
      <c r="G1158" s="774"/>
      <c r="H1158" s="775"/>
      <c r="I1158" s="775"/>
      <c r="J1158" s="775"/>
      <c r="K1158" s="775"/>
    </row>
    <row r="1159" spans="7:11">
      <c r="G1159" s="774"/>
      <c r="H1159" s="775"/>
      <c r="I1159" s="775"/>
      <c r="J1159" s="775"/>
      <c r="K1159" s="775"/>
    </row>
    <row r="1160" spans="7:11">
      <c r="G1160" s="774"/>
      <c r="H1160" s="775"/>
      <c r="I1160" s="775"/>
      <c r="J1160" s="775"/>
      <c r="K1160" s="775"/>
    </row>
    <row r="1161" spans="7:11">
      <c r="G1161" s="774"/>
      <c r="H1161" s="775"/>
      <c r="I1161" s="775"/>
      <c r="J1161" s="775"/>
      <c r="K1161" s="775"/>
    </row>
    <row r="1162" spans="7:11">
      <c r="G1162" s="774"/>
      <c r="H1162" s="775"/>
      <c r="I1162" s="775"/>
      <c r="J1162" s="775"/>
      <c r="K1162" s="775"/>
    </row>
    <row r="1163" spans="7:11">
      <c r="G1163" s="774"/>
      <c r="H1163" s="775"/>
      <c r="I1163" s="775"/>
      <c r="J1163" s="775"/>
      <c r="K1163" s="775"/>
    </row>
    <row r="1164" spans="7:11">
      <c r="G1164" s="774"/>
      <c r="H1164" s="775"/>
      <c r="I1164" s="775"/>
      <c r="J1164" s="775"/>
      <c r="K1164" s="775"/>
    </row>
    <row r="1165" spans="7:11">
      <c r="G1165" s="774"/>
      <c r="H1165" s="775"/>
      <c r="I1165" s="775"/>
      <c r="J1165" s="775"/>
      <c r="K1165" s="775"/>
    </row>
    <row r="1166" spans="7:11">
      <c r="G1166" s="774"/>
      <c r="H1166" s="775"/>
      <c r="I1166" s="775"/>
      <c r="J1166" s="775"/>
      <c r="K1166" s="775"/>
    </row>
    <row r="1167" spans="7:11">
      <c r="G1167" s="774"/>
      <c r="H1167" s="775"/>
      <c r="I1167" s="775"/>
      <c r="J1167" s="775"/>
      <c r="K1167" s="775"/>
    </row>
    <row r="1168" spans="7:11">
      <c r="G1168" s="774"/>
      <c r="H1168" s="775"/>
      <c r="I1168" s="775"/>
      <c r="J1168" s="775"/>
      <c r="K1168" s="775"/>
    </row>
    <row r="1169" spans="7:11">
      <c r="G1169" s="774"/>
      <c r="H1169" s="775"/>
      <c r="I1169" s="775"/>
      <c r="J1169" s="775"/>
      <c r="K1169" s="775"/>
    </row>
    <row r="1170" spans="7:11">
      <c r="G1170" s="774"/>
      <c r="H1170" s="775"/>
      <c r="I1170" s="775"/>
      <c r="J1170" s="775"/>
      <c r="K1170" s="775"/>
    </row>
    <row r="1171" spans="7:11">
      <c r="G1171" s="774"/>
      <c r="H1171" s="775"/>
      <c r="I1171" s="775"/>
      <c r="J1171" s="775"/>
      <c r="K1171" s="775"/>
    </row>
    <row r="1172" spans="7:11">
      <c r="G1172" s="774"/>
      <c r="H1172" s="775"/>
      <c r="I1172" s="775"/>
      <c r="J1172" s="775"/>
      <c r="K1172" s="775"/>
    </row>
    <row r="1173" spans="7:11">
      <c r="G1173" s="774"/>
      <c r="H1173" s="775"/>
      <c r="I1173" s="775"/>
      <c r="J1173" s="775"/>
      <c r="K1173" s="775"/>
    </row>
    <row r="1174" spans="7:11">
      <c r="G1174" s="774"/>
      <c r="H1174" s="775"/>
      <c r="I1174" s="775"/>
      <c r="J1174" s="775"/>
      <c r="K1174" s="775"/>
    </row>
    <row r="1175" spans="7:11">
      <c r="G1175" s="774"/>
      <c r="H1175" s="775"/>
      <c r="I1175" s="775"/>
      <c r="J1175" s="775"/>
      <c r="K1175" s="775"/>
    </row>
    <row r="1176" spans="7:11">
      <c r="G1176" s="774"/>
      <c r="H1176" s="775"/>
      <c r="I1176" s="775"/>
      <c r="J1176" s="775"/>
      <c r="K1176" s="775"/>
    </row>
    <row r="1177" spans="7:11">
      <c r="G1177" s="774"/>
      <c r="H1177" s="775"/>
      <c r="I1177" s="775"/>
      <c r="J1177" s="775"/>
      <c r="K1177" s="775"/>
    </row>
    <row r="1178" spans="7:11">
      <c r="G1178" s="774"/>
      <c r="H1178" s="775"/>
      <c r="I1178" s="775"/>
      <c r="J1178" s="775"/>
      <c r="K1178" s="775"/>
    </row>
    <row r="1179" spans="7:11">
      <c r="G1179" s="774"/>
      <c r="H1179" s="775"/>
      <c r="I1179" s="775"/>
      <c r="J1179" s="775"/>
      <c r="K1179" s="775"/>
    </row>
    <row r="1180" spans="7:11">
      <c r="G1180" s="774"/>
      <c r="H1180" s="775"/>
      <c r="I1180" s="775"/>
      <c r="J1180" s="775"/>
      <c r="K1180" s="775"/>
    </row>
    <row r="1181" spans="7:11">
      <c r="G1181" s="774"/>
      <c r="H1181" s="775"/>
      <c r="I1181" s="775"/>
      <c r="J1181" s="775"/>
      <c r="K1181" s="775"/>
    </row>
    <row r="1182" spans="7:11">
      <c r="G1182" s="774"/>
      <c r="H1182" s="775"/>
      <c r="I1182" s="775"/>
      <c r="J1182" s="775"/>
      <c r="K1182" s="775"/>
    </row>
    <row r="1183" spans="7:11">
      <c r="G1183" s="774"/>
      <c r="H1183" s="775"/>
      <c r="I1183" s="775"/>
      <c r="J1183" s="775"/>
      <c r="K1183" s="775"/>
    </row>
    <row r="1184" spans="7:11">
      <c r="G1184" s="774"/>
      <c r="H1184" s="775"/>
      <c r="I1184" s="775"/>
      <c r="J1184" s="775"/>
      <c r="K1184" s="775"/>
    </row>
    <row r="1185" spans="7:11">
      <c r="G1185" s="774"/>
      <c r="H1185" s="775"/>
      <c r="I1185" s="775"/>
      <c r="J1185" s="775"/>
      <c r="K1185" s="775"/>
    </row>
    <row r="1186" spans="7:11">
      <c r="G1186" s="774"/>
      <c r="H1186" s="775"/>
      <c r="I1186" s="775"/>
      <c r="J1186" s="775"/>
      <c r="K1186" s="775"/>
    </row>
    <row r="1187" spans="7:11">
      <c r="G1187" s="774"/>
      <c r="H1187" s="775"/>
      <c r="I1187" s="775"/>
      <c r="J1187" s="775"/>
      <c r="K1187" s="775"/>
    </row>
    <row r="1188" spans="7:11">
      <c r="G1188" s="774"/>
      <c r="H1188" s="775"/>
      <c r="I1188" s="775"/>
      <c r="J1188" s="775"/>
      <c r="K1188" s="775"/>
    </row>
    <row r="1189" spans="7:11">
      <c r="G1189" s="774"/>
      <c r="H1189" s="775"/>
      <c r="I1189" s="775"/>
      <c r="J1189" s="775"/>
      <c r="K1189" s="775"/>
    </row>
    <row r="1190" spans="7:11">
      <c r="G1190" s="774"/>
      <c r="H1190" s="775"/>
      <c r="I1190" s="775"/>
      <c r="J1190" s="775"/>
      <c r="K1190" s="775"/>
    </row>
    <row r="1191" spans="7:11">
      <c r="G1191" s="774"/>
      <c r="H1191" s="775"/>
      <c r="I1191" s="775"/>
      <c r="J1191" s="775"/>
      <c r="K1191" s="775"/>
    </row>
    <row r="1192" spans="7:11">
      <c r="G1192" s="774"/>
      <c r="H1192" s="775"/>
      <c r="I1192" s="775"/>
      <c r="J1192" s="775"/>
      <c r="K1192" s="775"/>
    </row>
    <row r="1193" spans="7:11">
      <c r="G1193" s="774"/>
      <c r="H1193" s="775"/>
      <c r="I1193" s="775"/>
      <c r="J1193" s="775"/>
      <c r="K1193" s="775"/>
    </row>
    <row r="1194" spans="7:11">
      <c r="G1194" s="774"/>
      <c r="H1194" s="775"/>
      <c r="I1194" s="775"/>
      <c r="J1194" s="775"/>
      <c r="K1194" s="775"/>
    </row>
    <row r="1195" spans="7:11">
      <c r="G1195" s="774"/>
      <c r="H1195" s="775"/>
      <c r="I1195" s="775"/>
      <c r="J1195" s="775"/>
      <c r="K1195" s="775"/>
    </row>
    <row r="1196" spans="7:11">
      <c r="G1196" s="774"/>
      <c r="H1196" s="775"/>
      <c r="I1196" s="775"/>
      <c r="J1196" s="775"/>
      <c r="K1196" s="775"/>
    </row>
    <row r="1197" spans="7:11">
      <c r="G1197" s="774"/>
      <c r="H1197" s="775"/>
      <c r="I1197" s="775"/>
      <c r="J1197" s="775"/>
      <c r="K1197" s="775"/>
    </row>
    <row r="1198" spans="7:11">
      <c r="G1198" s="774"/>
      <c r="H1198" s="775"/>
      <c r="I1198" s="775"/>
      <c r="J1198" s="775"/>
      <c r="K1198" s="775"/>
    </row>
    <row r="1199" spans="7:11">
      <c r="G1199" s="774"/>
      <c r="H1199" s="775"/>
      <c r="I1199" s="775"/>
      <c r="J1199" s="775"/>
      <c r="K1199" s="775"/>
    </row>
    <row r="1200" spans="7:11">
      <c r="G1200" s="774"/>
      <c r="H1200" s="775"/>
      <c r="I1200" s="775"/>
      <c r="J1200" s="775"/>
      <c r="K1200" s="775"/>
    </row>
    <row r="1201" spans="7:11">
      <c r="G1201" s="774"/>
      <c r="H1201" s="775"/>
      <c r="I1201" s="775"/>
      <c r="J1201" s="775"/>
      <c r="K1201" s="775"/>
    </row>
    <row r="1202" spans="7:11">
      <c r="G1202" s="774"/>
      <c r="H1202" s="775"/>
      <c r="I1202" s="775"/>
      <c r="J1202" s="775"/>
      <c r="K1202" s="775"/>
    </row>
    <row r="1203" spans="7:11">
      <c r="G1203" s="774"/>
      <c r="H1203" s="775"/>
      <c r="I1203" s="775"/>
      <c r="J1203" s="775"/>
      <c r="K1203" s="775"/>
    </row>
    <row r="1204" spans="7:11">
      <c r="G1204" s="774"/>
      <c r="H1204" s="775"/>
      <c r="I1204" s="775"/>
      <c r="J1204" s="775"/>
      <c r="K1204" s="775"/>
    </row>
    <row r="1205" spans="7:11">
      <c r="G1205" s="774"/>
      <c r="H1205" s="775"/>
      <c r="I1205" s="775"/>
      <c r="J1205" s="775"/>
      <c r="K1205" s="775"/>
    </row>
    <row r="1206" spans="7:11">
      <c r="G1206" s="774"/>
      <c r="H1206" s="775"/>
      <c r="I1206" s="775"/>
      <c r="J1206" s="775"/>
      <c r="K1206" s="775"/>
    </row>
    <row r="1207" spans="7:11">
      <c r="G1207" s="774"/>
      <c r="H1207" s="775"/>
      <c r="I1207" s="775"/>
      <c r="J1207" s="775"/>
      <c r="K1207" s="775"/>
    </row>
    <row r="1208" spans="7:11">
      <c r="G1208" s="774"/>
      <c r="H1208" s="775"/>
      <c r="I1208" s="775"/>
      <c r="J1208" s="775"/>
      <c r="K1208" s="775"/>
    </row>
    <row r="1209" spans="7:11">
      <c r="G1209" s="774"/>
      <c r="H1209" s="775"/>
      <c r="I1209" s="775"/>
      <c r="J1209" s="775"/>
      <c r="K1209" s="775"/>
    </row>
    <row r="1210" spans="7:11">
      <c r="G1210" s="774"/>
      <c r="H1210" s="775"/>
      <c r="I1210" s="775"/>
      <c r="J1210" s="775"/>
      <c r="K1210" s="775"/>
    </row>
    <row r="1211" spans="7:11">
      <c r="G1211" s="774"/>
      <c r="H1211" s="775"/>
      <c r="I1211" s="775"/>
      <c r="J1211" s="775"/>
      <c r="K1211" s="775"/>
    </row>
    <row r="1212" spans="7:11">
      <c r="G1212" s="774"/>
      <c r="H1212" s="775"/>
      <c r="I1212" s="775"/>
      <c r="J1212" s="775"/>
      <c r="K1212" s="775"/>
    </row>
    <row r="1213" spans="7:11">
      <c r="G1213" s="774"/>
      <c r="H1213" s="775"/>
      <c r="I1213" s="775"/>
      <c r="J1213" s="775"/>
      <c r="K1213" s="775"/>
    </row>
    <row r="1214" spans="7:11">
      <c r="G1214" s="774"/>
      <c r="H1214" s="775"/>
      <c r="I1214" s="775"/>
      <c r="J1214" s="775"/>
      <c r="K1214" s="775"/>
    </row>
    <row r="1215" spans="7:11">
      <c r="G1215" s="774"/>
      <c r="H1215" s="775"/>
      <c r="I1215" s="775"/>
      <c r="J1215" s="775"/>
      <c r="K1215" s="775"/>
    </row>
    <row r="1216" spans="7:11">
      <c r="G1216" s="774"/>
      <c r="H1216" s="775"/>
      <c r="I1216" s="775"/>
      <c r="J1216" s="775"/>
      <c r="K1216" s="775"/>
    </row>
    <row r="1217" spans="7:11">
      <c r="G1217" s="774"/>
      <c r="H1217" s="775"/>
      <c r="I1217" s="775"/>
      <c r="J1217" s="775"/>
      <c r="K1217" s="775"/>
    </row>
    <row r="1218" spans="7:11">
      <c r="G1218" s="774"/>
      <c r="H1218" s="775"/>
      <c r="I1218" s="775"/>
      <c r="J1218" s="775"/>
      <c r="K1218" s="775"/>
    </row>
    <row r="1219" spans="7:11">
      <c r="G1219" s="774"/>
      <c r="H1219" s="775"/>
      <c r="I1219" s="775"/>
      <c r="J1219" s="775"/>
      <c r="K1219" s="775"/>
    </row>
    <row r="1220" spans="7:11">
      <c r="G1220" s="774"/>
      <c r="H1220" s="775"/>
      <c r="I1220" s="775"/>
      <c r="J1220" s="775"/>
      <c r="K1220" s="775"/>
    </row>
    <row r="1221" spans="7:11">
      <c r="G1221" s="774"/>
      <c r="H1221" s="775"/>
      <c r="I1221" s="775"/>
      <c r="J1221" s="775"/>
      <c r="K1221" s="775"/>
    </row>
    <row r="1222" spans="7:11">
      <c r="G1222" s="774"/>
      <c r="H1222" s="775"/>
      <c r="I1222" s="775"/>
      <c r="J1222" s="775"/>
      <c r="K1222" s="775"/>
    </row>
    <row r="1223" spans="7:11">
      <c r="G1223" s="774"/>
      <c r="H1223" s="775"/>
      <c r="I1223" s="775"/>
      <c r="J1223" s="775"/>
      <c r="K1223" s="775"/>
    </row>
    <row r="1224" spans="7:11">
      <c r="G1224" s="774"/>
      <c r="H1224" s="775"/>
      <c r="I1224" s="775"/>
      <c r="J1224" s="775"/>
      <c r="K1224" s="775"/>
    </row>
    <row r="1225" spans="7:11">
      <c r="G1225" s="774"/>
      <c r="H1225" s="775"/>
      <c r="I1225" s="775"/>
      <c r="J1225" s="775"/>
      <c r="K1225" s="775"/>
    </row>
    <row r="1226" spans="7:11">
      <c r="G1226" s="774"/>
      <c r="H1226" s="775"/>
      <c r="I1226" s="775"/>
      <c r="J1226" s="775"/>
      <c r="K1226" s="775"/>
    </row>
    <row r="1227" spans="7:11">
      <c r="G1227" s="774"/>
      <c r="H1227" s="775"/>
      <c r="I1227" s="775"/>
      <c r="J1227" s="775"/>
      <c r="K1227" s="775"/>
    </row>
    <row r="1228" spans="7:11">
      <c r="G1228" s="774"/>
      <c r="H1228" s="775"/>
      <c r="I1228" s="775"/>
      <c r="J1228" s="775"/>
      <c r="K1228" s="775"/>
    </row>
    <row r="1229" spans="7:11">
      <c r="G1229" s="774"/>
      <c r="H1229" s="775"/>
      <c r="I1229" s="775"/>
      <c r="J1229" s="775"/>
      <c r="K1229" s="775"/>
    </row>
    <row r="1230" spans="7:11">
      <c r="G1230" s="774"/>
      <c r="H1230" s="775"/>
      <c r="I1230" s="775"/>
      <c r="J1230" s="775"/>
      <c r="K1230" s="775"/>
    </row>
    <row r="1231" spans="7:11">
      <c r="G1231" s="774"/>
      <c r="H1231" s="775"/>
      <c r="I1231" s="775"/>
      <c r="J1231" s="775"/>
      <c r="K1231" s="775"/>
    </row>
    <row r="1232" spans="7:11">
      <c r="G1232" s="774"/>
      <c r="H1232" s="775"/>
      <c r="I1232" s="775"/>
      <c r="J1232" s="775"/>
      <c r="K1232" s="775"/>
    </row>
    <row r="1233" spans="7:11">
      <c r="G1233" s="774"/>
      <c r="H1233" s="775"/>
      <c r="I1233" s="775"/>
      <c r="J1233" s="775"/>
      <c r="K1233" s="775"/>
    </row>
    <row r="1234" spans="7:11">
      <c r="G1234" s="774"/>
      <c r="H1234" s="775"/>
      <c r="I1234" s="775"/>
      <c r="J1234" s="775"/>
      <c r="K1234" s="775"/>
    </row>
    <row r="1235" spans="7:11">
      <c r="G1235" s="774"/>
      <c r="H1235" s="775"/>
      <c r="I1235" s="775"/>
      <c r="J1235" s="775"/>
      <c r="K1235" s="775"/>
    </row>
    <row r="1236" spans="7:11">
      <c r="G1236" s="774"/>
      <c r="H1236" s="775"/>
      <c r="I1236" s="775"/>
      <c r="J1236" s="775"/>
      <c r="K1236" s="775"/>
    </row>
    <row r="1237" spans="7:11">
      <c r="G1237" s="774"/>
      <c r="H1237" s="775"/>
      <c r="I1237" s="775"/>
      <c r="J1237" s="775"/>
      <c r="K1237" s="775"/>
    </row>
    <row r="1238" spans="7:11">
      <c r="G1238" s="774"/>
      <c r="H1238" s="775"/>
      <c r="I1238" s="775"/>
      <c r="J1238" s="775"/>
      <c r="K1238" s="775"/>
    </row>
    <row r="1239" spans="7:11">
      <c r="G1239" s="774"/>
      <c r="H1239" s="775"/>
      <c r="I1239" s="775"/>
      <c r="J1239" s="775"/>
      <c r="K1239" s="775"/>
    </row>
    <row r="1240" spans="7:11">
      <c r="G1240" s="774"/>
      <c r="H1240" s="775"/>
      <c r="I1240" s="775"/>
      <c r="J1240" s="775"/>
      <c r="K1240" s="775"/>
    </row>
    <row r="1241" spans="7:11">
      <c r="G1241" s="774"/>
      <c r="H1241" s="775"/>
      <c r="I1241" s="775"/>
      <c r="J1241" s="775"/>
      <c r="K1241" s="775"/>
    </row>
    <row r="1242" spans="7:11">
      <c r="G1242" s="774"/>
      <c r="H1242" s="775"/>
      <c r="I1242" s="775"/>
      <c r="J1242" s="775"/>
      <c r="K1242" s="775"/>
    </row>
    <row r="1243" spans="7:11">
      <c r="G1243" s="774"/>
      <c r="H1243" s="775"/>
      <c r="I1243" s="775"/>
      <c r="J1243" s="775"/>
      <c r="K1243" s="775"/>
    </row>
    <row r="1244" spans="7:11">
      <c r="G1244" s="774"/>
      <c r="H1244" s="775"/>
      <c r="I1244" s="775"/>
      <c r="J1244" s="775"/>
      <c r="K1244" s="775"/>
    </row>
    <row r="1245" spans="7:11">
      <c r="G1245" s="774"/>
      <c r="H1245" s="775"/>
      <c r="I1245" s="775"/>
      <c r="J1245" s="775"/>
      <c r="K1245" s="775"/>
    </row>
    <row r="1246" spans="7:11">
      <c r="G1246" s="774"/>
      <c r="H1246" s="775"/>
      <c r="I1246" s="775"/>
      <c r="J1246" s="775"/>
      <c r="K1246" s="775"/>
    </row>
    <row r="1247" spans="7:11">
      <c r="G1247" s="774"/>
      <c r="H1247" s="775"/>
      <c r="I1247" s="775"/>
      <c r="J1247" s="775"/>
      <c r="K1247" s="775"/>
    </row>
    <row r="1248" spans="7:11">
      <c r="G1248" s="774"/>
      <c r="H1248" s="775"/>
      <c r="I1248" s="775"/>
      <c r="J1248" s="775"/>
      <c r="K1248" s="775"/>
    </row>
    <row r="1249" spans="7:11">
      <c r="G1249" s="774"/>
      <c r="H1249" s="775"/>
      <c r="I1249" s="775"/>
      <c r="J1249" s="775"/>
      <c r="K1249" s="775"/>
    </row>
    <row r="1250" spans="7:11">
      <c r="G1250" s="774"/>
      <c r="H1250" s="775"/>
      <c r="I1250" s="775"/>
      <c r="J1250" s="775"/>
      <c r="K1250" s="775"/>
    </row>
    <row r="1251" spans="7:11">
      <c r="G1251" s="774"/>
      <c r="H1251" s="775"/>
      <c r="I1251" s="775"/>
      <c r="J1251" s="775"/>
      <c r="K1251" s="775"/>
    </row>
    <row r="1252" spans="7:11">
      <c r="G1252" s="774"/>
      <c r="H1252" s="775"/>
      <c r="I1252" s="775"/>
      <c r="J1252" s="775"/>
      <c r="K1252" s="775"/>
    </row>
    <row r="1253" spans="7:11">
      <c r="G1253" s="774"/>
      <c r="H1253" s="775"/>
      <c r="I1253" s="775"/>
      <c r="J1253" s="775"/>
      <c r="K1253" s="775"/>
    </row>
    <row r="1254" spans="7:11">
      <c r="G1254" s="774"/>
      <c r="H1254" s="775"/>
      <c r="I1254" s="775"/>
      <c r="J1254" s="775"/>
      <c r="K1254" s="775"/>
    </row>
    <row r="1255" spans="7:11">
      <c r="G1255" s="774"/>
      <c r="H1255" s="775"/>
      <c r="I1255" s="775"/>
      <c r="J1255" s="775"/>
      <c r="K1255" s="775"/>
    </row>
    <row r="1256" spans="7:11">
      <c r="G1256" s="774"/>
      <c r="H1256" s="775"/>
      <c r="I1256" s="775"/>
      <c r="J1256" s="775"/>
      <c r="K1256" s="775"/>
    </row>
    <row r="1257" spans="7:11">
      <c r="G1257" s="774"/>
      <c r="H1257" s="775"/>
      <c r="I1257" s="775"/>
      <c r="J1257" s="775"/>
      <c r="K1257" s="775"/>
    </row>
    <row r="1258" spans="7:11">
      <c r="G1258" s="774"/>
      <c r="H1258" s="775"/>
      <c r="I1258" s="775"/>
      <c r="J1258" s="775"/>
      <c r="K1258" s="775"/>
    </row>
    <row r="1259" spans="7:11">
      <c r="G1259" s="774"/>
      <c r="H1259" s="775"/>
      <c r="I1259" s="775"/>
      <c r="J1259" s="775"/>
      <c r="K1259" s="775"/>
    </row>
    <row r="1260" spans="7:11">
      <c r="G1260" s="774"/>
      <c r="H1260" s="775"/>
      <c r="I1260" s="775"/>
      <c r="J1260" s="775"/>
      <c r="K1260" s="775"/>
    </row>
    <row r="1261" spans="7:11">
      <c r="G1261" s="774"/>
      <c r="H1261" s="775"/>
      <c r="I1261" s="775"/>
      <c r="J1261" s="775"/>
      <c r="K1261" s="775"/>
    </row>
    <row r="1262" spans="7:11">
      <c r="G1262" s="774"/>
      <c r="H1262" s="775"/>
      <c r="I1262" s="775"/>
      <c r="J1262" s="775"/>
      <c r="K1262" s="775"/>
    </row>
    <row r="1263" spans="7:11">
      <c r="G1263" s="774"/>
      <c r="H1263" s="775"/>
      <c r="I1263" s="775"/>
      <c r="J1263" s="775"/>
      <c r="K1263" s="775"/>
    </row>
    <row r="1264" spans="7:11">
      <c r="G1264" s="774"/>
      <c r="H1264" s="775"/>
      <c r="I1264" s="775"/>
      <c r="J1264" s="775"/>
      <c r="K1264" s="775"/>
    </row>
    <row r="1265" spans="7:11">
      <c r="G1265" s="774"/>
      <c r="H1265" s="775"/>
      <c r="I1265" s="775"/>
      <c r="J1265" s="775"/>
      <c r="K1265" s="775"/>
    </row>
    <row r="1266" spans="7:11">
      <c r="G1266" s="774"/>
      <c r="H1266" s="775"/>
      <c r="I1266" s="775"/>
      <c r="J1266" s="775"/>
      <c r="K1266" s="775"/>
    </row>
    <row r="1267" spans="7:11">
      <c r="G1267" s="774"/>
      <c r="H1267" s="775"/>
      <c r="I1267" s="775"/>
      <c r="J1267" s="775"/>
      <c r="K1267" s="775"/>
    </row>
    <row r="1268" spans="7:11">
      <c r="G1268" s="774"/>
      <c r="H1268" s="775"/>
      <c r="I1268" s="775"/>
      <c r="J1268" s="775"/>
      <c r="K1268" s="775"/>
    </row>
    <row r="1269" spans="7:11">
      <c r="G1269" s="774"/>
      <c r="H1269" s="775"/>
      <c r="I1269" s="775"/>
      <c r="J1269" s="775"/>
      <c r="K1269" s="775"/>
    </row>
    <row r="1270" spans="7:11">
      <c r="G1270" s="774"/>
      <c r="H1270" s="775"/>
      <c r="I1270" s="775"/>
      <c r="J1270" s="775"/>
      <c r="K1270" s="775"/>
    </row>
    <row r="1271" spans="7:11">
      <c r="G1271" s="774"/>
      <c r="H1271" s="775"/>
      <c r="I1271" s="775"/>
      <c r="J1271" s="775"/>
      <c r="K1271" s="775"/>
    </row>
    <row r="1272" spans="7:11">
      <c r="G1272" s="774"/>
      <c r="H1272" s="775"/>
      <c r="I1272" s="775"/>
      <c r="J1272" s="775"/>
      <c r="K1272" s="775"/>
    </row>
    <row r="1273" spans="7:11">
      <c r="G1273" s="774"/>
      <c r="H1273" s="775"/>
      <c r="I1273" s="775"/>
      <c r="J1273" s="775"/>
      <c r="K1273" s="775"/>
    </row>
    <row r="1274" spans="7:11">
      <c r="G1274" s="774"/>
      <c r="H1274" s="775"/>
      <c r="I1274" s="775"/>
      <c r="J1274" s="775"/>
      <c r="K1274" s="775"/>
    </row>
    <row r="1275" spans="7:11">
      <c r="G1275" s="774"/>
      <c r="H1275" s="775"/>
      <c r="I1275" s="775"/>
      <c r="J1275" s="775"/>
      <c r="K1275" s="775"/>
    </row>
    <row r="1276" spans="7:11">
      <c r="G1276" s="774"/>
      <c r="H1276" s="775"/>
      <c r="I1276" s="775"/>
      <c r="J1276" s="775"/>
      <c r="K1276" s="775"/>
    </row>
    <row r="1277" spans="7:11">
      <c r="G1277" s="774"/>
      <c r="H1277" s="775"/>
      <c r="I1277" s="775"/>
      <c r="J1277" s="775"/>
      <c r="K1277" s="775"/>
    </row>
    <row r="1278" spans="7:11">
      <c r="G1278" s="774"/>
      <c r="H1278" s="775"/>
      <c r="I1278" s="775"/>
      <c r="J1278" s="775"/>
      <c r="K1278" s="775"/>
    </row>
    <row r="1279" spans="7:11">
      <c r="G1279" s="774"/>
      <c r="H1279" s="775"/>
      <c r="I1279" s="775"/>
      <c r="J1279" s="775"/>
      <c r="K1279" s="775"/>
    </row>
    <row r="1280" spans="7:11">
      <c r="G1280" s="774"/>
      <c r="H1280" s="775"/>
      <c r="I1280" s="775"/>
      <c r="J1280" s="775"/>
      <c r="K1280" s="775"/>
    </row>
    <row r="1281" spans="7:11">
      <c r="G1281" s="774"/>
      <c r="H1281" s="775"/>
      <c r="I1281" s="775"/>
      <c r="J1281" s="775"/>
      <c r="K1281" s="775"/>
    </row>
    <row r="1282" spans="7:11">
      <c r="G1282" s="774"/>
      <c r="H1282" s="775"/>
      <c r="I1282" s="775"/>
      <c r="J1282" s="775"/>
      <c r="K1282" s="775"/>
    </row>
    <row r="1283" spans="7:11">
      <c r="G1283" s="774"/>
      <c r="H1283" s="775"/>
      <c r="I1283" s="775"/>
      <c r="J1283" s="775"/>
      <c r="K1283" s="775"/>
    </row>
    <row r="1284" spans="7:11">
      <c r="G1284" s="774"/>
      <c r="H1284" s="775"/>
      <c r="I1284" s="775"/>
      <c r="J1284" s="775"/>
      <c r="K1284" s="775"/>
    </row>
    <row r="1285" spans="7:11">
      <c r="G1285" s="774"/>
      <c r="H1285" s="775"/>
      <c r="I1285" s="775"/>
      <c r="J1285" s="775"/>
      <c r="K1285" s="775"/>
    </row>
    <row r="1286" spans="7:11">
      <c r="G1286" s="774"/>
      <c r="H1286" s="775"/>
      <c r="I1286" s="775"/>
      <c r="J1286" s="775"/>
      <c r="K1286" s="775"/>
    </row>
    <row r="1287" spans="7:11">
      <c r="G1287" s="774"/>
      <c r="H1287" s="775"/>
      <c r="I1287" s="775"/>
      <c r="J1287" s="775"/>
      <c r="K1287" s="775"/>
    </row>
    <row r="1288" spans="7:11">
      <c r="G1288" s="774"/>
      <c r="H1288" s="775"/>
      <c r="I1288" s="775"/>
      <c r="J1288" s="775"/>
      <c r="K1288" s="775"/>
    </row>
    <row r="1289" spans="7:11">
      <c r="G1289" s="774"/>
      <c r="H1289" s="775"/>
      <c r="I1289" s="775"/>
      <c r="J1289" s="775"/>
      <c r="K1289" s="775"/>
    </row>
    <row r="1290" spans="7:11">
      <c r="G1290" s="774"/>
      <c r="H1290" s="775"/>
      <c r="I1290" s="775"/>
      <c r="J1290" s="775"/>
      <c r="K1290" s="775"/>
    </row>
    <row r="1291" spans="7:11">
      <c r="G1291" s="774"/>
      <c r="H1291" s="775"/>
      <c r="I1291" s="775"/>
      <c r="J1291" s="775"/>
      <c r="K1291" s="775"/>
    </row>
    <row r="1292" spans="7:11">
      <c r="G1292" s="774"/>
      <c r="H1292" s="775"/>
      <c r="I1292" s="775"/>
      <c r="J1292" s="775"/>
      <c r="K1292" s="775"/>
    </row>
    <row r="1293" spans="7:11">
      <c r="G1293" s="774"/>
      <c r="H1293" s="775"/>
      <c r="I1293" s="775"/>
      <c r="J1293" s="775"/>
      <c r="K1293" s="775"/>
    </row>
    <row r="1294" spans="7:11">
      <c r="G1294" s="774"/>
      <c r="H1294" s="775"/>
      <c r="I1294" s="775"/>
      <c r="J1294" s="775"/>
      <c r="K1294" s="775"/>
    </row>
    <row r="1295" spans="7:11">
      <c r="G1295" s="774"/>
      <c r="H1295" s="775"/>
      <c r="I1295" s="775"/>
      <c r="J1295" s="775"/>
      <c r="K1295" s="775"/>
    </row>
    <row r="1296" spans="7:11">
      <c r="G1296" s="774"/>
      <c r="H1296" s="775"/>
      <c r="I1296" s="775"/>
      <c r="J1296" s="775"/>
      <c r="K1296" s="775"/>
    </row>
    <row r="1297" spans="7:11">
      <c r="G1297" s="774"/>
      <c r="H1297" s="775"/>
      <c r="I1297" s="775"/>
      <c r="J1297" s="775"/>
      <c r="K1297" s="775"/>
    </row>
    <row r="1298" spans="7:11">
      <c r="G1298" s="774"/>
      <c r="H1298" s="775"/>
      <c r="I1298" s="775"/>
      <c r="J1298" s="775"/>
      <c r="K1298" s="775"/>
    </row>
    <row r="1299" spans="7:11">
      <c r="G1299" s="774"/>
      <c r="H1299" s="775"/>
      <c r="I1299" s="775"/>
      <c r="J1299" s="775"/>
      <c r="K1299" s="775"/>
    </row>
    <row r="1300" spans="7:11">
      <c r="G1300" s="774"/>
      <c r="H1300" s="775"/>
      <c r="I1300" s="775"/>
      <c r="J1300" s="775"/>
      <c r="K1300" s="775"/>
    </row>
    <row r="1301" spans="7:11">
      <c r="G1301" s="774"/>
      <c r="H1301" s="775"/>
      <c r="I1301" s="775"/>
      <c r="J1301" s="775"/>
      <c r="K1301" s="775"/>
    </row>
    <row r="1302" spans="7:11">
      <c r="G1302" s="774"/>
      <c r="H1302" s="775"/>
      <c r="I1302" s="775"/>
      <c r="J1302" s="775"/>
      <c r="K1302" s="775"/>
    </row>
    <row r="1303" spans="7:11">
      <c r="G1303" s="774"/>
      <c r="H1303" s="775"/>
      <c r="I1303" s="775"/>
      <c r="J1303" s="775"/>
      <c r="K1303" s="775"/>
    </row>
    <row r="1304" spans="7:11">
      <c r="G1304" s="774"/>
      <c r="H1304" s="775"/>
      <c r="I1304" s="775"/>
      <c r="J1304" s="775"/>
      <c r="K1304" s="775"/>
    </row>
    <row r="1305" spans="7:11">
      <c r="G1305" s="774"/>
      <c r="H1305" s="775"/>
      <c r="I1305" s="775"/>
      <c r="J1305" s="775"/>
      <c r="K1305" s="775"/>
    </row>
    <row r="1306" spans="7:11">
      <c r="G1306" s="774"/>
      <c r="H1306" s="775"/>
      <c r="I1306" s="775"/>
      <c r="J1306" s="775"/>
      <c r="K1306" s="775"/>
    </row>
    <row r="1307" spans="7:11">
      <c r="G1307" s="774"/>
      <c r="H1307" s="775"/>
      <c r="I1307" s="775"/>
      <c r="J1307" s="775"/>
      <c r="K1307" s="775"/>
    </row>
    <row r="1308" spans="7:11">
      <c r="G1308" s="774"/>
      <c r="H1308" s="775"/>
      <c r="I1308" s="775"/>
      <c r="J1308" s="775"/>
      <c r="K1308" s="775"/>
    </row>
    <row r="1309" spans="7:11">
      <c r="G1309" s="774"/>
      <c r="H1309" s="775"/>
      <c r="I1309" s="775"/>
      <c r="J1309" s="775"/>
      <c r="K1309" s="775"/>
    </row>
    <row r="1310" spans="7:11">
      <c r="G1310" s="774"/>
      <c r="H1310" s="775"/>
      <c r="I1310" s="775"/>
      <c r="J1310" s="775"/>
      <c r="K1310" s="775"/>
    </row>
    <row r="1311" spans="7:11">
      <c r="G1311" s="774"/>
      <c r="H1311" s="775"/>
      <c r="I1311" s="775"/>
      <c r="J1311" s="775"/>
      <c r="K1311" s="775"/>
    </row>
    <row r="1312" spans="7:11">
      <c r="G1312" s="774"/>
      <c r="H1312" s="775"/>
      <c r="I1312" s="775"/>
      <c r="J1312" s="775"/>
      <c r="K1312" s="775"/>
    </row>
    <row r="1313" spans="7:11">
      <c r="G1313" s="774"/>
      <c r="H1313" s="775"/>
      <c r="I1313" s="775"/>
      <c r="J1313" s="775"/>
      <c r="K1313" s="775"/>
    </row>
    <row r="1314" spans="7:11">
      <c r="G1314" s="774"/>
      <c r="H1314" s="775"/>
      <c r="I1314" s="775"/>
      <c r="J1314" s="775"/>
      <c r="K1314" s="775"/>
    </row>
    <row r="1315" spans="7:11">
      <c r="G1315" s="774"/>
      <c r="H1315" s="775"/>
      <c r="I1315" s="775"/>
      <c r="J1315" s="775"/>
      <c r="K1315" s="775"/>
    </row>
    <row r="1316" spans="7:11">
      <c r="G1316" s="774"/>
      <c r="H1316" s="775"/>
      <c r="I1316" s="775"/>
      <c r="J1316" s="775"/>
      <c r="K1316" s="775"/>
    </row>
    <row r="1317" spans="7:11">
      <c r="G1317" s="774"/>
      <c r="H1317" s="775"/>
      <c r="I1317" s="775"/>
      <c r="J1317" s="775"/>
      <c r="K1317" s="775"/>
    </row>
    <row r="1318" spans="7:11">
      <c r="G1318" s="774"/>
      <c r="H1318" s="775"/>
      <c r="I1318" s="775"/>
      <c r="J1318" s="775"/>
      <c r="K1318" s="775"/>
    </row>
    <row r="1319" spans="7:11">
      <c r="G1319" s="774"/>
      <c r="H1319" s="775"/>
      <c r="I1319" s="775"/>
      <c r="J1319" s="775"/>
      <c r="K1319" s="775"/>
    </row>
    <row r="1320" spans="7:11">
      <c r="G1320" s="774"/>
      <c r="H1320" s="775"/>
      <c r="I1320" s="775"/>
      <c r="J1320" s="775"/>
      <c r="K1320" s="775"/>
    </row>
    <row r="1321" spans="7:11">
      <c r="G1321" s="774"/>
      <c r="H1321" s="775"/>
      <c r="I1321" s="775"/>
      <c r="J1321" s="775"/>
      <c r="K1321" s="775"/>
    </row>
    <row r="1322" spans="7:11">
      <c r="G1322" s="774"/>
      <c r="H1322" s="775"/>
      <c r="I1322" s="775"/>
      <c r="J1322" s="775"/>
      <c r="K1322" s="775"/>
    </row>
    <row r="1323" spans="7:11">
      <c r="G1323" s="774"/>
      <c r="H1323" s="775"/>
      <c r="I1323" s="775"/>
      <c r="J1323" s="775"/>
      <c r="K1323" s="775"/>
    </row>
    <row r="1324" spans="7:11">
      <c r="G1324" s="774"/>
      <c r="H1324" s="775"/>
      <c r="I1324" s="775"/>
      <c r="J1324" s="775"/>
      <c r="K1324" s="775"/>
    </row>
    <row r="1325" spans="7:11">
      <c r="G1325" s="774"/>
      <c r="H1325" s="775"/>
      <c r="I1325" s="775"/>
      <c r="J1325" s="775"/>
      <c r="K1325" s="775"/>
    </row>
    <row r="1326" spans="7:11">
      <c r="G1326" s="774"/>
      <c r="H1326" s="775"/>
      <c r="I1326" s="775"/>
      <c r="J1326" s="775"/>
      <c r="K1326" s="775"/>
    </row>
    <row r="1327" spans="7:11">
      <c r="G1327" s="774"/>
      <c r="H1327" s="775"/>
      <c r="I1327" s="775"/>
      <c r="J1327" s="775"/>
      <c r="K1327" s="775"/>
    </row>
    <row r="1328" spans="7:11">
      <c r="G1328" s="774"/>
      <c r="H1328" s="775"/>
      <c r="I1328" s="775"/>
      <c r="J1328" s="775"/>
      <c r="K1328" s="775"/>
    </row>
    <row r="1329" spans="7:11">
      <c r="G1329" s="774"/>
      <c r="H1329" s="775"/>
      <c r="I1329" s="775"/>
      <c r="J1329" s="775"/>
      <c r="K1329" s="775"/>
    </row>
    <row r="1330" spans="7:11">
      <c r="G1330" s="774"/>
      <c r="H1330" s="775"/>
      <c r="I1330" s="775"/>
      <c r="J1330" s="775"/>
      <c r="K1330" s="775"/>
    </row>
    <row r="1331" spans="7:11">
      <c r="G1331" s="774"/>
      <c r="H1331" s="775"/>
      <c r="I1331" s="775"/>
      <c r="J1331" s="775"/>
      <c r="K1331" s="775"/>
    </row>
    <row r="1332" spans="7:11">
      <c r="G1332" s="774"/>
      <c r="H1332" s="775"/>
      <c r="I1332" s="775"/>
      <c r="J1332" s="775"/>
      <c r="K1332" s="775"/>
    </row>
    <row r="1333" spans="7:11">
      <c r="G1333" s="774"/>
      <c r="H1333" s="775"/>
      <c r="I1333" s="775"/>
      <c r="J1333" s="775"/>
      <c r="K1333" s="775"/>
    </row>
    <row r="1334" spans="7:11">
      <c r="G1334" s="774"/>
      <c r="H1334" s="775"/>
      <c r="I1334" s="775"/>
      <c r="J1334" s="775"/>
      <c r="K1334" s="775"/>
    </row>
    <row r="1335" spans="7:11">
      <c r="G1335" s="774"/>
      <c r="H1335" s="775"/>
      <c r="I1335" s="775"/>
      <c r="J1335" s="775"/>
      <c r="K1335" s="775"/>
    </row>
    <row r="1336" spans="7:11">
      <c r="G1336" s="774"/>
      <c r="H1336" s="775"/>
      <c r="I1336" s="775"/>
      <c r="J1336" s="775"/>
      <c r="K1336" s="775"/>
    </row>
    <row r="1337" spans="7:11">
      <c r="G1337" s="774"/>
      <c r="H1337" s="775"/>
      <c r="I1337" s="775"/>
      <c r="J1337" s="775"/>
      <c r="K1337" s="775"/>
    </row>
    <row r="1338" spans="7:11">
      <c r="G1338" s="774"/>
      <c r="H1338" s="775"/>
      <c r="I1338" s="775"/>
      <c r="J1338" s="775"/>
      <c r="K1338" s="775"/>
    </row>
    <row r="1339" spans="7:11">
      <c r="G1339" s="774"/>
      <c r="H1339" s="775"/>
      <c r="I1339" s="775"/>
      <c r="J1339" s="775"/>
      <c r="K1339" s="775"/>
    </row>
    <row r="1340" spans="7:11">
      <c r="G1340" s="774"/>
      <c r="H1340" s="775"/>
      <c r="I1340" s="775"/>
      <c r="J1340" s="775"/>
      <c r="K1340" s="775"/>
    </row>
    <row r="1341" spans="7:11">
      <c r="G1341" s="774"/>
      <c r="H1341" s="775"/>
      <c r="I1341" s="775"/>
      <c r="J1341" s="775"/>
      <c r="K1341" s="775"/>
    </row>
    <row r="1342" spans="7:11">
      <c r="G1342" s="774"/>
      <c r="H1342" s="775"/>
      <c r="I1342" s="775"/>
      <c r="J1342" s="775"/>
      <c r="K1342" s="775"/>
    </row>
    <row r="1343" spans="7:11">
      <c r="G1343" s="774"/>
      <c r="H1343" s="775"/>
      <c r="I1343" s="775"/>
      <c r="J1343" s="775"/>
      <c r="K1343" s="775"/>
    </row>
    <row r="1344" spans="7:11">
      <c r="G1344" s="774"/>
      <c r="H1344" s="775"/>
      <c r="I1344" s="775"/>
      <c r="J1344" s="775"/>
      <c r="K1344" s="775"/>
    </row>
    <row r="1345" spans="7:11">
      <c r="G1345" s="774"/>
      <c r="H1345" s="775"/>
      <c r="I1345" s="775"/>
      <c r="J1345" s="775"/>
      <c r="K1345" s="775"/>
    </row>
    <row r="1346" spans="7:11">
      <c r="G1346" s="774"/>
      <c r="H1346" s="775"/>
      <c r="I1346" s="775"/>
      <c r="J1346" s="775"/>
      <c r="K1346" s="775"/>
    </row>
    <row r="1347" spans="7:11">
      <c r="G1347" s="774"/>
      <c r="H1347" s="775"/>
      <c r="I1347" s="775"/>
      <c r="J1347" s="775"/>
      <c r="K1347" s="775"/>
    </row>
    <row r="1348" spans="7:11">
      <c r="G1348" s="774"/>
      <c r="H1348" s="775"/>
      <c r="I1348" s="775"/>
      <c r="J1348" s="775"/>
      <c r="K1348" s="775"/>
    </row>
    <row r="1349" spans="7:11">
      <c r="G1349" s="774"/>
      <c r="H1349" s="775"/>
      <c r="I1349" s="775"/>
      <c r="J1349" s="775"/>
      <c r="K1349" s="775"/>
    </row>
    <row r="1350" spans="7:11">
      <c r="G1350" s="774"/>
      <c r="H1350" s="775"/>
      <c r="I1350" s="775"/>
      <c r="J1350" s="775"/>
      <c r="K1350" s="775"/>
    </row>
    <row r="1351" spans="7:11">
      <c r="G1351" s="774"/>
      <c r="H1351" s="775"/>
      <c r="I1351" s="775"/>
      <c r="J1351" s="775"/>
      <c r="K1351" s="775"/>
    </row>
    <row r="1352" spans="7:11">
      <c r="G1352" s="774"/>
      <c r="H1352" s="775"/>
      <c r="I1352" s="775"/>
      <c r="J1352" s="775"/>
      <c r="K1352" s="775"/>
    </row>
    <row r="1353" spans="7:11">
      <c r="G1353" s="774"/>
      <c r="H1353" s="775"/>
      <c r="I1353" s="775"/>
      <c r="J1353" s="775"/>
      <c r="K1353" s="775"/>
    </row>
    <row r="1354" spans="7:11">
      <c r="G1354" s="774"/>
      <c r="H1354" s="775"/>
      <c r="I1354" s="775"/>
      <c r="J1354" s="775"/>
      <c r="K1354" s="775"/>
    </row>
    <row r="1355" spans="7:11">
      <c r="G1355" s="774"/>
      <c r="H1355" s="775"/>
      <c r="I1355" s="775"/>
      <c r="J1355" s="775"/>
      <c r="K1355" s="775"/>
    </row>
    <row r="1356" spans="7:11">
      <c r="G1356" s="774"/>
      <c r="H1356" s="775"/>
      <c r="I1356" s="775"/>
      <c r="J1356" s="775"/>
      <c r="K1356" s="775"/>
    </row>
    <row r="1357" spans="7:11">
      <c r="G1357" s="774"/>
      <c r="H1357" s="775"/>
      <c r="I1357" s="775"/>
      <c r="J1357" s="775"/>
      <c r="K1357" s="775"/>
    </row>
    <row r="1358" spans="7:11">
      <c r="G1358" s="774"/>
      <c r="H1358" s="775"/>
      <c r="I1358" s="775"/>
      <c r="J1358" s="775"/>
      <c r="K1358" s="775"/>
    </row>
    <row r="1359" spans="7:11">
      <c r="G1359" s="774"/>
      <c r="H1359" s="775"/>
      <c r="I1359" s="775"/>
      <c r="J1359" s="775"/>
      <c r="K1359" s="775"/>
    </row>
    <row r="1360" spans="7:11">
      <c r="G1360" s="774"/>
      <c r="H1360" s="775"/>
      <c r="I1360" s="775"/>
      <c r="J1360" s="775"/>
      <c r="K1360" s="775"/>
    </row>
    <row r="1361" spans="7:11">
      <c r="G1361" s="774"/>
      <c r="H1361" s="775"/>
      <c r="I1361" s="775"/>
      <c r="J1361" s="775"/>
      <c r="K1361" s="775"/>
    </row>
    <row r="1362" spans="7:11">
      <c r="G1362" s="774"/>
      <c r="H1362" s="775"/>
      <c r="I1362" s="775"/>
      <c r="J1362" s="775"/>
      <c r="K1362" s="775"/>
    </row>
    <row r="1363" spans="7:11">
      <c r="G1363" s="774"/>
      <c r="H1363" s="775"/>
      <c r="I1363" s="775"/>
      <c r="J1363" s="775"/>
      <c r="K1363" s="775"/>
    </row>
    <row r="1364" spans="7:11">
      <c r="G1364" s="774"/>
      <c r="H1364" s="775"/>
      <c r="I1364" s="775"/>
      <c r="J1364" s="775"/>
      <c r="K1364" s="775"/>
    </row>
    <row r="1365" spans="7:11">
      <c r="G1365" s="774"/>
      <c r="H1365" s="775"/>
      <c r="I1365" s="775"/>
      <c r="J1365" s="775"/>
      <c r="K1365" s="775"/>
    </row>
    <row r="1366" spans="7:11">
      <c r="G1366" s="774"/>
      <c r="H1366" s="775"/>
      <c r="I1366" s="775"/>
      <c r="J1366" s="775"/>
      <c r="K1366" s="775"/>
    </row>
    <row r="1367" spans="7:11">
      <c r="G1367" s="774"/>
      <c r="H1367" s="775"/>
      <c r="I1367" s="775"/>
      <c r="J1367" s="775"/>
      <c r="K1367" s="775"/>
    </row>
    <row r="1368" spans="7:11">
      <c r="G1368" s="774"/>
      <c r="H1368" s="775"/>
      <c r="I1368" s="775"/>
      <c r="J1368" s="775"/>
      <c r="K1368" s="775"/>
    </row>
    <row r="1369" spans="7:11">
      <c r="G1369" s="774"/>
      <c r="H1369" s="775"/>
      <c r="I1369" s="775"/>
      <c r="J1369" s="775"/>
      <c r="K1369" s="775"/>
    </row>
    <row r="1370" spans="7:11">
      <c r="G1370" s="774"/>
      <c r="H1370" s="775"/>
      <c r="I1370" s="775"/>
      <c r="J1370" s="775"/>
      <c r="K1370" s="775"/>
    </row>
    <row r="1371" spans="7:11">
      <c r="G1371" s="774"/>
      <c r="H1371" s="775"/>
      <c r="I1371" s="775"/>
      <c r="J1371" s="775"/>
      <c r="K1371" s="775"/>
    </row>
    <row r="1372" spans="7:11">
      <c r="G1372" s="774"/>
      <c r="H1372" s="775"/>
      <c r="I1372" s="775"/>
      <c r="J1372" s="775"/>
      <c r="K1372" s="775"/>
    </row>
    <row r="1373" spans="7:11">
      <c r="G1373" s="774"/>
      <c r="H1373" s="775"/>
      <c r="I1373" s="775"/>
      <c r="J1373" s="775"/>
      <c r="K1373" s="775"/>
    </row>
    <row r="1374" spans="7:11">
      <c r="G1374" s="774"/>
      <c r="H1374" s="775"/>
      <c r="I1374" s="775"/>
      <c r="J1374" s="775"/>
      <c r="K1374" s="775"/>
    </row>
    <row r="1375" spans="7:11">
      <c r="G1375" s="774"/>
      <c r="H1375" s="775"/>
      <c r="I1375" s="775"/>
      <c r="J1375" s="775"/>
      <c r="K1375" s="775"/>
    </row>
    <row r="1376" spans="7:11">
      <c r="G1376" s="774"/>
      <c r="H1376" s="775"/>
      <c r="I1376" s="775"/>
      <c r="J1376" s="775"/>
      <c r="K1376" s="775"/>
    </row>
    <row r="1377" spans="7:11">
      <c r="G1377" s="774"/>
      <c r="H1377" s="775"/>
      <c r="I1377" s="775"/>
      <c r="J1377" s="775"/>
      <c r="K1377" s="775"/>
    </row>
    <row r="1378" spans="7:11">
      <c r="G1378" s="774"/>
      <c r="H1378" s="775"/>
      <c r="I1378" s="775"/>
      <c r="J1378" s="775"/>
      <c r="K1378" s="775"/>
    </row>
    <row r="1379" spans="7:11">
      <c r="G1379" s="774"/>
      <c r="H1379" s="775"/>
      <c r="I1379" s="775"/>
      <c r="J1379" s="775"/>
      <c r="K1379" s="775"/>
    </row>
    <row r="1380" spans="7:11">
      <c r="G1380" s="774"/>
      <c r="H1380" s="775"/>
      <c r="I1380" s="775"/>
      <c r="J1380" s="775"/>
      <c r="K1380" s="775"/>
    </row>
    <row r="1381" spans="7:11">
      <c r="G1381" s="774"/>
      <c r="H1381" s="775"/>
      <c r="I1381" s="775"/>
      <c r="J1381" s="775"/>
      <c r="K1381" s="775"/>
    </row>
    <row r="1382" spans="7:11">
      <c r="G1382" s="774"/>
      <c r="H1382" s="775"/>
      <c r="I1382" s="775"/>
      <c r="J1382" s="775"/>
      <c r="K1382" s="775"/>
    </row>
    <row r="1383" spans="7:11">
      <c r="G1383" s="774"/>
      <c r="H1383" s="775"/>
      <c r="I1383" s="775"/>
      <c r="J1383" s="775"/>
      <c r="K1383" s="775"/>
    </row>
    <row r="1384" spans="7:11">
      <c r="G1384" s="774"/>
      <c r="H1384" s="775"/>
      <c r="I1384" s="775"/>
      <c r="J1384" s="775"/>
      <c r="K1384" s="775"/>
    </row>
    <row r="1385" spans="7:11">
      <c r="G1385" s="774"/>
      <c r="H1385" s="775"/>
      <c r="I1385" s="775"/>
      <c r="J1385" s="775"/>
      <c r="K1385" s="775"/>
    </row>
    <row r="1386" spans="7:11">
      <c r="G1386" s="774"/>
      <c r="H1386" s="775"/>
      <c r="I1386" s="775"/>
      <c r="J1386" s="775"/>
      <c r="K1386" s="775"/>
    </row>
    <row r="1387" spans="7:11">
      <c r="G1387" s="774"/>
      <c r="H1387" s="775"/>
      <c r="I1387" s="775"/>
      <c r="J1387" s="775"/>
      <c r="K1387" s="775"/>
    </row>
    <row r="1388" spans="7:11">
      <c r="G1388" s="774"/>
      <c r="H1388" s="775"/>
      <c r="I1388" s="775"/>
      <c r="J1388" s="775"/>
      <c r="K1388" s="775"/>
    </row>
    <row r="1389" spans="7:11">
      <c r="G1389" s="774"/>
      <c r="H1389" s="775"/>
      <c r="I1389" s="775"/>
      <c r="J1389" s="775"/>
      <c r="K1389" s="775"/>
    </row>
    <row r="1390" spans="7:11">
      <c r="G1390" s="774"/>
      <c r="H1390" s="775"/>
      <c r="I1390" s="775"/>
      <c r="J1390" s="775"/>
      <c r="K1390" s="775"/>
    </row>
    <row r="1391" spans="7:11">
      <c r="G1391" s="774"/>
      <c r="H1391" s="775"/>
      <c r="I1391" s="775"/>
      <c r="J1391" s="775"/>
      <c r="K1391" s="775"/>
    </row>
    <row r="1392" spans="7:11">
      <c r="G1392" s="774"/>
      <c r="H1392" s="775"/>
      <c r="I1392" s="775"/>
      <c r="J1392" s="775"/>
      <c r="K1392" s="775"/>
    </row>
    <row r="1393" spans="7:11">
      <c r="G1393" s="774"/>
      <c r="H1393" s="775"/>
      <c r="I1393" s="775"/>
      <c r="J1393" s="775"/>
      <c r="K1393" s="775"/>
    </row>
    <row r="1394" spans="7:11">
      <c r="G1394" s="774"/>
      <c r="H1394" s="775"/>
      <c r="I1394" s="775"/>
      <c r="J1394" s="775"/>
      <c r="K1394" s="775"/>
    </row>
    <row r="1395" spans="7:11">
      <c r="G1395" s="774"/>
      <c r="H1395" s="775"/>
      <c r="I1395" s="775"/>
      <c r="J1395" s="775"/>
      <c r="K1395" s="775"/>
    </row>
    <row r="1396" spans="7:11">
      <c r="G1396" s="774"/>
      <c r="H1396" s="775"/>
      <c r="I1396" s="775"/>
      <c r="J1396" s="775"/>
      <c r="K1396" s="775"/>
    </row>
    <row r="1397" spans="7:11">
      <c r="G1397" s="774"/>
      <c r="H1397" s="775"/>
      <c r="I1397" s="775"/>
      <c r="J1397" s="775"/>
      <c r="K1397" s="775"/>
    </row>
    <row r="1398" spans="7:11">
      <c r="G1398" s="774"/>
      <c r="H1398" s="775"/>
      <c r="I1398" s="775"/>
      <c r="J1398" s="775"/>
      <c r="K1398" s="775"/>
    </row>
    <row r="1399" spans="7:11">
      <c r="G1399" s="774"/>
      <c r="H1399" s="775"/>
      <c r="I1399" s="775"/>
      <c r="J1399" s="775"/>
      <c r="K1399" s="775"/>
    </row>
    <row r="1400" spans="7:11">
      <c r="G1400" s="774"/>
      <c r="H1400" s="775"/>
      <c r="I1400" s="775"/>
      <c r="J1400" s="775"/>
      <c r="K1400" s="775"/>
    </row>
    <row r="1401" spans="7:11">
      <c r="G1401" s="774"/>
      <c r="H1401" s="775"/>
      <c r="I1401" s="775"/>
      <c r="J1401" s="775"/>
      <c r="K1401" s="775"/>
    </row>
    <row r="1402" spans="7:11">
      <c r="G1402" s="774"/>
      <c r="H1402" s="775"/>
      <c r="I1402" s="775"/>
      <c r="J1402" s="775"/>
      <c r="K1402" s="775"/>
    </row>
    <row r="1403" spans="7:11">
      <c r="G1403" s="774"/>
      <c r="H1403" s="775"/>
      <c r="I1403" s="775"/>
      <c r="J1403" s="775"/>
      <c r="K1403" s="775"/>
    </row>
    <row r="1404" spans="7:11">
      <c r="G1404" s="774"/>
      <c r="H1404" s="775"/>
      <c r="I1404" s="775"/>
      <c r="J1404" s="775"/>
      <c r="K1404" s="775"/>
    </row>
    <row r="1405" spans="7:11">
      <c r="G1405" s="774"/>
      <c r="H1405" s="775"/>
      <c r="I1405" s="775"/>
      <c r="J1405" s="775"/>
      <c r="K1405" s="775"/>
    </row>
    <row r="1406" spans="7:11">
      <c r="G1406" s="774"/>
      <c r="H1406" s="775"/>
      <c r="I1406" s="775"/>
      <c r="J1406" s="775"/>
      <c r="K1406" s="775"/>
    </row>
    <row r="1407" spans="7:11">
      <c r="G1407" s="774"/>
      <c r="H1407" s="775"/>
      <c r="I1407" s="775"/>
      <c r="J1407" s="775"/>
      <c r="K1407" s="775"/>
    </row>
    <row r="1408" spans="7:11">
      <c r="G1408" s="774"/>
      <c r="H1408" s="775"/>
      <c r="I1408" s="775"/>
      <c r="J1408" s="775"/>
      <c r="K1408" s="775"/>
    </row>
    <row r="1409" spans="7:11">
      <c r="G1409" s="774"/>
      <c r="H1409" s="775"/>
      <c r="I1409" s="775"/>
      <c r="J1409" s="775"/>
      <c r="K1409" s="775"/>
    </row>
    <row r="1410" spans="7:11">
      <c r="G1410" s="774"/>
      <c r="H1410" s="775"/>
      <c r="I1410" s="775"/>
      <c r="J1410" s="775"/>
      <c r="K1410" s="775"/>
    </row>
    <row r="1411" spans="7:11">
      <c r="G1411" s="774"/>
      <c r="H1411" s="775"/>
      <c r="I1411" s="775"/>
      <c r="J1411" s="775"/>
      <c r="K1411" s="775"/>
    </row>
    <row r="1412" spans="7:11">
      <c r="G1412" s="774"/>
      <c r="H1412" s="775"/>
      <c r="I1412" s="775"/>
      <c r="J1412" s="775"/>
      <c r="K1412" s="775"/>
    </row>
    <row r="1413" spans="7:11">
      <c r="G1413" s="774"/>
      <c r="H1413" s="775"/>
      <c r="I1413" s="775"/>
      <c r="J1413" s="775"/>
      <c r="K1413" s="775"/>
    </row>
    <row r="1414" spans="7:11">
      <c r="G1414" s="774"/>
      <c r="H1414" s="775"/>
      <c r="I1414" s="775"/>
      <c r="J1414" s="775"/>
      <c r="K1414" s="775"/>
    </row>
    <row r="1415" spans="7:11">
      <c r="G1415" s="774"/>
      <c r="H1415" s="775"/>
      <c r="I1415" s="775"/>
      <c r="J1415" s="775"/>
      <c r="K1415" s="775"/>
    </row>
    <row r="1416" spans="7:11">
      <c r="G1416" s="774"/>
      <c r="H1416" s="775"/>
      <c r="I1416" s="775"/>
      <c r="J1416" s="775"/>
      <c r="K1416" s="775"/>
    </row>
    <row r="1417" spans="7:11">
      <c r="G1417" s="774"/>
      <c r="H1417" s="775"/>
      <c r="I1417" s="775"/>
      <c r="J1417" s="775"/>
      <c r="K1417" s="775"/>
    </row>
    <row r="1418" spans="7:11">
      <c r="G1418" s="774"/>
      <c r="H1418" s="775"/>
      <c r="I1418" s="775"/>
      <c r="J1418" s="775"/>
      <c r="K1418" s="775"/>
    </row>
    <row r="1419" spans="7:11">
      <c r="G1419" s="774"/>
      <c r="H1419" s="775"/>
      <c r="I1419" s="775"/>
      <c r="J1419" s="775"/>
      <c r="K1419" s="775"/>
    </row>
    <row r="1420" spans="7:11">
      <c r="G1420" s="774"/>
      <c r="H1420" s="775"/>
      <c r="I1420" s="775"/>
      <c r="J1420" s="775"/>
      <c r="K1420" s="775"/>
    </row>
    <row r="1421" spans="7:11">
      <c r="G1421" s="774"/>
      <c r="H1421" s="775"/>
      <c r="I1421" s="775"/>
      <c r="J1421" s="775"/>
      <c r="K1421" s="775"/>
    </row>
    <row r="1422" spans="7:11">
      <c r="G1422" s="774"/>
      <c r="H1422" s="775"/>
      <c r="I1422" s="775"/>
      <c r="J1422" s="775"/>
      <c r="K1422" s="775"/>
    </row>
    <row r="1423" spans="7:11">
      <c r="G1423" s="774"/>
      <c r="H1423" s="775"/>
      <c r="I1423" s="775"/>
      <c r="J1423" s="775"/>
      <c r="K1423" s="775"/>
    </row>
    <row r="1424" spans="7:11">
      <c r="G1424" s="774"/>
      <c r="H1424" s="775"/>
      <c r="I1424" s="775"/>
      <c r="J1424" s="775"/>
      <c r="K1424" s="775"/>
    </row>
    <row r="1425" spans="7:11">
      <c r="G1425" s="774"/>
      <c r="H1425" s="775"/>
      <c r="I1425" s="775"/>
      <c r="J1425" s="775"/>
      <c r="K1425" s="775"/>
    </row>
    <row r="1426" spans="7:11">
      <c r="G1426" s="774"/>
      <c r="H1426" s="775"/>
      <c r="I1426" s="775"/>
      <c r="J1426" s="775"/>
      <c r="K1426" s="775"/>
    </row>
    <row r="1427" spans="7:11">
      <c r="G1427" s="774"/>
      <c r="H1427" s="775"/>
      <c r="I1427" s="775"/>
      <c r="J1427" s="775"/>
      <c r="K1427" s="775"/>
    </row>
    <row r="1428" spans="7:11">
      <c r="G1428" s="774"/>
      <c r="H1428" s="775"/>
      <c r="I1428" s="775"/>
      <c r="J1428" s="775"/>
      <c r="K1428" s="775"/>
    </row>
    <row r="1429" spans="7:11">
      <c r="G1429" s="774"/>
      <c r="H1429" s="775"/>
      <c r="I1429" s="775"/>
      <c r="J1429" s="775"/>
      <c r="K1429" s="775"/>
    </row>
    <row r="1430" spans="7:11">
      <c r="G1430" s="774"/>
      <c r="H1430" s="775"/>
      <c r="I1430" s="775"/>
      <c r="J1430" s="775"/>
      <c r="K1430" s="775"/>
    </row>
    <row r="1431" spans="7:11">
      <c r="G1431" s="774"/>
      <c r="H1431" s="775"/>
      <c r="I1431" s="775"/>
      <c r="J1431" s="775"/>
      <c r="K1431" s="775"/>
    </row>
    <row r="1432" spans="7:11">
      <c r="G1432" s="774"/>
      <c r="H1432" s="775"/>
      <c r="I1432" s="775"/>
      <c r="J1432" s="775"/>
      <c r="K1432" s="775"/>
    </row>
    <row r="1433" spans="7:11">
      <c r="G1433" s="774"/>
      <c r="H1433" s="775"/>
      <c r="I1433" s="775"/>
      <c r="J1433" s="775"/>
      <c r="K1433" s="775"/>
    </row>
    <row r="1434" spans="7:11">
      <c r="G1434" s="774"/>
      <c r="H1434" s="775"/>
      <c r="I1434" s="775"/>
      <c r="J1434" s="775"/>
      <c r="K1434" s="775"/>
    </row>
    <row r="1435" spans="7:11">
      <c r="G1435" s="774"/>
      <c r="H1435" s="775"/>
      <c r="I1435" s="775"/>
      <c r="J1435" s="775"/>
      <c r="K1435" s="775"/>
    </row>
    <row r="1436" spans="7:11">
      <c r="G1436" s="774"/>
      <c r="H1436" s="775"/>
      <c r="I1436" s="775"/>
      <c r="J1436" s="775"/>
      <c r="K1436" s="775"/>
    </row>
    <row r="1437" spans="7:11">
      <c r="G1437" s="774"/>
      <c r="H1437" s="775"/>
      <c r="I1437" s="775"/>
      <c r="J1437" s="775"/>
      <c r="K1437" s="775"/>
    </row>
    <row r="1438" spans="7:11">
      <c r="G1438" s="774"/>
      <c r="H1438" s="775"/>
      <c r="I1438" s="775"/>
      <c r="J1438" s="775"/>
      <c r="K1438" s="775"/>
    </row>
    <row r="1439" spans="7:11">
      <c r="G1439" s="774"/>
      <c r="H1439" s="775"/>
      <c r="I1439" s="775"/>
      <c r="J1439" s="775"/>
      <c r="K1439" s="775"/>
    </row>
    <row r="1440" spans="7:11">
      <c r="G1440" s="774"/>
      <c r="H1440" s="775"/>
      <c r="I1440" s="775"/>
      <c r="J1440" s="775"/>
      <c r="K1440" s="775"/>
    </row>
    <row r="1441" spans="7:11">
      <c r="G1441" s="774"/>
      <c r="H1441" s="775"/>
      <c r="I1441" s="775"/>
      <c r="J1441" s="775"/>
      <c r="K1441" s="775"/>
    </row>
    <row r="1442" spans="7:11">
      <c r="G1442" s="774"/>
      <c r="H1442" s="775"/>
      <c r="I1442" s="775"/>
      <c r="J1442" s="775"/>
      <c r="K1442" s="775"/>
    </row>
    <row r="1443" spans="7:11">
      <c r="G1443" s="774"/>
      <c r="H1443" s="775"/>
      <c r="I1443" s="775"/>
      <c r="J1443" s="775"/>
      <c r="K1443" s="775"/>
    </row>
    <row r="1444" spans="7:11">
      <c r="G1444" s="774"/>
      <c r="H1444" s="775"/>
      <c r="I1444" s="775"/>
      <c r="J1444" s="775"/>
      <c r="K1444" s="775"/>
    </row>
    <row r="1445" spans="7:11">
      <c r="G1445" s="774"/>
      <c r="H1445" s="775"/>
      <c r="I1445" s="775"/>
      <c r="J1445" s="775"/>
      <c r="K1445" s="775"/>
    </row>
    <row r="1446" spans="7:11">
      <c r="G1446" s="774"/>
      <c r="H1446" s="775"/>
      <c r="I1446" s="775"/>
      <c r="J1446" s="775"/>
      <c r="K1446" s="775"/>
    </row>
    <row r="1447" spans="7:11">
      <c r="G1447" s="774"/>
      <c r="H1447" s="775"/>
      <c r="I1447" s="775"/>
      <c r="J1447" s="775"/>
      <c r="K1447" s="775"/>
    </row>
    <row r="1448" spans="7:11">
      <c r="G1448" s="774"/>
      <c r="H1448" s="775"/>
      <c r="I1448" s="775"/>
      <c r="J1448" s="775"/>
      <c r="K1448" s="775"/>
    </row>
    <row r="1449" spans="7:11">
      <c r="G1449" s="774"/>
      <c r="H1449" s="775"/>
      <c r="I1449" s="775"/>
      <c r="J1449" s="775"/>
      <c r="K1449" s="775"/>
    </row>
    <row r="1450" spans="7:11">
      <c r="G1450" s="774"/>
      <c r="H1450" s="775"/>
      <c r="I1450" s="775"/>
      <c r="J1450" s="775"/>
      <c r="K1450" s="775"/>
    </row>
    <row r="1451" spans="7:11">
      <c r="G1451" s="774"/>
      <c r="H1451" s="775"/>
      <c r="I1451" s="775"/>
      <c r="J1451" s="775"/>
      <c r="K1451" s="775"/>
    </row>
    <row r="1452" spans="7:11">
      <c r="G1452" s="774"/>
      <c r="H1452" s="775"/>
      <c r="I1452" s="775"/>
      <c r="J1452" s="775"/>
      <c r="K1452" s="775"/>
    </row>
    <row r="1453" spans="7:11">
      <c r="G1453" s="774"/>
      <c r="H1453" s="775"/>
      <c r="I1453" s="775"/>
      <c r="J1453" s="775"/>
      <c r="K1453" s="775"/>
    </row>
    <row r="1454" spans="7:11">
      <c r="G1454" s="774"/>
      <c r="H1454" s="775"/>
      <c r="I1454" s="775"/>
      <c r="J1454" s="775"/>
      <c r="K1454" s="775"/>
    </row>
    <row r="1455" spans="7:11">
      <c r="G1455" s="774"/>
      <c r="H1455" s="775"/>
      <c r="I1455" s="775"/>
      <c r="J1455" s="775"/>
      <c r="K1455" s="775"/>
    </row>
    <row r="1456" spans="7:11">
      <c r="G1456" s="774"/>
      <c r="H1456" s="775"/>
      <c r="I1456" s="775"/>
      <c r="J1456" s="775"/>
      <c r="K1456" s="775"/>
    </row>
    <row r="1457" spans="7:11">
      <c r="G1457" s="774"/>
      <c r="H1457" s="775"/>
      <c r="I1457" s="775"/>
      <c r="J1457" s="775"/>
      <c r="K1457" s="775"/>
    </row>
    <row r="1458" spans="7:11">
      <c r="G1458" s="774"/>
      <c r="H1458" s="775"/>
      <c r="I1458" s="775"/>
      <c r="J1458" s="775"/>
      <c r="K1458" s="775"/>
    </row>
    <row r="1459" spans="7:11">
      <c r="G1459" s="774"/>
      <c r="H1459" s="775"/>
      <c r="I1459" s="775"/>
      <c r="J1459" s="775"/>
      <c r="K1459" s="775"/>
    </row>
    <row r="1460" spans="7:11">
      <c r="G1460" s="774"/>
      <c r="H1460" s="775"/>
      <c r="I1460" s="775"/>
      <c r="J1460" s="775"/>
      <c r="K1460" s="775"/>
    </row>
    <row r="1461" spans="7:11">
      <c r="G1461" s="774"/>
      <c r="H1461" s="775"/>
      <c r="I1461" s="775"/>
      <c r="J1461" s="775"/>
      <c r="K1461" s="775"/>
    </row>
    <row r="1462" spans="7:11">
      <c r="G1462" s="774"/>
      <c r="H1462" s="775"/>
      <c r="I1462" s="775"/>
      <c r="J1462" s="775"/>
      <c r="K1462" s="775"/>
    </row>
    <row r="1463" spans="7:11">
      <c r="G1463" s="774"/>
      <c r="H1463" s="775"/>
      <c r="I1463" s="775"/>
      <c r="J1463" s="775"/>
      <c r="K1463" s="775"/>
    </row>
    <row r="1464" spans="7:11">
      <c r="G1464" s="774"/>
      <c r="H1464" s="775"/>
      <c r="I1464" s="775"/>
      <c r="J1464" s="775"/>
      <c r="K1464" s="775"/>
    </row>
    <row r="1465" spans="7:11">
      <c r="G1465" s="774"/>
      <c r="H1465" s="775"/>
      <c r="I1465" s="775"/>
      <c r="J1465" s="775"/>
      <c r="K1465" s="775"/>
    </row>
    <row r="1466" spans="7:11">
      <c r="G1466" s="774"/>
      <c r="H1466" s="775"/>
      <c r="I1466" s="775"/>
      <c r="J1466" s="775"/>
      <c r="K1466" s="775"/>
    </row>
    <row r="1467" spans="7:11">
      <c r="G1467" s="774"/>
      <c r="H1467" s="775"/>
      <c r="I1467" s="775"/>
      <c r="J1467" s="775"/>
      <c r="K1467" s="775"/>
    </row>
    <row r="1468" spans="7:11">
      <c r="G1468" s="774"/>
      <c r="H1468" s="775"/>
      <c r="I1468" s="775"/>
      <c r="J1468" s="775"/>
      <c r="K1468" s="775"/>
    </row>
    <row r="1469" spans="7:11">
      <c r="G1469" s="774"/>
      <c r="H1469" s="775"/>
      <c r="I1469" s="775"/>
      <c r="J1469" s="775"/>
      <c r="K1469" s="775"/>
    </row>
    <row r="1470" spans="7:11">
      <c r="G1470" s="774"/>
      <c r="H1470" s="775"/>
      <c r="I1470" s="775"/>
      <c r="J1470" s="775"/>
      <c r="K1470" s="775"/>
    </row>
    <row r="1471" spans="7:11">
      <c r="G1471" s="774"/>
      <c r="H1471" s="775"/>
      <c r="I1471" s="775"/>
      <c r="J1471" s="775"/>
      <c r="K1471" s="775"/>
    </row>
    <row r="1472" spans="7:11">
      <c r="G1472" s="774"/>
      <c r="H1472" s="775"/>
      <c r="I1472" s="775"/>
      <c r="J1472" s="775"/>
      <c r="K1472" s="775"/>
    </row>
    <row r="1473" spans="7:11">
      <c r="G1473" s="774"/>
      <c r="H1473" s="775"/>
      <c r="I1473" s="775"/>
      <c r="J1473" s="775"/>
      <c r="K1473" s="775"/>
    </row>
    <row r="1474" spans="7:11">
      <c r="G1474" s="774"/>
      <c r="H1474" s="775"/>
      <c r="I1474" s="775"/>
      <c r="J1474" s="775"/>
      <c r="K1474" s="775"/>
    </row>
    <row r="1475" spans="7:11">
      <c r="G1475" s="774"/>
      <c r="H1475" s="775"/>
      <c r="I1475" s="775"/>
      <c r="J1475" s="775"/>
      <c r="K1475" s="775"/>
    </row>
    <row r="1476" spans="7:11">
      <c r="G1476" s="774"/>
      <c r="H1476" s="775"/>
      <c r="I1476" s="775"/>
      <c r="J1476" s="775"/>
      <c r="K1476" s="775"/>
    </row>
    <row r="1477" spans="7:11">
      <c r="G1477" s="774"/>
      <c r="H1477" s="775"/>
      <c r="I1477" s="775"/>
      <c r="J1477" s="775"/>
      <c r="K1477" s="775"/>
    </row>
    <row r="1478" spans="7:11">
      <c r="G1478" s="774"/>
      <c r="H1478" s="775"/>
      <c r="I1478" s="775"/>
      <c r="J1478" s="775"/>
      <c r="K1478" s="775"/>
    </row>
    <row r="1479" spans="7:11">
      <c r="G1479" s="774"/>
      <c r="H1479" s="775"/>
      <c r="I1479" s="775"/>
      <c r="J1479" s="775"/>
      <c r="K1479" s="775"/>
    </row>
    <row r="1480" spans="7:11">
      <c r="G1480" s="774"/>
      <c r="H1480" s="775"/>
      <c r="I1480" s="775"/>
      <c r="J1480" s="775"/>
      <c r="K1480" s="775"/>
    </row>
    <row r="1481" spans="7:11">
      <c r="G1481" s="774"/>
      <c r="H1481" s="775"/>
      <c r="I1481" s="775"/>
      <c r="J1481" s="775"/>
      <c r="K1481" s="775"/>
    </row>
    <row r="1482" spans="7:11">
      <c r="G1482" s="774"/>
      <c r="H1482" s="775"/>
      <c r="I1482" s="775"/>
      <c r="J1482" s="775"/>
      <c r="K1482" s="775"/>
    </row>
    <row r="1483" spans="7:11">
      <c r="G1483" s="774"/>
      <c r="H1483" s="775"/>
      <c r="I1483" s="775"/>
      <c r="J1483" s="775"/>
      <c r="K1483" s="775"/>
    </row>
    <row r="1484" spans="7:11">
      <c r="G1484" s="774"/>
      <c r="H1484" s="775"/>
      <c r="I1484" s="775"/>
      <c r="J1484" s="775"/>
      <c r="K1484" s="775"/>
    </row>
    <row r="1485" spans="7:11">
      <c r="G1485" s="774"/>
      <c r="H1485" s="775"/>
      <c r="I1485" s="775"/>
      <c r="J1485" s="775"/>
      <c r="K1485" s="775"/>
    </row>
    <row r="1486" spans="7:11">
      <c r="G1486" s="774"/>
      <c r="H1486" s="775"/>
      <c r="I1486" s="775"/>
      <c r="J1486" s="775"/>
      <c r="K1486" s="775"/>
    </row>
    <row r="1487" spans="7:11">
      <c r="G1487" s="774"/>
      <c r="H1487" s="775"/>
      <c r="I1487" s="775"/>
      <c r="J1487" s="775"/>
      <c r="K1487" s="775"/>
    </row>
    <row r="1488" spans="7:11">
      <c r="G1488" s="774"/>
      <c r="H1488" s="775"/>
      <c r="I1488" s="775"/>
      <c r="J1488" s="775"/>
      <c r="K1488" s="775"/>
    </row>
    <row r="1489" spans="7:11">
      <c r="G1489" s="774"/>
      <c r="H1489" s="775"/>
      <c r="I1489" s="775"/>
      <c r="J1489" s="775"/>
      <c r="K1489" s="775"/>
    </row>
    <row r="1490" spans="7:11">
      <c r="G1490" s="774"/>
      <c r="H1490" s="775"/>
      <c r="I1490" s="775"/>
      <c r="J1490" s="775"/>
      <c r="K1490" s="775"/>
    </row>
    <row r="1491" spans="7:11">
      <c r="G1491" s="774"/>
      <c r="H1491" s="775"/>
      <c r="I1491" s="775"/>
      <c r="J1491" s="775"/>
      <c r="K1491" s="775"/>
    </row>
    <row r="1492" spans="7:11">
      <c r="G1492" s="774"/>
      <c r="H1492" s="775"/>
      <c r="I1492" s="775"/>
      <c r="J1492" s="775"/>
      <c r="K1492" s="775"/>
    </row>
    <row r="1493" spans="7:11">
      <c r="G1493" s="774"/>
      <c r="H1493" s="775"/>
      <c r="I1493" s="775"/>
      <c r="J1493" s="775"/>
      <c r="K1493" s="775"/>
    </row>
    <row r="1494" spans="7:11">
      <c r="G1494" s="774"/>
      <c r="H1494" s="775"/>
      <c r="I1494" s="775"/>
      <c r="J1494" s="775"/>
      <c r="K1494" s="775"/>
    </row>
    <row r="1495" spans="7:11">
      <c r="G1495" s="774"/>
      <c r="H1495" s="775"/>
      <c r="I1495" s="775"/>
      <c r="J1495" s="775"/>
      <c r="K1495" s="775"/>
    </row>
    <row r="1496" spans="7:11">
      <c r="G1496" s="774"/>
      <c r="H1496" s="775"/>
      <c r="I1496" s="775"/>
      <c r="J1496" s="775"/>
      <c r="K1496" s="775"/>
    </row>
    <row r="1497" spans="7:11">
      <c r="G1497" s="774"/>
      <c r="H1497" s="775"/>
      <c r="I1497" s="775"/>
      <c r="J1497" s="775"/>
      <c r="K1497" s="775"/>
    </row>
    <row r="1498" spans="7:11">
      <c r="G1498" s="774"/>
      <c r="H1498" s="775"/>
      <c r="I1498" s="775"/>
      <c r="J1498" s="775"/>
      <c r="K1498" s="775"/>
    </row>
    <row r="1499" spans="7:11">
      <c r="G1499" s="774"/>
      <c r="H1499" s="775"/>
      <c r="I1499" s="775"/>
      <c r="J1499" s="775"/>
      <c r="K1499" s="775"/>
    </row>
    <row r="1500" spans="7:11">
      <c r="G1500" s="774"/>
      <c r="H1500" s="775"/>
      <c r="I1500" s="775"/>
      <c r="J1500" s="775"/>
      <c r="K1500" s="775"/>
    </row>
    <row r="1501" spans="7:11">
      <c r="G1501" s="774"/>
      <c r="H1501" s="775"/>
      <c r="I1501" s="775"/>
      <c r="J1501" s="775"/>
      <c r="K1501" s="775"/>
    </row>
    <row r="1502" spans="7:11">
      <c r="G1502" s="774"/>
      <c r="H1502" s="775"/>
      <c r="I1502" s="775"/>
      <c r="J1502" s="775"/>
      <c r="K1502" s="775"/>
    </row>
    <row r="1503" spans="7:11">
      <c r="G1503" s="774"/>
      <c r="H1503" s="775"/>
      <c r="I1503" s="775"/>
      <c r="J1503" s="775"/>
      <c r="K1503" s="775"/>
    </row>
    <row r="1504" spans="7:11">
      <c r="G1504" s="774"/>
      <c r="H1504" s="775"/>
      <c r="I1504" s="775"/>
      <c r="J1504" s="775"/>
      <c r="K1504" s="775"/>
    </row>
    <row r="1505" spans="7:11">
      <c r="G1505" s="774"/>
      <c r="H1505" s="775"/>
      <c r="I1505" s="775"/>
      <c r="J1505" s="775"/>
      <c r="K1505" s="775"/>
    </row>
    <row r="1506" spans="7:11">
      <c r="G1506" s="774"/>
      <c r="H1506" s="775"/>
      <c r="I1506" s="775"/>
      <c r="J1506" s="775"/>
      <c r="K1506" s="775"/>
    </row>
    <row r="1507" spans="7:11">
      <c r="G1507" s="774"/>
      <c r="H1507" s="775"/>
      <c r="I1507" s="775"/>
      <c r="J1507" s="775"/>
      <c r="K1507" s="775"/>
    </row>
    <row r="1508" spans="7:11">
      <c r="G1508" s="774"/>
      <c r="H1508" s="775"/>
      <c r="I1508" s="775"/>
      <c r="J1508" s="775"/>
      <c r="K1508" s="775"/>
    </row>
    <row r="1509" spans="7:11">
      <c r="G1509" s="774"/>
      <c r="H1509" s="775"/>
      <c r="I1509" s="775"/>
      <c r="J1509" s="775"/>
      <c r="K1509" s="775"/>
    </row>
    <row r="1510" spans="7:11">
      <c r="G1510" s="774"/>
      <c r="H1510" s="775"/>
      <c r="I1510" s="775"/>
      <c r="J1510" s="775"/>
      <c r="K1510" s="775"/>
    </row>
    <row r="1511" spans="7:11">
      <c r="G1511" s="774"/>
      <c r="H1511" s="775"/>
      <c r="I1511" s="775"/>
      <c r="J1511" s="775"/>
      <c r="K1511" s="775"/>
    </row>
    <row r="1512" spans="7:11">
      <c r="G1512" s="774"/>
      <c r="H1512" s="775"/>
      <c r="I1512" s="775"/>
      <c r="J1512" s="775"/>
      <c r="K1512" s="775"/>
    </row>
    <row r="1513" spans="7:11">
      <c r="G1513" s="774"/>
      <c r="H1513" s="775"/>
      <c r="I1513" s="775"/>
      <c r="J1513" s="775"/>
      <c r="K1513" s="775"/>
    </row>
    <row r="1514" spans="7:11">
      <c r="G1514" s="774"/>
      <c r="H1514" s="775"/>
      <c r="I1514" s="775"/>
      <c r="J1514" s="775"/>
      <c r="K1514" s="775"/>
    </row>
    <row r="1515" spans="7:11">
      <c r="G1515" s="774"/>
      <c r="H1515" s="775"/>
      <c r="I1515" s="775"/>
      <c r="J1515" s="775"/>
      <c r="K1515" s="775"/>
    </row>
    <row r="1516" spans="7:11">
      <c r="G1516" s="774"/>
      <c r="H1516" s="775"/>
      <c r="I1516" s="775"/>
      <c r="J1516" s="775"/>
      <c r="K1516" s="775"/>
    </row>
    <row r="1517" spans="7:11">
      <c r="G1517" s="774"/>
      <c r="H1517" s="775"/>
      <c r="I1517" s="775"/>
      <c r="J1517" s="775"/>
      <c r="K1517" s="775"/>
    </row>
    <row r="1518" spans="7:11">
      <c r="G1518" s="774"/>
      <c r="H1518" s="775"/>
      <c r="I1518" s="775"/>
      <c r="J1518" s="775"/>
      <c r="K1518" s="775"/>
    </row>
    <row r="1519" spans="7:11">
      <c r="G1519" s="774"/>
      <c r="H1519" s="775"/>
      <c r="I1519" s="775"/>
      <c r="J1519" s="775"/>
      <c r="K1519" s="775"/>
    </row>
    <row r="1520" spans="7:11">
      <c r="G1520" s="774"/>
      <c r="H1520" s="775"/>
      <c r="I1520" s="775"/>
      <c r="J1520" s="775"/>
      <c r="K1520" s="775"/>
    </row>
    <row r="1521" spans="7:11">
      <c r="G1521" s="774"/>
      <c r="H1521" s="775"/>
      <c r="I1521" s="775"/>
      <c r="J1521" s="775"/>
      <c r="K1521" s="775"/>
    </row>
    <row r="1522" spans="7:11">
      <c r="G1522" s="774"/>
      <c r="H1522" s="775"/>
      <c r="I1522" s="775"/>
      <c r="J1522" s="775"/>
      <c r="K1522" s="775"/>
    </row>
  </sheetData>
  <mergeCells count="2286">
    <mergeCell ref="AB21:AC21"/>
    <mergeCell ref="AB22:AC22"/>
    <mergeCell ref="AB23:AC23"/>
    <mergeCell ref="AB24:AC24"/>
    <mergeCell ref="AB4:AC4"/>
    <mergeCell ref="AB5:AC5"/>
    <mergeCell ref="AB6:AC6"/>
    <mergeCell ref="AB7:AC7"/>
    <mergeCell ref="AB8:AC8"/>
    <mergeCell ref="AB9:AC9"/>
    <mergeCell ref="AB10:AC10"/>
    <mergeCell ref="AB11:AC11"/>
    <mergeCell ref="AB12:AC12"/>
    <mergeCell ref="AB13:AC13"/>
    <mergeCell ref="AB14:AC14"/>
    <mergeCell ref="AB15:AC15"/>
    <mergeCell ref="AB16:AC16"/>
    <mergeCell ref="AB17:AC17"/>
    <mergeCell ref="AB18:AC18"/>
    <mergeCell ref="AB19:AC19"/>
    <mergeCell ref="AB20:AC20"/>
    <mergeCell ref="AD72:AG72"/>
    <mergeCell ref="T121:V121"/>
    <mergeCell ref="G1519:K1519"/>
    <mergeCell ref="G1520:K1520"/>
    <mergeCell ref="G1521:K1521"/>
    <mergeCell ref="G1522:K1522"/>
    <mergeCell ref="G1513:K1513"/>
    <mergeCell ref="G1514:K1514"/>
    <mergeCell ref="G1515:K1515"/>
    <mergeCell ref="G1516:K1516"/>
    <mergeCell ref="G1517:K1517"/>
    <mergeCell ref="G1518:K1518"/>
    <mergeCell ref="G1507:K1507"/>
    <mergeCell ref="G1508:K1508"/>
    <mergeCell ref="G1509:K1509"/>
    <mergeCell ref="G1510:K1510"/>
    <mergeCell ref="G1511:K1511"/>
    <mergeCell ref="G1512:K1512"/>
    <mergeCell ref="G1501:K1501"/>
    <mergeCell ref="G1502:K1502"/>
    <mergeCell ref="G1503:K1503"/>
    <mergeCell ref="G1504:K1504"/>
    <mergeCell ref="G1505:K1505"/>
    <mergeCell ref="G1506:K1506"/>
    <mergeCell ref="G1495:K1495"/>
    <mergeCell ref="G1496:K1496"/>
    <mergeCell ref="G1497:K1497"/>
    <mergeCell ref="G1498:K1498"/>
    <mergeCell ref="G1499:K1499"/>
    <mergeCell ref="G1500:K1500"/>
    <mergeCell ref="G1489:K1489"/>
    <mergeCell ref="G1490:K1490"/>
    <mergeCell ref="G1491:K1491"/>
    <mergeCell ref="G1492:K1492"/>
    <mergeCell ref="G1493:K1493"/>
    <mergeCell ref="G1494:K1494"/>
    <mergeCell ref="G1483:K1483"/>
    <mergeCell ref="G1484:K1484"/>
    <mergeCell ref="G1485:K1485"/>
    <mergeCell ref="G1486:K1486"/>
    <mergeCell ref="G1487:K1487"/>
    <mergeCell ref="G1488:K1488"/>
    <mergeCell ref="G1477:K1477"/>
    <mergeCell ref="G1478:K1478"/>
    <mergeCell ref="G1479:K1479"/>
    <mergeCell ref="G1480:K1480"/>
    <mergeCell ref="G1481:K1481"/>
    <mergeCell ref="G1482:K1482"/>
    <mergeCell ref="G1471:K1471"/>
    <mergeCell ref="G1472:K1472"/>
    <mergeCell ref="G1473:K1473"/>
    <mergeCell ref="G1474:K1474"/>
    <mergeCell ref="G1475:K1475"/>
    <mergeCell ref="G1476:K1476"/>
    <mergeCell ref="G1465:K1465"/>
    <mergeCell ref="G1466:K1466"/>
    <mergeCell ref="G1467:K1467"/>
    <mergeCell ref="G1468:K1468"/>
    <mergeCell ref="G1469:K1469"/>
    <mergeCell ref="G1470:K1470"/>
    <mergeCell ref="G1459:K1459"/>
    <mergeCell ref="G1460:K1460"/>
    <mergeCell ref="G1461:K1461"/>
    <mergeCell ref="G1462:K1462"/>
    <mergeCell ref="G1463:K1463"/>
    <mergeCell ref="G1464:K1464"/>
    <mergeCell ref="G1453:K1453"/>
    <mergeCell ref="G1454:K1454"/>
    <mergeCell ref="G1455:K1455"/>
    <mergeCell ref="G1456:K1456"/>
    <mergeCell ref="G1457:K1457"/>
    <mergeCell ref="G1458:K1458"/>
    <mergeCell ref="G1447:K1447"/>
    <mergeCell ref="G1448:K1448"/>
    <mergeCell ref="G1449:K1449"/>
    <mergeCell ref="G1450:K1450"/>
    <mergeCell ref="G1451:K1451"/>
    <mergeCell ref="G1452:K1452"/>
    <mergeCell ref="G1441:K1441"/>
    <mergeCell ref="G1442:K1442"/>
    <mergeCell ref="G1443:K1443"/>
    <mergeCell ref="G1444:K1444"/>
    <mergeCell ref="G1445:K1445"/>
    <mergeCell ref="G1446:K1446"/>
    <mergeCell ref="G1435:K1435"/>
    <mergeCell ref="G1436:K1436"/>
    <mergeCell ref="G1437:K1437"/>
    <mergeCell ref="G1438:K1438"/>
    <mergeCell ref="G1439:K1439"/>
    <mergeCell ref="G1440:K1440"/>
    <mergeCell ref="G1429:K1429"/>
    <mergeCell ref="G1430:K1430"/>
    <mergeCell ref="G1431:K1431"/>
    <mergeCell ref="G1432:K1432"/>
    <mergeCell ref="G1433:K1433"/>
    <mergeCell ref="G1434:K1434"/>
    <mergeCell ref="G1423:K1423"/>
    <mergeCell ref="G1424:K1424"/>
    <mergeCell ref="G1425:K1425"/>
    <mergeCell ref="G1426:K1426"/>
    <mergeCell ref="G1427:K1427"/>
    <mergeCell ref="G1428:K1428"/>
    <mergeCell ref="G1417:K1417"/>
    <mergeCell ref="G1418:K1418"/>
    <mergeCell ref="G1419:K1419"/>
    <mergeCell ref="G1420:K1420"/>
    <mergeCell ref="G1421:K1421"/>
    <mergeCell ref="G1422:K1422"/>
    <mergeCell ref="G1411:K1411"/>
    <mergeCell ref="G1412:K1412"/>
    <mergeCell ref="G1413:K1413"/>
    <mergeCell ref="G1414:K1414"/>
    <mergeCell ref="G1415:K1415"/>
    <mergeCell ref="G1416:K1416"/>
    <mergeCell ref="G1405:K1405"/>
    <mergeCell ref="G1406:K1406"/>
    <mergeCell ref="G1407:K1407"/>
    <mergeCell ref="G1408:K1408"/>
    <mergeCell ref="G1409:K1409"/>
    <mergeCell ref="G1410:K1410"/>
    <mergeCell ref="G1399:K1399"/>
    <mergeCell ref="G1400:K1400"/>
    <mergeCell ref="G1401:K1401"/>
    <mergeCell ref="G1402:K1402"/>
    <mergeCell ref="G1403:K1403"/>
    <mergeCell ref="G1404:K1404"/>
    <mergeCell ref="G1393:K1393"/>
    <mergeCell ref="G1394:K1394"/>
    <mergeCell ref="G1395:K1395"/>
    <mergeCell ref="G1396:K1396"/>
    <mergeCell ref="G1397:K1397"/>
    <mergeCell ref="G1398:K1398"/>
    <mergeCell ref="G1387:K1387"/>
    <mergeCell ref="G1388:K1388"/>
    <mergeCell ref="G1389:K1389"/>
    <mergeCell ref="G1390:K1390"/>
    <mergeCell ref="G1391:K1391"/>
    <mergeCell ref="G1392:K1392"/>
    <mergeCell ref="G1381:K1381"/>
    <mergeCell ref="G1382:K1382"/>
    <mergeCell ref="G1383:K1383"/>
    <mergeCell ref="G1384:K1384"/>
    <mergeCell ref="G1385:K1385"/>
    <mergeCell ref="G1386:K1386"/>
    <mergeCell ref="G1375:K1375"/>
    <mergeCell ref="G1376:K1376"/>
    <mergeCell ref="G1377:K1377"/>
    <mergeCell ref="G1378:K1378"/>
    <mergeCell ref="G1379:K1379"/>
    <mergeCell ref="G1380:K1380"/>
    <mergeCell ref="G1369:K1369"/>
    <mergeCell ref="G1370:K1370"/>
    <mergeCell ref="G1371:K1371"/>
    <mergeCell ref="G1372:K1372"/>
    <mergeCell ref="G1373:K1373"/>
    <mergeCell ref="G1374:K1374"/>
    <mergeCell ref="G1363:K1363"/>
    <mergeCell ref="G1364:K1364"/>
    <mergeCell ref="G1365:K1365"/>
    <mergeCell ref="G1366:K1366"/>
    <mergeCell ref="G1367:K1367"/>
    <mergeCell ref="G1368:K1368"/>
    <mergeCell ref="G1357:K1357"/>
    <mergeCell ref="G1358:K1358"/>
    <mergeCell ref="G1359:K1359"/>
    <mergeCell ref="G1360:K1360"/>
    <mergeCell ref="G1361:K1361"/>
    <mergeCell ref="G1362:K1362"/>
    <mergeCell ref="G1351:K1351"/>
    <mergeCell ref="G1352:K1352"/>
    <mergeCell ref="G1353:K1353"/>
    <mergeCell ref="G1354:K1354"/>
    <mergeCell ref="G1355:K1355"/>
    <mergeCell ref="G1356:K1356"/>
    <mergeCell ref="G1345:K1345"/>
    <mergeCell ref="G1346:K1346"/>
    <mergeCell ref="G1347:K1347"/>
    <mergeCell ref="G1348:K1348"/>
    <mergeCell ref="G1349:K1349"/>
    <mergeCell ref="G1350:K1350"/>
    <mergeCell ref="G1339:K1339"/>
    <mergeCell ref="G1340:K1340"/>
    <mergeCell ref="G1341:K1341"/>
    <mergeCell ref="G1342:K1342"/>
    <mergeCell ref="G1343:K1343"/>
    <mergeCell ref="G1344:K1344"/>
    <mergeCell ref="G1333:K1333"/>
    <mergeCell ref="G1334:K1334"/>
    <mergeCell ref="G1335:K1335"/>
    <mergeCell ref="G1336:K1336"/>
    <mergeCell ref="G1337:K1337"/>
    <mergeCell ref="G1338:K1338"/>
    <mergeCell ref="G1327:K1327"/>
    <mergeCell ref="G1328:K1328"/>
    <mergeCell ref="G1329:K1329"/>
    <mergeCell ref="G1330:K1330"/>
    <mergeCell ref="G1331:K1331"/>
    <mergeCell ref="G1332:K1332"/>
    <mergeCell ref="G1321:K1321"/>
    <mergeCell ref="G1322:K1322"/>
    <mergeCell ref="G1323:K1323"/>
    <mergeCell ref="G1324:K1324"/>
    <mergeCell ref="G1325:K1325"/>
    <mergeCell ref="G1326:K1326"/>
    <mergeCell ref="G1315:K1315"/>
    <mergeCell ref="G1316:K1316"/>
    <mergeCell ref="G1317:K1317"/>
    <mergeCell ref="G1318:K1318"/>
    <mergeCell ref="G1319:K1319"/>
    <mergeCell ref="G1320:K1320"/>
    <mergeCell ref="G1309:K1309"/>
    <mergeCell ref="G1310:K1310"/>
    <mergeCell ref="G1311:K1311"/>
    <mergeCell ref="G1312:K1312"/>
    <mergeCell ref="G1313:K1313"/>
    <mergeCell ref="G1314:K1314"/>
    <mergeCell ref="G1303:K1303"/>
    <mergeCell ref="G1304:K1304"/>
    <mergeCell ref="G1305:K1305"/>
    <mergeCell ref="G1306:K1306"/>
    <mergeCell ref="G1307:K1307"/>
    <mergeCell ref="G1308:K1308"/>
    <mergeCell ref="G1297:K1297"/>
    <mergeCell ref="G1298:K1298"/>
    <mergeCell ref="G1299:K1299"/>
    <mergeCell ref="G1300:K1300"/>
    <mergeCell ref="G1301:K1301"/>
    <mergeCell ref="G1302:K1302"/>
    <mergeCell ref="G1291:K1291"/>
    <mergeCell ref="G1292:K1292"/>
    <mergeCell ref="G1293:K1293"/>
    <mergeCell ref="G1294:K1294"/>
    <mergeCell ref="G1295:K1295"/>
    <mergeCell ref="G1296:K1296"/>
    <mergeCell ref="G1285:K1285"/>
    <mergeCell ref="G1286:K1286"/>
    <mergeCell ref="G1287:K1287"/>
    <mergeCell ref="G1288:K1288"/>
    <mergeCell ref="G1289:K1289"/>
    <mergeCell ref="G1290:K1290"/>
    <mergeCell ref="G1279:K1279"/>
    <mergeCell ref="G1280:K1280"/>
    <mergeCell ref="G1281:K1281"/>
    <mergeCell ref="G1282:K1282"/>
    <mergeCell ref="G1283:K1283"/>
    <mergeCell ref="G1284:K1284"/>
    <mergeCell ref="G1273:K1273"/>
    <mergeCell ref="G1274:K1274"/>
    <mergeCell ref="G1275:K1275"/>
    <mergeCell ref="G1276:K1276"/>
    <mergeCell ref="G1277:K1277"/>
    <mergeCell ref="G1278:K1278"/>
    <mergeCell ref="G1267:K1267"/>
    <mergeCell ref="G1268:K1268"/>
    <mergeCell ref="G1269:K1269"/>
    <mergeCell ref="G1270:K1270"/>
    <mergeCell ref="G1271:K1271"/>
    <mergeCell ref="G1272:K1272"/>
    <mergeCell ref="G1261:K1261"/>
    <mergeCell ref="G1262:K1262"/>
    <mergeCell ref="G1263:K1263"/>
    <mergeCell ref="G1264:K1264"/>
    <mergeCell ref="G1265:K1265"/>
    <mergeCell ref="G1266:K1266"/>
    <mergeCell ref="G1255:K1255"/>
    <mergeCell ref="G1256:K1256"/>
    <mergeCell ref="G1257:K1257"/>
    <mergeCell ref="G1258:K1258"/>
    <mergeCell ref="G1259:K1259"/>
    <mergeCell ref="G1260:K1260"/>
    <mergeCell ref="G1249:K1249"/>
    <mergeCell ref="G1250:K1250"/>
    <mergeCell ref="G1251:K1251"/>
    <mergeCell ref="G1252:K1252"/>
    <mergeCell ref="G1253:K1253"/>
    <mergeCell ref="G1254:K1254"/>
    <mergeCell ref="G1243:K1243"/>
    <mergeCell ref="G1244:K1244"/>
    <mergeCell ref="G1245:K1245"/>
    <mergeCell ref="G1246:K1246"/>
    <mergeCell ref="G1247:K1247"/>
    <mergeCell ref="G1248:K1248"/>
    <mergeCell ref="G1237:K1237"/>
    <mergeCell ref="G1238:K1238"/>
    <mergeCell ref="G1239:K1239"/>
    <mergeCell ref="G1240:K1240"/>
    <mergeCell ref="G1241:K1241"/>
    <mergeCell ref="G1242:K1242"/>
    <mergeCell ref="G1231:K1231"/>
    <mergeCell ref="G1232:K1232"/>
    <mergeCell ref="G1233:K1233"/>
    <mergeCell ref="G1234:K1234"/>
    <mergeCell ref="G1235:K1235"/>
    <mergeCell ref="G1236:K1236"/>
    <mergeCell ref="G1225:K1225"/>
    <mergeCell ref="G1226:K1226"/>
    <mergeCell ref="G1227:K1227"/>
    <mergeCell ref="G1228:K1228"/>
    <mergeCell ref="G1229:K1229"/>
    <mergeCell ref="G1230:K1230"/>
    <mergeCell ref="G1219:K1219"/>
    <mergeCell ref="G1220:K1220"/>
    <mergeCell ref="G1221:K1221"/>
    <mergeCell ref="G1222:K1222"/>
    <mergeCell ref="G1223:K1223"/>
    <mergeCell ref="G1224:K1224"/>
    <mergeCell ref="G1213:K1213"/>
    <mergeCell ref="G1214:K1214"/>
    <mergeCell ref="G1215:K1215"/>
    <mergeCell ref="G1216:K1216"/>
    <mergeCell ref="G1217:K1217"/>
    <mergeCell ref="G1218:K1218"/>
    <mergeCell ref="G1207:K1207"/>
    <mergeCell ref="G1208:K1208"/>
    <mergeCell ref="G1209:K1209"/>
    <mergeCell ref="G1210:K1210"/>
    <mergeCell ref="G1211:K1211"/>
    <mergeCell ref="G1212:K1212"/>
    <mergeCell ref="G1201:K1201"/>
    <mergeCell ref="G1202:K1202"/>
    <mergeCell ref="G1203:K1203"/>
    <mergeCell ref="G1204:K1204"/>
    <mergeCell ref="G1205:K1205"/>
    <mergeCell ref="G1206:K1206"/>
    <mergeCell ref="G1195:K1195"/>
    <mergeCell ref="G1196:K1196"/>
    <mergeCell ref="G1197:K1197"/>
    <mergeCell ref="G1198:K1198"/>
    <mergeCell ref="G1199:K1199"/>
    <mergeCell ref="G1200:K1200"/>
    <mergeCell ref="G1189:K1189"/>
    <mergeCell ref="G1190:K1190"/>
    <mergeCell ref="G1191:K1191"/>
    <mergeCell ref="G1192:K1192"/>
    <mergeCell ref="G1193:K1193"/>
    <mergeCell ref="G1194:K1194"/>
    <mergeCell ref="G1183:K1183"/>
    <mergeCell ref="G1184:K1184"/>
    <mergeCell ref="G1185:K1185"/>
    <mergeCell ref="G1186:K1186"/>
    <mergeCell ref="G1187:K1187"/>
    <mergeCell ref="G1188:K1188"/>
    <mergeCell ref="G1177:K1177"/>
    <mergeCell ref="G1178:K1178"/>
    <mergeCell ref="G1179:K1179"/>
    <mergeCell ref="G1180:K1180"/>
    <mergeCell ref="G1181:K1181"/>
    <mergeCell ref="G1182:K1182"/>
    <mergeCell ref="G1171:K1171"/>
    <mergeCell ref="G1172:K1172"/>
    <mergeCell ref="G1173:K1173"/>
    <mergeCell ref="G1174:K1174"/>
    <mergeCell ref="G1175:K1175"/>
    <mergeCell ref="G1176:K1176"/>
    <mergeCell ref="G1165:K1165"/>
    <mergeCell ref="G1166:K1166"/>
    <mergeCell ref="G1167:K1167"/>
    <mergeCell ref="G1168:K1168"/>
    <mergeCell ref="G1169:K1169"/>
    <mergeCell ref="G1170:K1170"/>
    <mergeCell ref="G1159:K1159"/>
    <mergeCell ref="G1160:K1160"/>
    <mergeCell ref="G1161:K1161"/>
    <mergeCell ref="G1162:K1162"/>
    <mergeCell ref="G1163:K1163"/>
    <mergeCell ref="G1164:K1164"/>
    <mergeCell ref="G1153:K1153"/>
    <mergeCell ref="G1154:K1154"/>
    <mergeCell ref="G1155:K1155"/>
    <mergeCell ref="G1156:K1156"/>
    <mergeCell ref="G1157:K1157"/>
    <mergeCell ref="G1158:K1158"/>
    <mergeCell ref="G1147:K1147"/>
    <mergeCell ref="G1148:K1148"/>
    <mergeCell ref="G1149:K1149"/>
    <mergeCell ref="G1150:K1150"/>
    <mergeCell ref="G1151:K1151"/>
    <mergeCell ref="G1152:K1152"/>
    <mergeCell ref="G1141:K1141"/>
    <mergeCell ref="G1142:K1142"/>
    <mergeCell ref="G1143:K1143"/>
    <mergeCell ref="G1144:K1144"/>
    <mergeCell ref="G1145:K1145"/>
    <mergeCell ref="G1146:K1146"/>
    <mergeCell ref="G1135:K1135"/>
    <mergeCell ref="G1136:K1136"/>
    <mergeCell ref="G1137:K1137"/>
    <mergeCell ref="G1138:K1138"/>
    <mergeCell ref="G1139:K1139"/>
    <mergeCell ref="G1140:K1140"/>
    <mergeCell ref="G1129:K1129"/>
    <mergeCell ref="G1130:K1130"/>
    <mergeCell ref="G1131:K1131"/>
    <mergeCell ref="G1132:K1132"/>
    <mergeCell ref="G1133:K1133"/>
    <mergeCell ref="G1134:K1134"/>
    <mergeCell ref="G1123:K1123"/>
    <mergeCell ref="G1124:K1124"/>
    <mergeCell ref="G1125:K1125"/>
    <mergeCell ref="G1126:K1126"/>
    <mergeCell ref="G1127:K1127"/>
    <mergeCell ref="G1128:K1128"/>
    <mergeCell ref="G1117:K1117"/>
    <mergeCell ref="G1118:K1118"/>
    <mergeCell ref="G1119:K1119"/>
    <mergeCell ref="G1120:K1120"/>
    <mergeCell ref="G1121:K1121"/>
    <mergeCell ref="G1122:K1122"/>
    <mergeCell ref="G1111:K1111"/>
    <mergeCell ref="G1112:K1112"/>
    <mergeCell ref="G1113:K1113"/>
    <mergeCell ref="G1114:K1114"/>
    <mergeCell ref="G1115:K1115"/>
    <mergeCell ref="G1116:K1116"/>
    <mergeCell ref="G1105:K1105"/>
    <mergeCell ref="G1106:K1106"/>
    <mergeCell ref="G1107:K1107"/>
    <mergeCell ref="G1108:K1108"/>
    <mergeCell ref="G1109:K1109"/>
    <mergeCell ref="G1110:K1110"/>
    <mergeCell ref="G1099:K1099"/>
    <mergeCell ref="G1100:K1100"/>
    <mergeCell ref="G1101:K1101"/>
    <mergeCell ref="G1102:K1102"/>
    <mergeCell ref="G1103:K1103"/>
    <mergeCell ref="G1104:K1104"/>
    <mergeCell ref="G1093:K1093"/>
    <mergeCell ref="G1094:K1094"/>
    <mergeCell ref="G1095:K1095"/>
    <mergeCell ref="G1096:K1096"/>
    <mergeCell ref="G1097:K1097"/>
    <mergeCell ref="G1098:K1098"/>
    <mergeCell ref="G1087:K1087"/>
    <mergeCell ref="G1088:K1088"/>
    <mergeCell ref="G1089:K1089"/>
    <mergeCell ref="G1090:K1090"/>
    <mergeCell ref="G1091:K1091"/>
    <mergeCell ref="G1092:K1092"/>
    <mergeCell ref="G1081:K1081"/>
    <mergeCell ref="G1082:K1082"/>
    <mergeCell ref="G1083:K1083"/>
    <mergeCell ref="G1084:K1084"/>
    <mergeCell ref="G1085:K1085"/>
    <mergeCell ref="G1086:K1086"/>
    <mergeCell ref="G1075:K1075"/>
    <mergeCell ref="G1076:K1076"/>
    <mergeCell ref="G1077:K1077"/>
    <mergeCell ref="G1078:K1078"/>
    <mergeCell ref="G1079:K1079"/>
    <mergeCell ref="G1080:K1080"/>
    <mergeCell ref="G1069:K1069"/>
    <mergeCell ref="G1070:K1070"/>
    <mergeCell ref="G1071:K1071"/>
    <mergeCell ref="G1072:K1072"/>
    <mergeCell ref="G1073:K1073"/>
    <mergeCell ref="G1074:K1074"/>
    <mergeCell ref="G1063:K1063"/>
    <mergeCell ref="G1064:K1064"/>
    <mergeCell ref="G1065:K1065"/>
    <mergeCell ref="G1066:K1066"/>
    <mergeCell ref="G1067:K1067"/>
    <mergeCell ref="G1068:K1068"/>
    <mergeCell ref="G1057:K1057"/>
    <mergeCell ref="G1058:K1058"/>
    <mergeCell ref="G1059:K1059"/>
    <mergeCell ref="G1060:K1060"/>
    <mergeCell ref="G1061:K1061"/>
    <mergeCell ref="G1062:K1062"/>
    <mergeCell ref="G1051:K1051"/>
    <mergeCell ref="G1052:K1052"/>
    <mergeCell ref="G1053:K1053"/>
    <mergeCell ref="G1054:K1054"/>
    <mergeCell ref="G1055:K1055"/>
    <mergeCell ref="G1056:K1056"/>
    <mergeCell ref="G1045:K1045"/>
    <mergeCell ref="G1046:K1046"/>
    <mergeCell ref="G1047:K1047"/>
    <mergeCell ref="G1048:K1048"/>
    <mergeCell ref="G1049:K1049"/>
    <mergeCell ref="G1050:K1050"/>
    <mergeCell ref="G1039:K1039"/>
    <mergeCell ref="G1040:K1040"/>
    <mergeCell ref="G1041:K1041"/>
    <mergeCell ref="G1042:K1042"/>
    <mergeCell ref="G1043:K1043"/>
    <mergeCell ref="G1044:K1044"/>
    <mergeCell ref="G1033:K1033"/>
    <mergeCell ref="G1034:K1034"/>
    <mergeCell ref="G1035:K1035"/>
    <mergeCell ref="G1036:K1036"/>
    <mergeCell ref="G1037:K1037"/>
    <mergeCell ref="G1038:K1038"/>
    <mergeCell ref="G1027:K1027"/>
    <mergeCell ref="G1028:K1028"/>
    <mergeCell ref="G1029:K1029"/>
    <mergeCell ref="G1030:K1030"/>
    <mergeCell ref="G1031:K1031"/>
    <mergeCell ref="G1032:K1032"/>
    <mergeCell ref="G1021:K1021"/>
    <mergeCell ref="G1022:K1022"/>
    <mergeCell ref="G1023:K1023"/>
    <mergeCell ref="G1024:K1024"/>
    <mergeCell ref="G1025:K1025"/>
    <mergeCell ref="G1026:K1026"/>
    <mergeCell ref="G1015:K1015"/>
    <mergeCell ref="G1016:K1016"/>
    <mergeCell ref="G1017:K1017"/>
    <mergeCell ref="G1018:K1018"/>
    <mergeCell ref="G1019:K1019"/>
    <mergeCell ref="G1020:K1020"/>
    <mergeCell ref="G1009:K1009"/>
    <mergeCell ref="G1010:K1010"/>
    <mergeCell ref="G1011:K1011"/>
    <mergeCell ref="G1012:K1012"/>
    <mergeCell ref="G1013:K1013"/>
    <mergeCell ref="G1014:K1014"/>
    <mergeCell ref="G1003:K1003"/>
    <mergeCell ref="G1004:K1004"/>
    <mergeCell ref="G1005:K1005"/>
    <mergeCell ref="G1006:K1006"/>
    <mergeCell ref="G1007:K1007"/>
    <mergeCell ref="G1008:K1008"/>
    <mergeCell ref="G997:K997"/>
    <mergeCell ref="G998:K998"/>
    <mergeCell ref="G999:K999"/>
    <mergeCell ref="G1000:K1000"/>
    <mergeCell ref="G1001:K1001"/>
    <mergeCell ref="G1002:K1002"/>
    <mergeCell ref="G991:K991"/>
    <mergeCell ref="G992:K992"/>
    <mergeCell ref="G993:K993"/>
    <mergeCell ref="G994:K994"/>
    <mergeCell ref="G995:K995"/>
    <mergeCell ref="G996:K996"/>
    <mergeCell ref="G985:K985"/>
    <mergeCell ref="G986:K986"/>
    <mergeCell ref="G987:K987"/>
    <mergeCell ref="G988:K988"/>
    <mergeCell ref="G989:K989"/>
    <mergeCell ref="G990:K990"/>
    <mergeCell ref="G979:K979"/>
    <mergeCell ref="G980:K980"/>
    <mergeCell ref="G981:K981"/>
    <mergeCell ref="G982:K982"/>
    <mergeCell ref="G983:K983"/>
    <mergeCell ref="G984:K984"/>
    <mergeCell ref="G973:K973"/>
    <mergeCell ref="G974:K974"/>
    <mergeCell ref="G975:K975"/>
    <mergeCell ref="G976:K976"/>
    <mergeCell ref="G977:K977"/>
    <mergeCell ref="G978:K978"/>
    <mergeCell ref="G967:K967"/>
    <mergeCell ref="G968:K968"/>
    <mergeCell ref="G969:K969"/>
    <mergeCell ref="G970:K970"/>
    <mergeCell ref="G971:K971"/>
    <mergeCell ref="G972:K972"/>
    <mergeCell ref="G961:K961"/>
    <mergeCell ref="G962:K962"/>
    <mergeCell ref="G963:K963"/>
    <mergeCell ref="G964:K964"/>
    <mergeCell ref="G965:K965"/>
    <mergeCell ref="G966:K966"/>
    <mergeCell ref="G955:K955"/>
    <mergeCell ref="G956:K956"/>
    <mergeCell ref="G957:K957"/>
    <mergeCell ref="G958:K958"/>
    <mergeCell ref="G959:K959"/>
    <mergeCell ref="G960:K960"/>
    <mergeCell ref="G949:K949"/>
    <mergeCell ref="G950:K950"/>
    <mergeCell ref="G951:K951"/>
    <mergeCell ref="G952:K952"/>
    <mergeCell ref="G953:K953"/>
    <mergeCell ref="G954:K954"/>
    <mergeCell ref="G943:K943"/>
    <mergeCell ref="G944:K944"/>
    <mergeCell ref="G945:K945"/>
    <mergeCell ref="G946:K946"/>
    <mergeCell ref="G947:K947"/>
    <mergeCell ref="G948:K948"/>
    <mergeCell ref="G937:K937"/>
    <mergeCell ref="G938:K938"/>
    <mergeCell ref="G939:K939"/>
    <mergeCell ref="G940:K940"/>
    <mergeCell ref="G941:K941"/>
    <mergeCell ref="G942:K942"/>
    <mergeCell ref="G931:K931"/>
    <mergeCell ref="G932:K932"/>
    <mergeCell ref="G933:K933"/>
    <mergeCell ref="G934:K934"/>
    <mergeCell ref="G935:K935"/>
    <mergeCell ref="G936:K936"/>
    <mergeCell ref="G925:K925"/>
    <mergeCell ref="G926:K926"/>
    <mergeCell ref="G927:K927"/>
    <mergeCell ref="G928:K928"/>
    <mergeCell ref="G929:K929"/>
    <mergeCell ref="G930:K930"/>
    <mergeCell ref="G919:K919"/>
    <mergeCell ref="G920:K920"/>
    <mergeCell ref="G921:K921"/>
    <mergeCell ref="G922:K922"/>
    <mergeCell ref="G923:K923"/>
    <mergeCell ref="G924:K924"/>
    <mergeCell ref="G913:K913"/>
    <mergeCell ref="G914:K914"/>
    <mergeCell ref="G915:K915"/>
    <mergeCell ref="G916:K916"/>
    <mergeCell ref="G917:K917"/>
    <mergeCell ref="G918:K918"/>
    <mergeCell ref="G907:K907"/>
    <mergeCell ref="G908:K908"/>
    <mergeCell ref="G909:K909"/>
    <mergeCell ref="G910:K910"/>
    <mergeCell ref="G911:K911"/>
    <mergeCell ref="G912:K912"/>
    <mergeCell ref="G901:K901"/>
    <mergeCell ref="G902:K902"/>
    <mergeCell ref="G903:K903"/>
    <mergeCell ref="G904:K904"/>
    <mergeCell ref="G905:K905"/>
    <mergeCell ref="G906:K906"/>
    <mergeCell ref="G895:K895"/>
    <mergeCell ref="G896:K896"/>
    <mergeCell ref="G897:K897"/>
    <mergeCell ref="G898:K898"/>
    <mergeCell ref="G899:K899"/>
    <mergeCell ref="G900:K900"/>
    <mergeCell ref="G889:K889"/>
    <mergeCell ref="G890:K890"/>
    <mergeCell ref="G891:K891"/>
    <mergeCell ref="G892:K892"/>
    <mergeCell ref="G893:K893"/>
    <mergeCell ref="G894:K894"/>
    <mergeCell ref="G883:K883"/>
    <mergeCell ref="G884:K884"/>
    <mergeCell ref="G885:K885"/>
    <mergeCell ref="G886:K886"/>
    <mergeCell ref="G887:K887"/>
    <mergeCell ref="G888:K888"/>
    <mergeCell ref="G877:K877"/>
    <mergeCell ref="G878:K878"/>
    <mergeCell ref="G879:K879"/>
    <mergeCell ref="G880:K880"/>
    <mergeCell ref="G881:K881"/>
    <mergeCell ref="G882:K882"/>
    <mergeCell ref="G871:K871"/>
    <mergeCell ref="G872:K872"/>
    <mergeCell ref="G873:K873"/>
    <mergeCell ref="G874:K874"/>
    <mergeCell ref="G875:K875"/>
    <mergeCell ref="G876:K876"/>
    <mergeCell ref="G865:K865"/>
    <mergeCell ref="G866:K866"/>
    <mergeCell ref="G867:K867"/>
    <mergeCell ref="G868:K868"/>
    <mergeCell ref="G869:K869"/>
    <mergeCell ref="G870:K870"/>
    <mergeCell ref="G859:K859"/>
    <mergeCell ref="G860:K860"/>
    <mergeCell ref="G861:K861"/>
    <mergeCell ref="G862:K862"/>
    <mergeCell ref="G863:K863"/>
    <mergeCell ref="G864:K864"/>
    <mergeCell ref="G853:K853"/>
    <mergeCell ref="G854:K854"/>
    <mergeCell ref="G855:K855"/>
    <mergeCell ref="G856:K856"/>
    <mergeCell ref="G857:K857"/>
    <mergeCell ref="G858:K858"/>
    <mergeCell ref="G847:K847"/>
    <mergeCell ref="G848:K848"/>
    <mergeCell ref="G849:K849"/>
    <mergeCell ref="G850:K850"/>
    <mergeCell ref="G851:K851"/>
    <mergeCell ref="G852:K852"/>
    <mergeCell ref="G841:K841"/>
    <mergeCell ref="G842:K842"/>
    <mergeCell ref="G843:K843"/>
    <mergeCell ref="G844:K844"/>
    <mergeCell ref="G845:K845"/>
    <mergeCell ref="G846:K846"/>
    <mergeCell ref="G835:K835"/>
    <mergeCell ref="G836:K836"/>
    <mergeCell ref="G837:K837"/>
    <mergeCell ref="G838:K838"/>
    <mergeCell ref="G839:K839"/>
    <mergeCell ref="G840:K840"/>
    <mergeCell ref="G829:K829"/>
    <mergeCell ref="G830:K830"/>
    <mergeCell ref="G831:K831"/>
    <mergeCell ref="G832:K832"/>
    <mergeCell ref="G833:K833"/>
    <mergeCell ref="G834:K834"/>
    <mergeCell ref="G823:K823"/>
    <mergeCell ref="G824:K824"/>
    <mergeCell ref="G825:K825"/>
    <mergeCell ref="G826:K826"/>
    <mergeCell ref="G827:K827"/>
    <mergeCell ref="G828:K828"/>
    <mergeCell ref="G817:K817"/>
    <mergeCell ref="G818:K818"/>
    <mergeCell ref="G819:K819"/>
    <mergeCell ref="G820:K820"/>
    <mergeCell ref="G821:K821"/>
    <mergeCell ref="G822:K822"/>
    <mergeCell ref="G811:K811"/>
    <mergeCell ref="G812:K812"/>
    <mergeCell ref="G813:K813"/>
    <mergeCell ref="G814:K814"/>
    <mergeCell ref="G815:K815"/>
    <mergeCell ref="G816:K816"/>
    <mergeCell ref="G805:K805"/>
    <mergeCell ref="G806:K806"/>
    <mergeCell ref="G807:K807"/>
    <mergeCell ref="G808:K808"/>
    <mergeCell ref="G809:K809"/>
    <mergeCell ref="G810:K810"/>
    <mergeCell ref="G799:K799"/>
    <mergeCell ref="G800:K800"/>
    <mergeCell ref="G801:K801"/>
    <mergeCell ref="G802:K802"/>
    <mergeCell ref="G803:K803"/>
    <mergeCell ref="G804:K804"/>
    <mergeCell ref="G793:K793"/>
    <mergeCell ref="G794:K794"/>
    <mergeCell ref="G795:K795"/>
    <mergeCell ref="G796:K796"/>
    <mergeCell ref="G797:K797"/>
    <mergeCell ref="G798:K798"/>
    <mergeCell ref="G787:K787"/>
    <mergeCell ref="G788:K788"/>
    <mergeCell ref="G789:K789"/>
    <mergeCell ref="G790:K790"/>
    <mergeCell ref="G791:K791"/>
    <mergeCell ref="G792:K792"/>
    <mergeCell ref="G781:K781"/>
    <mergeCell ref="G782:K782"/>
    <mergeCell ref="G783:K783"/>
    <mergeCell ref="G784:K784"/>
    <mergeCell ref="G785:K785"/>
    <mergeCell ref="G786:K786"/>
    <mergeCell ref="G775:K775"/>
    <mergeCell ref="G776:K776"/>
    <mergeCell ref="G777:K777"/>
    <mergeCell ref="G778:K778"/>
    <mergeCell ref="G779:K779"/>
    <mergeCell ref="G780:K780"/>
    <mergeCell ref="G769:K769"/>
    <mergeCell ref="G770:K770"/>
    <mergeCell ref="G771:K771"/>
    <mergeCell ref="G772:K772"/>
    <mergeCell ref="G773:K773"/>
    <mergeCell ref="G774:K774"/>
    <mergeCell ref="G763:K763"/>
    <mergeCell ref="G764:K764"/>
    <mergeCell ref="G765:K765"/>
    <mergeCell ref="G766:K766"/>
    <mergeCell ref="G767:K767"/>
    <mergeCell ref="G768:K768"/>
    <mergeCell ref="G757:K757"/>
    <mergeCell ref="G758:K758"/>
    <mergeCell ref="G759:K759"/>
    <mergeCell ref="G760:K760"/>
    <mergeCell ref="G761:K761"/>
    <mergeCell ref="G762:K762"/>
    <mergeCell ref="G751:K751"/>
    <mergeCell ref="G752:K752"/>
    <mergeCell ref="G753:K753"/>
    <mergeCell ref="G754:K754"/>
    <mergeCell ref="G755:K755"/>
    <mergeCell ref="G756:K756"/>
    <mergeCell ref="G745:K745"/>
    <mergeCell ref="G746:K746"/>
    <mergeCell ref="G747:K747"/>
    <mergeCell ref="G748:K748"/>
    <mergeCell ref="G749:K749"/>
    <mergeCell ref="G750:K750"/>
    <mergeCell ref="G739:K739"/>
    <mergeCell ref="G740:K740"/>
    <mergeCell ref="G741:K741"/>
    <mergeCell ref="G742:K742"/>
    <mergeCell ref="G743:K743"/>
    <mergeCell ref="G744:K744"/>
    <mergeCell ref="G733:K733"/>
    <mergeCell ref="G734:K734"/>
    <mergeCell ref="G735:K735"/>
    <mergeCell ref="G736:K736"/>
    <mergeCell ref="G737:K737"/>
    <mergeCell ref="G738:K738"/>
    <mergeCell ref="G727:K727"/>
    <mergeCell ref="G728:K728"/>
    <mergeCell ref="G729:K729"/>
    <mergeCell ref="G730:K730"/>
    <mergeCell ref="G731:K731"/>
    <mergeCell ref="G732:K732"/>
    <mergeCell ref="G721:K721"/>
    <mergeCell ref="G722:K722"/>
    <mergeCell ref="G723:K723"/>
    <mergeCell ref="G724:K724"/>
    <mergeCell ref="G725:K725"/>
    <mergeCell ref="G726:K726"/>
    <mergeCell ref="G715:K715"/>
    <mergeCell ref="G716:K716"/>
    <mergeCell ref="G717:K717"/>
    <mergeCell ref="G718:K718"/>
    <mergeCell ref="G719:K719"/>
    <mergeCell ref="G720:K720"/>
    <mergeCell ref="G709:K709"/>
    <mergeCell ref="G710:K710"/>
    <mergeCell ref="G711:K711"/>
    <mergeCell ref="G712:K712"/>
    <mergeCell ref="G713:K713"/>
    <mergeCell ref="G714:K714"/>
    <mergeCell ref="G703:K703"/>
    <mergeCell ref="G704:K704"/>
    <mergeCell ref="G705:K705"/>
    <mergeCell ref="G706:K706"/>
    <mergeCell ref="G707:K707"/>
    <mergeCell ref="G708:K708"/>
    <mergeCell ref="G697:K697"/>
    <mergeCell ref="G698:K698"/>
    <mergeCell ref="G699:K699"/>
    <mergeCell ref="G700:K700"/>
    <mergeCell ref="G701:K701"/>
    <mergeCell ref="G702:K702"/>
    <mergeCell ref="G691:K691"/>
    <mergeCell ref="G692:K692"/>
    <mergeCell ref="G693:K693"/>
    <mergeCell ref="G694:K694"/>
    <mergeCell ref="G695:K695"/>
    <mergeCell ref="G696:K696"/>
    <mergeCell ref="G685:K685"/>
    <mergeCell ref="G686:K686"/>
    <mergeCell ref="G687:K687"/>
    <mergeCell ref="G688:K688"/>
    <mergeCell ref="G689:K689"/>
    <mergeCell ref="G690:K690"/>
    <mergeCell ref="G679:K679"/>
    <mergeCell ref="G680:K680"/>
    <mergeCell ref="G681:K681"/>
    <mergeCell ref="G682:K682"/>
    <mergeCell ref="G683:K683"/>
    <mergeCell ref="G684:K684"/>
    <mergeCell ref="G673:K673"/>
    <mergeCell ref="G674:K674"/>
    <mergeCell ref="G675:K675"/>
    <mergeCell ref="G676:K676"/>
    <mergeCell ref="G677:K677"/>
    <mergeCell ref="G678:K678"/>
    <mergeCell ref="G667:K667"/>
    <mergeCell ref="G668:K668"/>
    <mergeCell ref="G669:K669"/>
    <mergeCell ref="G670:K670"/>
    <mergeCell ref="G671:K671"/>
    <mergeCell ref="G672:K672"/>
    <mergeCell ref="G661:K661"/>
    <mergeCell ref="G662:K662"/>
    <mergeCell ref="G663:K663"/>
    <mergeCell ref="G664:K664"/>
    <mergeCell ref="G665:K665"/>
    <mergeCell ref="G666:K666"/>
    <mergeCell ref="G655:K655"/>
    <mergeCell ref="G656:K656"/>
    <mergeCell ref="G657:K657"/>
    <mergeCell ref="G658:K658"/>
    <mergeCell ref="G659:K659"/>
    <mergeCell ref="G660:K660"/>
    <mergeCell ref="G649:K649"/>
    <mergeCell ref="G650:K650"/>
    <mergeCell ref="G651:K651"/>
    <mergeCell ref="G652:K652"/>
    <mergeCell ref="G653:K653"/>
    <mergeCell ref="G654:K654"/>
    <mergeCell ref="G643:K643"/>
    <mergeCell ref="G644:K644"/>
    <mergeCell ref="G645:K645"/>
    <mergeCell ref="G646:K646"/>
    <mergeCell ref="G647:K647"/>
    <mergeCell ref="G648:K648"/>
    <mergeCell ref="G637:K637"/>
    <mergeCell ref="G638:K638"/>
    <mergeCell ref="G639:K639"/>
    <mergeCell ref="G640:K640"/>
    <mergeCell ref="G641:K641"/>
    <mergeCell ref="G642:K642"/>
    <mergeCell ref="G631:K631"/>
    <mergeCell ref="G632:K632"/>
    <mergeCell ref="G633:K633"/>
    <mergeCell ref="G634:K634"/>
    <mergeCell ref="G635:K635"/>
    <mergeCell ref="G636:K636"/>
    <mergeCell ref="G625:K625"/>
    <mergeCell ref="G626:K626"/>
    <mergeCell ref="G627:K627"/>
    <mergeCell ref="G628:K628"/>
    <mergeCell ref="G629:K629"/>
    <mergeCell ref="G630:K630"/>
    <mergeCell ref="G619:K619"/>
    <mergeCell ref="G620:K620"/>
    <mergeCell ref="G621:K621"/>
    <mergeCell ref="G622:K622"/>
    <mergeCell ref="G623:K623"/>
    <mergeCell ref="G624:K624"/>
    <mergeCell ref="G613:K613"/>
    <mergeCell ref="G614:K614"/>
    <mergeCell ref="G615:K615"/>
    <mergeCell ref="G616:K616"/>
    <mergeCell ref="G617:K617"/>
    <mergeCell ref="G618:K618"/>
    <mergeCell ref="G607:K607"/>
    <mergeCell ref="G608:K608"/>
    <mergeCell ref="G609:K609"/>
    <mergeCell ref="G610:K610"/>
    <mergeCell ref="G611:K611"/>
    <mergeCell ref="G612:K612"/>
    <mergeCell ref="G601:K601"/>
    <mergeCell ref="G602:K602"/>
    <mergeCell ref="G603:K603"/>
    <mergeCell ref="G604:K604"/>
    <mergeCell ref="G605:K605"/>
    <mergeCell ref="G606:K606"/>
    <mergeCell ref="G595:K595"/>
    <mergeCell ref="G596:K596"/>
    <mergeCell ref="G597:K597"/>
    <mergeCell ref="G598:K598"/>
    <mergeCell ref="G599:K599"/>
    <mergeCell ref="G600:K600"/>
    <mergeCell ref="G589:K589"/>
    <mergeCell ref="G590:K590"/>
    <mergeCell ref="G591:K591"/>
    <mergeCell ref="G592:K592"/>
    <mergeCell ref="G593:K593"/>
    <mergeCell ref="G594:K594"/>
    <mergeCell ref="G583:K583"/>
    <mergeCell ref="G584:K584"/>
    <mergeCell ref="G585:K585"/>
    <mergeCell ref="G586:K586"/>
    <mergeCell ref="G587:K587"/>
    <mergeCell ref="G588:K588"/>
    <mergeCell ref="G577:K577"/>
    <mergeCell ref="G578:K578"/>
    <mergeCell ref="G579:K579"/>
    <mergeCell ref="G580:K580"/>
    <mergeCell ref="G581:K581"/>
    <mergeCell ref="G582:K582"/>
    <mergeCell ref="G571:K571"/>
    <mergeCell ref="G572:K572"/>
    <mergeCell ref="G573:K573"/>
    <mergeCell ref="G574:K574"/>
    <mergeCell ref="G575:K575"/>
    <mergeCell ref="G576:K576"/>
    <mergeCell ref="G565:K565"/>
    <mergeCell ref="G566:K566"/>
    <mergeCell ref="G567:K567"/>
    <mergeCell ref="G568:K568"/>
    <mergeCell ref="G569:K569"/>
    <mergeCell ref="G570:K570"/>
    <mergeCell ref="G559:K559"/>
    <mergeCell ref="G560:K560"/>
    <mergeCell ref="G561:K561"/>
    <mergeCell ref="G562:K562"/>
    <mergeCell ref="G563:K563"/>
    <mergeCell ref="G564:K564"/>
    <mergeCell ref="G553:K553"/>
    <mergeCell ref="G554:K554"/>
    <mergeCell ref="G555:K555"/>
    <mergeCell ref="G556:K556"/>
    <mergeCell ref="G557:K557"/>
    <mergeCell ref="G558:K558"/>
    <mergeCell ref="G547:K547"/>
    <mergeCell ref="G548:K548"/>
    <mergeCell ref="G549:K549"/>
    <mergeCell ref="G550:K550"/>
    <mergeCell ref="G551:K551"/>
    <mergeCell ref="G552:K552"/>
    <mergeCell ref="G541:K541"/>
    <mergeCell ref="G542:K542"/>
    <mergeCell ref="G543:K543"/>
    <mergeCell ref="G544:K544"/>
    <mergeCell ref="G545:K545"/>
    <mergeCell ref="G546:K546"/>
    <mergeCell ref="G535:K535"/>
    <mergeCell ref="G536:K536"/>
    <mergeCell ref="G537:K537"/>
    <mergeCell ref="G538:K538"/>
    <mergeCell ref="G539:K539"/>
    <mergeCell ref="G540:K540"/>
    <mergeCell ref="G529:K529"/>
    <mergeCell ref="G530:K530"/>
    <mergeCell ref="G531:K531"/>
    <mergeCell ref="G532:K532"/>
    <mergeCell ref="G533:K533"/>
    <mergeCell ref="G534:K534"/>
    <mergeCell ref="G523:K523"/>
    <mergeCell ref="G524:K524"/>
    <mergeCell ref="G525:K525"/>
    <mergeCell ref="G526:K526"/>
    <mergeCell ref="G527:K527"/>
    <mergeCell ref="G528:K528"/>
    <mergeCell ref="G517:K517"/>
    <mergeCell ref="G518:K518"/>
    <mergeCell ref="G519:K519"/>
    <mergeCell ref="G520:K520"/>
    <mergeCell ref="G521:K521"/>
    <mergeCell ref="G522:K522"/>
    <mergeCell ref="G511:K511"/>
    <mergeCell ref="G512:K512"/>
    <mergeCell ref="G513:K513"/>
    <mergeCell ref="G514:K514"/>
    <mergeCell ref="G515:K515"/>
    <mergeCell ref="G516:K516"/>
    <mergeCell ref="G505:K505"/>
    <mergeCell ref="G506:K506"/>
    <mergeCell ref="G507:K507"/>
    <mergeCell ref="G508:K508"/>
    <mergeCell ref="G509:K509"/>
    <mergeCell ref="G510:K510"/>
    <mergeCell ref="G499:K499"/>
    <mergeCell ref="G500:K500"/>
    <mergeCell ref="G501:K501"/>
    <mergeCell ref="G502:K502"/>
    <mergeCell ref="G503:K503"/>
    <mergeCell ref="G504:K504"/>
    <mergeCell ref="G493:K493"/>
    <mergeCell ref="G494:K494"/>
    <mergeCell ref="G495:K495"/>
    <mergeCell ref="G496:K496"/>
    <mergeCell ref="G497:K497"/>
    <mergeCell ref="G498:K498"/>
    <mergeCell ref="G487:K487"/>
    <mergeCell ref="G488:K488"/>
    <mergeCell ref="G489:K489"/>
    <mergeCell ref="G490:K490"/>
    <mergeCell ref="G491:K491"/>
    <mergeCell ref="G492:K492"/>
    <mergeCell ref="G481:K481"/>
    <mergeCell ref="G482:K482"/>
    <mergeCell ref="G483:K483"/>
    <mergeCell ref="G484:K484"/>
    <mergeCell ref="G485:K485"/>
    <mergeCell ref="G486:K486"/>
    <mergeCell ref="G475:K475"/>
    <mergeCell ref="G476:K476"/>
    <mergeCell ref="G477:K477"/>
    <mergeCell ref="G478:K478"/>
    <mergeCell ref="G479:K479"/>
    <mergeCell ref="G480:K480"/>
    <mergeCell ref="G469:K469"/>
    <mergeCell ref="G470:K470"/>
    <mergeCell ref="G471:K471"/>
    <mergeCell ref="G472:K472"/>
    <mergeCell ref="G473:K473"/>
    <mergeCell ref="G474:K474"/>
    <mergeCell ref="G463:K463"/>
    <mergeCell ref="G464:K464"/>
    <mergeCell ref="G465:K465"/>
    <mergeCell ref="G466:K466"/>
    <mergeCell ref="G467:K467"/>
    <mergeCell ref="G468:K468"/>
    <mergeCell ref="G457:K457"/>
    <mergeCell ref="G458:K458"/>
    <mergeCell ref="G459:K459"/>
    <mergeCell ref="G460:K460"/>
    <mergeCell ref="G461:K461"/>
    <mergeCell ref="G462:K462"/>
    <mergeCell ref="L318:N318"/>
    <mergeCell ref="G451:K451"/>
    <mergeCell ref="L336:N336"/>
    <mergeCell ref="L337:N337"/>
    <mergeCell ref="G452:K452"/>
    <mergeCell ref="G453:K453"/>
    <mergeCell ref="G454:K454"/>
    <mergeCell ref="G455:K455"/>
    <mergeCell ref="G456:K456"/>
    <mergeCell ref="G445:K445"/>
    <mergeCell ref="G446:K446"/>
    <mergeCell ref="G447:K447"/>
    <mergeCell ref="G448:K448"/>
    <mergeCell ref="G449:K449"/>
    <mergeCell ref="G450:K450"/>
    <mergeCell ref="G439:K439"/>
    <mergeCell ref="G440:K440"/>
    <mergeCell ref="G441:K441"/>
    <mergeCell ref="G442:K442"/>
    <mergeCell ref="G443:K443"/>
    <mergeCell ref="G444:K444"/>
    <mergeCell ref="L320:N320"/>
    <mergeCell ref="L334:N334"/>
    <mergeCell ref="L335:N335"/>
    <mergeCell ref="L332:N332"/>
    <mergeCell ref="G433:K433"/>
    <mergeCell ref="G435:K435"/>
    <mergeCell ref="G436:K436"/>
    <mergeCell ref="G437:K437"/>
    <mergeCell ref="L330:N330"/>
    <mergeCell ref="G438:K438"/>
    <mergeCell ref="G427:K427"/>
    <mergeCell ref="G428:K428"/>
    <mergeCell ref="G429:K429"/>
    <mergeCell ref="G430:K430"/>
    <mergeCell ref="G431:K431"/>
    <mergeCell ref="G432:K432"/>
    <mergeCell ref="L340:N340"/>
    <mergeCell ref="L341:N341"/>
    <mergeCell ref="L338:N338"/>
    <mergeCell ref="L339:N339"/>
    <mergeCell ref="L331:N331"/>
    <mergeCell ref="L328:N328"/>
    <mergeCell ref="L329:N329"/>
    <mergeCell ref="L324:N324"/>
    <mergeCell ref="L315:N315"/>
    <mergeCell ref="L325:N325"/>
    <mergeCell ref="R304:T304"/>
    <mergeCell ref="U304:W304"/>
    <mergeCell ref="L312:N312"/>
    <mergeCell ref="X308:Z308"/>
    <mergeCell ref="L322:N322"/>
    <mergeCell ref="L323:N323"/>
    <mergeCell ref="L304:N304"/>
    <mergeCell ref="L305:N305"/>
    <mergeCell ref="L309:N309"/>
    <mergeCell ref="X304:Z304"/>
    <mergeCell ref="R307:T307"/>
    <mergeCell ref="U307:W307"/>
    <mergeCell ref="G434:K434"/>
    <mergeCell ref="L333:N333"/>
    <mergeCell ref="L321:N321"/>
    <mergeCell ref="L326:N326"/>
    <mergeCell ref="L327:N327"/>
    <mergeCell ref="R291:T291"/>
    <mergeCell ref="U291:W291"/>
    <mergeCell ref="X291:Z291"/>
    <mergeCell ref="X307:Z307"/>
    <mergeCell ref="U308:W308"/>
    <mergeCell ref="L306:N306"/>
    <mergeCell ref="L307:N307"/>
    <mergeCell ref="L302:N302"/>
    <mergeCell ref="R293:T293"/>
    <mergeCell ref="U293:W293"/>
    <mergeCell ref="L319:N319"/>
    <mergeCell ref="R298:T298"/>
    <mergeCell ref="U298:W298"/>
    <mergeCell ref="X298:Z298"/>
    <mergeCell ref="L316:N316"/>
    <mergeCell ref="L317:N317"/>
    <mergeCell ref="L314:N314"/>
    <mergeCell ref="L303:N303"/>
    <mergeCell ref="R294:T294"/>
    <mergeCell ref="U294:W294"/>
    <mergeCell ref="L296:N296"/>
    <mergeCell ref="R301:T301"/>
    <mergeCell ref="U301:W301"/>
    <mergeCell ref="X301:Z301"/>
    <mergeCell ref="R302:T302"/>
    <mergeCell ref="U302:W302"/>
    <mergeCell ref="X302:Z302"/>
    <mergeCell ref="R303:T303"/>
    <mergeCell ref="U303:W303"/>
    <mergeCell ref="X303:Z303"/>
    <mergeCell ref="L298:N298"/>
    <mergeCell ref="L299:N299"/>
    <mergeCell ref="R297:T297"/>
    <mergeCell ref="U297:W297"/>
    <mergeCell ref="X297:Z297"/>
    <mergeCell ref="L295:N295"/>
    <mergeCell ref="L313:N313"/>
    <mergeCell ref="R292:T292"/>
    <mergeCell ref="U292:W292"/>
    <mergeCell ref="X292:Z292"/>
    <mergeCell ref="L310:N310"/>
    <mergeCell ref="L311:N311"/>
    <mergeCell ref="R295:T295"/>
    <mergeCell ref="U295:W295"/>
    <mergeCell ref="X295:Z295"/>
    <mergeCell ref="R296:T296"/>
    <mergeCell ref="U296:W296"/>
    <mergeCell ref="X296:Z296"/>
    <mergeCell ref="L308:N308"/>
    <mergeCell ref="R299:T299"/>
    <mergeCell ref="U299:W299"/>
    <mergeCell ref="X299:Z299"/>
    <mergeCell ref="X294:Z294"/>
    <mergeCell ref="L300:N300"/>
    <mergeCell ref="R305:T305"/>
    <mergeCell ref="U305:W305"/>
    <mergeCell ref="X305:Z305"/>
    <mergeCell ref="R306:T306"/>
    <mergeCell ref="U306:W306"/>
    <mergeCell ref="X306:Z306"/>
    <mergeCell ref="X279:Z279"/>
    <mergeCell ref="L301:N301"/>
    <mergeCell ref="R280:T280"/>
    <mergeCell ref="R287:T287"/>
    <mergeCell ref="U287:W287"/>
    <mergeCell ref="X287:Z287"/>
    <mergeCell ref="R276:T276"/>
    <mergeCell ref="U276:W276"/>
    <mergeCell ref="X276:Z276"/>
    <mergeCell ref="L286:N286"/>
    <mergeCell ref="L287:N287"/>
    <mergeCell ref="L285:N285"/>
    <mergeCell ref="R289:T289"/>
    <mergeCell ref="U289:W289"/>
    <mergeCell ref="X289:Z289"/>
    <mergeCell ref="R290:T290"/>
    <mergeCell ref="U290:W290"/>
    <mergeCell ref="X290:Z290"/>
    <mergeCell ref="L290:N290"/>
    <mergeCell ref="X293:Z293"/>
    <mergeCell ref="L292:N292"/>
    <mergeCell ref="L293:N293"/>
    <mergeCell ref="L284:N284"/>
    <mergeCell ref="L283:N283"/>
    <mergeCell ref="L276:N276"/>
    <mergeCell ref="L277:N277"/>
    <mergeCell ref="L291:N291"/>
    <mergeCell ref="L297:N297"/>
    <mergeCell ref="L294:N294"/>
    <mergeCell ref="R300:T300"/>
    <mergeCell ref="U300:W300"/>
    <mergeCell ref="X300:Z300"/>
    <mergeCell ref="L274:N274"/>
    <mergeCell ref="R286:T286"/>
    <mergeCell ref="U286:W286"/>
    <mergeCell ref="X286:Z286"/>
    <mergeCell ref="L288:N288"/>
    <mergeCell ref="R288:T288"/>
    <mergeCell ref="U288:W288"/>
    <mergeCell ref="L289:N289"/>
    <mergeCell ref="X288:Z288"/>
    <mergeCell ref="R285:T285"/>
    <mergeCell ref="U285:W285"/>
    <mergeCell ref="X285:Z285"/>
    <mergeCell ref="R275:T275"/>
    <mergeCell ref="U275:W275"/>
    <mergeCell ref="X275:Z275"/>
    <mergeCell ref="R283:T283"/>
    <mergeCell ref="U283:W283"/>
    <mergeCell ref="X283:Z283"/>
    <mergeCell ref="R284:T284"/>
    <mergeCell ref="U284:W284"/>
    <mergeCell ref="X284:Z284"/>
    <mergeCell ref="R277:T277"/>
    <mergeCell ref="U277:W277"/>
    <mergeCell ref="R274:T274"/>
    <mergeCell ref="U274:W274"/>
    <mergeCell ref="X274:Z274"/>
    <mergeCell ref="R282:T282"/>
    <mergeCell ref="U282:W282"/>
    <mergeCell ref="X282:Z282"/>
    <mergeCell ref="L280:N280"/>
    <mergeCell ref="R279:T279"/>
    <mergeCell ref="U279:W279"/>
    <mergeCell ref="R268:T268"/>
    <mergeCell ref="U268:W268"/>
    <mergeCell ref="X268:Z268"/>
    <mergeCell ref="K265:M265"/>
    <mergeCell ref="G282:K282"/>
    <mergeCell ref="G283:K283"/>
    <mergeCell ref="L282:N282"/>
    <mergeCell ref="U271:W271"/>
    <mergeCell ref="X271:Z271"/>
    <mergeCell ref="L268:N268"/>
    <mergeCell ref="L270:N270"/>
    <mergeCell ref="L271:N271"/>
    <mergeCell ref="K264:M264"/>
    <mergeCell ref="G268:K268"/>
    <mergeCell ref="G269:K269"/>
    <mergeCell ref="G270:K270"/>
    <mergeCell ref="G271:K271"/>
    <mergeCell ref="G272:K272"/>
    <mergeCell ref="G273:K273"/>
    <mergeCell ref="G274:K274"/>
    <mergeCell ref="G275:K275"/>
    <mergeCell ref="R269:T269"/>
    <mergeCell ref="U269:W269"/>
    <mergeCell ref="X269:Z269"/>
    <mergeCell ref="R270:T270"/>
    <mergeCell ref="U270:W270"/>
    <mergeCell ref="X270:Z270"/>
    <mergeCell ref="R271:T271"/>
    <mergeCell ref="L272:N272"/>
    <mergeCell ref="R281:T281"/>
    <mergeCell ref="U281:W281"/>
    <mergeCell ref="X281:Z281"/>
    <mergeCell ref="G281:K281"/>
    <mergeCell ref="W261:Y261"/>
    <mergeCell ref="L281:N281"/>
    <mergeCell ref="Q265:S265"/>
    <mergeCell ref="T265:V265"/>
    <mergeCell ref="W265:Y265"/>
    <mergeCell ref="Q266:S266"/>
    <mergeCell ref="T266:V266"/>
    <mergeCell ref="W266:Y266"/>
    <mergeCell ref="U280:W280"/>
    <mergeCell ref="X280:Z280"/>
    <mergeCell ref="L275:N275"/>
    <mergeCell ref="G263:J263"/>
    <mergeCell ref="G266:J266"/>
    <mergeCell ref="G267:J267"/>
    <mergeCell ref="K266:M266"/>
    <mergeCell ref="K267:M267"/>
    <mergeCell ref="L273:N273"/>
    <mergeCell ref="L269:N269"/>
    <mergeCell ref="L278:N278"/>
    <mergeCell ref="L279:N279"/>
    <mergeCell ref="X277:Z277"/>
    <mergeCell ref="R278:T278"/>
    <mergeCell ref="U278:W278"/>
    <mergeCell ref="X278:Z278"/>
    <mergeCell ref="X273:Z273"/>
    <mergeCell ref="R273:T273"/>
    <mergeCell ref="U273:W273"/>
    <mergeCell ref="R272:T272"/>
    <mergeCell ref="U272:W272"/>
    <mergeCell ref="X272:Z272"/>
    <mergeCell ref="W267:Y267"/>
    <mergeCell ref="Q259:S259"/>
    <mergeCell ref="Q262:S262"/>
    <mergeCell ref="T262:V262"/>
    <mergeCell ref="W262:Y262"/>
    <mergeCell ref="K255:M255"/>
    <mergeCell ref="Q257:S257"/>
    <mergeCell ref="T257:V257"/>
    <mergeCell ref="K259:M259"/>
    <mergeCell ref="T259:V259"/>
    <mergeCell ref="W259:Y259"/>
    <mergeCell ref="Q260:S260"/>
    <mergeCell ref="T260:V260"/>
    <mergeCell ref="W260:Y260"/>
    <mergeCell ref="Q263:S263"/>
    <mergeCell ref="T263:V263"/>
    <mergeCell ref="W263:Y263"/>
    <mergeCell ref="K260:M260"/>
    <mergeCell ref="G276:K276"/>
    <mergeCell ref="G277:K277"/>
    <mergeCell ref="G278:K278"/>
    <mergeCell ref="G279:K279"/>
    <mergeCell ref="G280:K280"/>
    <mergeCell ref="T251:V251"/>
    <mergeCell ref="Q252:S252"/>
    <mergeCell ref="G262:J262"/>
    <mergeCell ref="W257:Y257"/>
    <mergeCell ref="Q258:S258"/>
    <mergeCell ref="T258:V258"/>
    <mergeCell ref="W258:Y258"/>
    <mergeCell ref="Q255:S255"/>
    <mergeCell ref="T255:V255"/>
    <mergeCell ref="W255:Y255"/>
    <mergeCell ref="Q256:S256"/>
    <mergeCell ref="T256:V256"/>
    <mergeCell ref="W256:Y256"/>
    <mergeCell ref="Q267:S267"/>
    <mergeCell ref="T267:V267"/>
    <mergeCell ref="G265:J265"/>
    <mergeCell ref="Q264:S264"/>
    <mergeCell ref="T264:V264"/>
    <mergeCell ref="W264:Y264"/>
    <mergeCell ref="K263:M263"/>
    <mergeCell ref="Q261:S261"/>
    <mergeCell ref="T261:V261"/>
    <mergeCell ref="K258:M258"/>
    <mergeCell ref="Q254:S254"/>
    <mergeCell ref="T254:V254"/>
    <mergeCell ref="W254:Y254"/>
    <mergeCell ref="K256:M256"/>
    <mergeCell ref="W237:Y237"/>
    <mergeCell ref="Q238:S238"/>
    <mergeCell ref="K247:M247"/>
    <mergeCell ref="Q239:S239"/>
    <mergeCell ref="T239:V239"/>
    <mergeCell ref="W239:Y239"/>
    <mergeCell ref="Q240:S240"/>
    <mergeCell ref="T240:V240"/>
    <mergeCell ref="W240:Y240"/>
    <mergeCell ref="W253:Y253"/>
    <mergeCell ref="W245:Y245"/>
    <mergeCell ref="Q246:S246"/>
    <mergeCell ref="T244:V244"/>
    <mergeCell ref="W244:Y244"/>
    <mergeCell ref="Q241:S241"/>
    <mergeCell ref="T241:V241"/>
    <mergeCell ref="W241:Y241"/>
    <mergeCell ref="Q242:S242"/>
    <mergeCell ref="T242:V242"/>
    <mergeCell ref="K244:M244"/>
    <mergeCell ref="K245:M245"/>
    <mergeCell ref="T243:V243"/>
    <mergeCell ref="W243:Y243"/>
    <mergeCell ref="Q244:S244"/>
    <mergeCell ref="K242:M242"/>
    <mergeCell ref="Q249:S249"/>
    <mergeCell ref="T249:V249"/>
    <mergeCell ref="W249:Y249"/>
    <mergeCell ref="Q247:S247"/>
    <mergeCell ref="T247:V247"/>
    <mergeCell ref="Q251:S251"/>
    <mergeCell ref="Q250:S250"/>
    <mergeCell ref="W247:Y247"/>
    <mergeCell ref="Q248:S248"/>
    <mergeCell ref="T248:V248"/>
    <mergeCell ref="K252:M252"/>
    <mergeCell ref="T238:V238"/>
    <mergeCell ref="W238:Y238"/>
    <mergeCell ref="Q253:S253"/>
    <mergeCell ref="T253:V253"/>
    <mergeCell ref="T246:V246"/>
    <mergeCell ref="W246:Y246"/>
    <mergeCell ref="Q243:S243"/>
    <mergeCell ref="W248:Y248"/>
    <mergeCell ref="K253:M253"/>
    <mergeCell ref="W251:Y251"/>
    <mergeCell ref="K243:M243"/>
    <mergeCell ref="Q245:S245"/>
    <mergeCell ref="T245:V245"/>
    <mergeCell ref="K248:M248"/>
    <mergeCell ref="K250:M250"/>
    <mergeCell ref="K246:M246"/>
    <mergeCell ref="T252:V252"/>
    <mergeCell ref="W252:Y252"/>
    <mergeCell ref="T250:V250"/>
    <mergeCell ref="W250:Y250"/>
    <mergeCell ref="Q228:S228"/>
    <mergeCell ref="T228:V228"/>
    <mergeCell ref="W228:Y228"/>
    <mergeCell ref="K241:M241"/>
    <mergeCell ref="K237:M237"/>
    <mergeCell ref="K239:M239"/>
    <mergeCell ref="W242:Y242"/>
    <mergeCell ref="T230:V230"/>
    <mergeCell ref="W230:Y230"/>
    <mergeCell ref="K235:M235"/>
    <mergeCell ref="Q232:S232"/>
    <mergeCell ref="T232:V232"/>
    <mergeCell ref="W232:Y232"/>
    <mergeCell ref="K233:M233"/>
    <mergeCell ref="K231:M231"/>
    <mergeCell ref="K232:M232"/>
    <mergeCell ref="K234:M234"/>
    <mergeCell ref="K240:M240"/>
    <mergeCell ref="Q233:S233"/>
    <mergeCell ref="T233:V233"/>
    <mergeCell ref="W233:Y233"/>
    <mergeCell ref="Q234:S234"/>
    <mergeCell ref="T234:V234"/>
    <mergeCell ref="W234:Y234"/>
    <mergeCell ref="Q235:S235"/>
    <mergeCell ref="T235:V235"/>
    <mergeCell ref="W235:Y235"/>
    <mergeCell ref="Q236:S236"/>
    <mergeCell ref="T236:V236"/>
    <mergeCell ref="W236:Y236"/>
    <mergeCell ref="Q237:S237"/>
    <mergeCell ref="T237:V237"/>
    <mergeCell ref="K227:M227"/>
    <mergeCell ref="Q231:S231"/>
    <mergeCell ref="T231:V231"/>
    <mergeCell ref="W231:Y231"/>
    <mergeCell ref="Q229:S229"/>
    <mergeCell ref="T229:V229"/>
    <mergeCell ref="W229:Y229"/>
    <mergeCell ref="Q230:S230"/>
    <mergeCell ref="Q227:S227"/>
    <mergeCell ref="T227:V227"/>
    <mergeCell ref="K236:M236"/>
    <mergeCell ref="K211:M211"/>
    <mergeCell ref="W227:Y227"/>
    <mergeCell ref="W218:Y218"/>
    <mergeCell ref="T225:V225"/>
    <mergeCell ref="W225:Y225"/>
    <mergeCell ref="K220:M220"/>
    <mergeCell ref="Q219:S219"/>
    <mergeCell ref="T219:V219"/>
    <mergeCell ref="W219:Y219"/>
    <mergeCell ref="K222:M222"/>
    <mergeCell ref="W213:Y213"/>
    <mergeCell ref="K218:M218"/>
    <mergeCell ref="Q214:S214"/>
    <mergeCell ref="T214:V214"/>
    <mergeCell ref="W214:Y214"/>
    <mergeCell ref="K219:M219"/>
    <mergeCell ref="K216:M216"/>
    <mergeCell ref="K217:M217"/>
    <mergeCell ref="Q220:S220"/>
    <mergeCell ref="T220:V220"/>
    <mergeCell ref="W220:Y220"/>
    <mergeCell ref="Q221:S221"/>
    <mergeCell ref="T221:V221"/>
    <mergeCell ref="W221:Y221"/>
    <mergeCell ref="Q226:S226"/>
    <mergeCell ref="T226:V226"/>
    <mergeCell ref="W226:Y226"/>
    <mergeCell ref="K214:M214"/>
    <mergeCell ref="K224:M224"/>
    <mergeCell ref="Q222:S222"/>
    <mergeCell ref="T222:V222"/>
    <mergeCell ref="W222:Y222"/>
    <mergeCell ref="W212:Y212"/>
    <mergeCell ref="K228:M228"/>
    <mergeCell ref="Q215:S215"/>
    <mergeCell ref="T215:V215"/>
    <mergeCell ref="W215:Y215"/>
    <mergeCell ref="K230:M230"/>
    <mergeCell ref="Q216:S216"/>
    <mergeCell ref="K215:M215"/>
    <mergeCell ref="T216:V216"/>
    <mergeCell ref="W216:Y216"/>
    <mergeCell ref="Q213:S213"/>
    <mergeCell ref="T213:V213"/>
    <mergeCell ref="K223:M223"/>
    <mergeCell ref="K225:M225"/>
    <mergeCell ref="Q217:S217"/>
    <mergeCell ref="T217:V217"/>
    <mergeCell ref="W217:Y217"/>
    <mergeCell ref="Q218:S218"/>
    <mergeCell ref="T218:V218"/>
    <mergeCell ref="K226:M226"/>
    <mergeCell ref="Q223:S223"/>
    <mergeCell ref="T223:V223"/>
    <mergeCell ref="W223:Y223"/>
    <mergeCell ref="Q224:S224"/>
    <mergeCell ref="T224:V224"/>
    <mergeCell ref="W224:Y224"/>
    <mergeCell ref="Q225:S225"/>
    <mergeCell ref="K212:M212"/>
    <mergeCell ref="W202:Y202"/>
    <mergeCell ref="K209:M209"/>
    <mergeCell ref="K210:M210"/>
    <mergeCell ref="Q205:S205"/>
    <mergeCell ref="T205:V205"/>
    <mergeCell ref="W205:Y205"/>
    <mergeCell ref="Q206:S206"/>
    <mergeCell ref="T206:V206"/>
    <mergeCell ref="W206:Y206"/>
    <mergeCell ref="Q207:S207"/>
    <mergeCell ref="T207:V207"/>
    <mergeCell ref="W207:Y207"/>
    <mergeCell ref="K207:M207"/>
    <mergeCell ref="Q209:S209"/>
    <mergeCell ref="T209:V209"/>
    <mergeCell ref="W209:Y209"/>
    <mergeCell ref="Q208:S208"/>
    <mergeCell ref="T208:V208"/>
    <mergeCell ref="W208:Y208"/>
    <mergeCell ref="K208:M208"/>
    <mergeCell ref="Q210:S210"/>
    <mergeCell ref="T210:V210"/>
    <mergeCell ref="W210:Y210"/>
    <mergeCell ref="K204:M204"/>
    <mergeCell ref="Q211:S211"/>
    <mergeCell ref="T211:V211"/>
    <mergeCell ref="W211:Y211"/>
    <mergeCell ref="Q212:S212"/>
    <mergeCell ref="T212:V212"/>
    <mergeCell ref="K205:M205"/>
    <mergeCell ref="Q196:S196"/>
    <mergeCell ref="T196:V196"/>
    <mergeCell ref="W196:Y196"/>
    <mergeCell ref="K202:M202"/>
    <mergeCell ref="K203:M203"/>
    <mergeCell ref="Q199:S199"/>
    <mergeCell ref="T199:V199"/>
    <mergeCell ref="W199:Y199"/>
    <mergeCell ref="Q200:S200"/>
    <mergeCell ref="T200:V200"/>
    <mergeCell ref="W200:Y200"/>
    <mergeCell ref="K199:M199"/>
    <mergeCell ref="Q203:S203"/>
    <mergeCell ref="T203:V203"/>
    <mergeCell ref="W203:Y203"/>
    <mergeCell ref="K200:M200"/>
    <mergeCell ref="Q204:S204"/>
    <mergeCell ref="T204:V204"/>
    <mergeCell ref="W204:Y204"/>
    <mergeCell ref="K197:M197"/>
    <mergeCell ref="Q201:S201"/>
    <mergeCell ref="T201:V201"/>
    <mergeCell ref="W201:Y201"/>
    <mergeCell ref="K198:M198"/>
    <mergeCell ref="Q202:S202"/>
    <mergeCell ref="T202:V202"/>
    <mergeCell ref="W190:Y190"/>
    <mergeCell ref="K195:M195"/>
    <mergeCell ref="K196:M196"/>
    <mergeCell ref="Q193:S193"/>
    <mergeCell ref="T193:V193"/>
    <mergeCell ref="W193:Y193"/>
    <mergeCell ref="Q194:S194"/>
    <mergeCell ref="T194:V194"/>
    <mergeCell ref="W194:Y194"/>
    <mergeCell ref="K193:M193"/>
    <mergeCell ref="Q197:S197"/>
    <mergeCell ref="T197:V197"/>
    <mergeCell ref="W197:Y197"/>
    <mergeCell ref="K194:M194"/>
    <mergeCell ref="Q198:S198"/>
    <mergeCell ref="T198:V198"/>
    <mergeCell ref="W198:Y198"/>
    <mergeCell ref="Q195:S195"/>
    <mergeCell ref="T195:V195"/>
    <mergeCell ref="W195:Y195"/>
    <mergeCell ref="Q186:S186"/>
    <mergeCell ref="T186:V186"/>
    <mergeCell ref="W186:Y186"/>
    <mergeCell ref="K191:M191"/>
    <mergeCell ref="Q183:S183"/>
    <mergeCell ref="T183:V183"/>
    <mergeCell ref="W183:Y183"/>
    <mergeCell ref="K192:M192"/>
    <mergeCell ref="Q184:S184"/>
    <mergeCell ref="T184:V184"/>
    <mergeCell ref="W184:Y184"/>
    <mergeCell ref="K188:M188"/>
    <mergeCell ref="K189:M189"/>
    <mergeCell ref="Q187:S187"/>
    <mergeCell ref="T187:V187"/>
    <mergeCell ref="W187:Y187"/>
    <mergeCell ref="Q188:S188"/>
    <mergeCell ref="T188:V188"/>
    <mergeCell ref="W188:Y188"/>
    <mergeCell ref="K186:M186"/>
    <mergeCell ref="Q191:S191"/>
    <mergeCell ref="T191:V191"/>
    <mergeCell ref="W191:Y191"/>
    <mergeCell ref="K187:M187"/>
    <mergeCell ref="Q192:S192"/>
    <mergeCell ref="T192:V192"/>
    <mergeCell ref="W192:Y192"/>
    <mergeCell ref="Q189:S189"/>
    <mergeCell ref="T189:V189"/>
    <mergeCell ref="W189:Y189"/>
    <mergeCell ref="Q190:S190"/>
    <mergeCell ref="T190:V190"/>
    <mergeCell ref="Q180:S180"/>
    <mergeCell ref="T180:V180"/>
    <mergeCell ref="W180:Y180"/>
    <mergeCell ref="K184:M184"/>
    <mergeCell ref="Q177:S177"/>
    <mergeCell ref="T177:V177"/>
    <mergeCell ref="W177:Y177"/>
    <mergeCell ref="K185:M185"/>
    <mergeCell ref="Q178:S178"/>
    <mergeCell ref="T178:V178"/>
    <mergeCell ref="W178:Y178"/>
    <mergeCell ref="K182:M182"/>
    <mergeCell ref="K183:M183"/>
    <mergeCell ref="Q181:S181"/>
    <mergeCell ref="T181:V181"/>
    <mergeCell ref="W181:Y181"/>
    <mergeCell ref="Q182:S182"/>
    <mergeCell ref="T182:V182"/>
    <mergeCell ref="W182:Y182"/>
    <mergeCell ref="K179:M179"/>
    <mergeCell ref="Q185:S185"/>
    <mergeCell ref="T185:V185"/>
    <mergeCell ref="W185:Y185"/>
    <mergeCell ref="K180:M180"/>
    <mergeCell ref="Q179:S179"/>
    <mergeCell ref="T179:V179"/>
    <mergeCell ref="W179:Y179"/>
    <mergeCell ref="Q174:S174"/>
    <mergeCell ref="T174:V174"/>
    <mergeCell ref="W174:Y174"/>
    <mergeCell ref="K177:M177"/>
    <mergeCell ref="Q171:S171"/>
    <mergeCell ref="T171:V171"/>
    <mergeCell ref="W171:Y171"/>
    <mergeCell ref="K178:M178"/>
    <mergeCell ref="Q172:S172"/>
    <mergeCell ref="T172:V172"/>
    <mergeCell ref="W172:Y172"/>
    <mergeCell ref="K175:M175"/>
    <mergeCell ref="K176:M176"/>
    <mergeCell ref="Q175:S175"/>
    <mergeCell ref="T175:V175"/>
    <mergeCell ref="W175:Y175"/>
    <mergeCell ref="Q176:S176"/>
    <mergeCell ref="T176:V176"/>
    <mergeCell ref="W176:Y176"/>
    <mergeCell ref="K173:M173"/>
    <mergeCell ref="K174:M174"/>
    <mergeCell ref="Q173:S173"/>
    <mergeCell ref="T173:V173"/>
    <mergeCell ref="W173:Y173"/>
    <mergeCell ref="K171:M171"/>
    <mergeCell ref="K172:M172"/>
    <mergeCell ref="Q169:S169"/>
    <mergeCell ref="T169:V169"/>
    <mergeCell ref="W169:Y169"/>
    <mergeCell ref="Q170:S170"/>
    <mergeCell ref="T170:V170"/>
    <mergeCell ref="W170:Y170"/>
    <mergeCell ref="K167:M167"/>
    <mergeCell ref="Q161:S161"/>
    <mergeCell ref="T161:V161"/>
    <mergeCell ref="W161:Y161"/>
    <mergeCell ref="K168:M168"/>
    <mergeCell ref="Q162:S162"/>
    <mergeCell ref="T162:V162"/>
    <mergeCell ref="W162:Y162"/>
    <mergeCell ref="K161:M161"/>
    <mergeCell ref="Q168:S168"/>
    <mergeCell ref="T168:V168"/>
    <mergeCell ref="W168:Y168"/>
    <mergeCell ref="K164:M164"/>
    <mergeCell ref="K165:M165"/>
    <mergeCell ref="K166:M166"/>
    <mergeCell ref="K162:M162"/>
    <mergeCell ref="Q159:S159"/>
    <mergeCell ref="T159:V159"/>
    <mergeCell ref="W159:Y159"/>
    <mergeCell ref="K163:M163"/>
    <mergeCell ref="Q160:S160"/>
    <mergeCell ref="T160:V160"/>
    <mergeCell ref="W160:Y160"/>
    <mergeCell ref="K159:M159"/>
    <mergeCell ref="K160:M160"/>
    <mergeCell ref="Q163:S163"/>
    <mergeCell ref="T163:V163"/>
    <mergeCell ref="W163:Y163"/>
    <mergeCell ref="Q164:S164"/>
    <mergeCell ref="T164:V164"/>
    <mergeCell ref="W164:Y164"/>
    <mergeCell ref="Q167:S167"/>
    <mergeCell ref="T167:V167"/>
    <mergeCell ref="W167:Y167"/>
    <mergeCell ref="Q165:S165"/>
    <mergeCell ref="T165:V165"/>
    <mergeCell ref="W165:Y165"/>
    <mergeCell ref="Q166:S166"/>
    <mergeCell ref="T166:V166"/>
    <mergeCell ref="W166:Y166"/>
    <mergeCell ref="Q155:S155"/>
    <mergeCell ref="T155:V155"/>
    <mergeCell ref="W155:Y155"/>
    <mergeCell ref="K158:M158"/>
    <mergeCell ref="Q156:S156"/>
    <mergeCell ref="T156:V156"/>
    <mergeCell ref="W156:Y156"/>
    <mergeCell ref="K155:M155"/>
    <mergeCell ref="Q153:S153"/>
    <mergeCell ref="T153:V153"/>
    <mergeCell ref="W153:Y153"/>
    <mergeCell ref="K156:M156"/>
    <mergeCell ref="Q154:S154"/>
    <mergeCell ref="T154:V154"/>
    <mergeCell ref="W154:Y154"/>
    <mergeCell ref="K153:M153"/>
    <mergeCell ref="K154:M154"/>
    <mergeCell ref="Q157:S157"/>
    <mergeCell ref="T157:V157"/>
    <mergeCell ref="W157:Y157"/>
    <mergeCell ref="Q158:S158"/>
    <mergeCell ref="T158:V158"/>
    <mergeCell ref="W158:Y158"/>
    <mergeCell ref="W146:Y146"/>
    <mergeCell ref="K151:M151"/>
    <mergeCell ref="Q149:S149"/>
    <mergeCell ref="T149:V149"/>
    <mergeCell ref="W149:Y149"/>
    <mergeCell ref="K152:M152"/>
    <mergeCell ref="Q150:S150"/>
    <mergeCell ref="T150:V150"/>
    <mergeCell ref="W150:Y150"/>
    <mergeCell ref="K148:M148"/>
    <mergeCell ref="Q147:S147"/>
    <mergeCell ref="T147:V147"/>
    <mergeCell ref="W147:Y147"/>
    <mergeCell ref="K149:M149"/>
    <mergeCell ref="Q148:S148"/>
    <mergeCell ref="T148:V148"/>
    <mergeCell ref="W148:Y148"/>
    <mergeCell ref="K146:M146"/>
    <mergeCell ref="K147:M147"/>
    <mergeCell ref="Q151:S151"/>
    <mergeCell ref="T151:V151"/>
    <mergeCell ref="W151:Y151"/>
    <mergeCell ref="Q152:S152"/>
    <mergeCell ref="T152:V152"/>
    <mergeCell ref="W152:Y152"/>
    <mergeCell ref="K150:M150"/>
    <mergeCell ref="Q146:S146"/>
    <mergeCell ref="T146:V146"/>
    <mergeCell ref="Q136:S136"/>
    <mergeCell ref="T136:V136"/>
    <mergeCell ref="W136:Y136"/>
    <mergeCell ref="K134:M134"/>
    <mergeCell ref="K135:M135"/>
    <mergeCell ref="Q139:S139"/>
    <mergeCell ref="T139:V139"/>
    <mergeCell ref="W139:Y139"/>
    <mergeCell ref="W140:Y140"/>
    <mergeCell ref="K144:M144"/>
    <mergeCell ref="Q143:S143"/>
    <mergeCell ref="T143:V143"/>
    <mergeCell ref="W143:Y143"/>
    <mergeCell ref="K145:M145"/>
    <mergeCell ref="Q144:S144"/>
    <mergeCell ref="T144:V144"/>
    <mergeCell ref="W144:Y144"/>
    <mergeCell ref="K142:M142"/>
    <mergeCell ref="Q141:S141"/>
    <mergeCell ref="T141:V141"/>
    <mergeCell ref="W141:Y141"/>
    <mergeCell ref="K143:M143"/>
    <mergeCell ref="Q142:S142"/>
    <mergeCell ref="T142:V142"/>
    <mergeCell ref="W142:Y142"/>
    <mergeCell ref="K140:M140"/>
    <mergeCell ref="K141:M141"/>
    <mergeCell ref="Q145:S145"/>
    <mergeCell ref="T145:V145"/>
    <mergeCell ref="W145:Y145"/>
    <mergeCell ref="Q140:S140"/>
    <mergeCell ref="T140:V140"/>
    <mergeCell ref="Q132:S132"/>
    <mergeCell ref="T132:V132"/>
    <mergeCell ref="W132:Y132"/>
    <mergeCell ref="K128:M128"/>
    <mergeCell ref="Q129:S129"/>
    <mergeCell ref="T129:V129"/>
    <mergeCell ref="W129:Y129"/>
    <mergeCell ref="K130:M130"/>
    <mergeCell ref="Q130:S130"/>
    <mergeCell ref="T130:V130"/>
    <mergeCell ref="W130:Y130"/>
    <mergeCell ref="W133:Y133"/>
    <mergeCell ref="Q134:S134"/>
    <mergeCell ref="T134:V134"/>
    <mergeCell ref="W134:Y134"/>
    <mergeCell ref="K138:M138"/>
    <mergeCell ref="Q137:S137"/>
    <mergeCell ref="T137:V137"/>
    <mergeCell ref="W137:Y137"/>
    <mergeCell ref="K129:M129"/>
    <mergeCell ref="K133:M133"/>
    <mergeCell ref="Q133:S133"/>
    <mergeCell ref="T133:V133"/>
    <mergeCell ref="Q128:S128"/>
    <mergeCell ref="T128:V128"/>
    <mergeCell ref="Q138:S138"/>
    <mergeCell ref="T138:V138"/>
    <mergeCell ref="W138:Y138"/>
    <mergeCell ref="K136:M136"/>
    <mergeCell ref="Q135:S135"/>
    <mergeCell ref="T135:V135"/>
    <mergeCell ref="W135:Y135"/>
    <mergeCell ref="Q125:S125"/>
    <mergeCell ref="T125:V125"/>
    <mergeCell ref="W125:Y125"/>
    <mergeCell ref="K125:M125"/>
    <mergeCell ref="Q126:S126"/>
    <mergeCell ref="T126:V126"/>
    <mergeCell ref="W126:Y126"/>
    <mergeCell ref="K121:M121"/>
    <mergeCell ref="Q123:S123"/>
    <mergeCell ref="T123:V123"/>
    <mergeCell ref="W123:Y123"/>
    <mergeCell ref="K123:M123"/>
    <mergeCell ref="Q124:S124"/>
    <mergeCell ref="T124:V124"/>
    <mergeCell ref="W124:Y124"/>
    <mergeCell ref="W128:Y128"/>
    <mergeCell ref="K131:M131"/>
    <mergeCell ref="Q131:S131"/>
    <mergeCell ref="T131:V131"/>
    <mergeCell ref="W131:Y131"/>
    <mergeCell ref="Q127:S127"/>
    <mergeCell ref="T127:V127"/>
    <mergeCell ref="W127:Y127"/>
    <mergeCell ref="W121:Y121"/>
    <mergeCell ref="Q122:S122"/>
    <mergeCell ref="T122:V122"/>
    <mergeCell ref="W122:Y122"/>
    <mergeCell ref="K124:M124"/>
    <mergeCell ref="K122:M122"/>
    <mergeCell ref="K126:M126"/>
    <mergeCell ref="K127:M127"/>
    <mergeCell ref="Q121:S121"/>
    <mergeCell ref="Q115:S115"/>
    <mergeCell ref="T115:V115"/>
    <mergeCell ref="W115:Y115"/>
    <mergeCell ref="Q116:S116"/>
    <mergeCell ref="T116:V116"/>
    <mergeCell ref="W116:Y116"/>
    <mergeCell ref="K117:M117"/>
    <mergeCell ref="Q119:S119"/>
    <mergeCell ref="T119:V119"/>
    <mergeCell ref="W119:Y119"/>
    <mergeCell ref="K118:M118"/>
    <mergeCell ref="Q120:S120"/>
    <mergeCell ref="T120:V120"/>
    <mergeCell ref="W120:Y120"/>
    <mergeCell ref="K115:M115"/>
    <mergeCell ref="Q117:S117"/>
    <mergeCell ref="T117:V117"/>
    <mergeCell ref="W117:Y117"/>
    <mergeCell ref="K116:M116"/>
    <mergeCell ref="Q118:S118"/>
    <mergeCell ref="T118:V118"/>
    <mergeCell ref="W118:Y118"/>
    <mergeCell ref="Q109:S109"/>
    <mergeCell ref="T109:V109"/>
    <mergeCell ref="W109:Y109"/>
    <mergeCell ref="Q110:S110"/>
    <mergeCell ref="T110:V110"/>
    <mergeCell ref="W110:Y110"/>
    <mergeCell ref="K110:M110"/>
    <mergeCell ref="Q113:S113"/>
    <mergeCell ref="T113:V113"/>
    <mergeCell ref="W113:Y113"/>
    <mergeCell ref="K112:M112"/>
    <mergeCell ref="Q114:S114"/>
    <mergeCell ref="T114:V114"/>
    <mergeCell ref="W114:Y114"/>
    <mergeCell ref="K108:M108"/>
    <mergeCell ref="Q111:S111"/>
    <mergeCell ref="T111:V111"/>
    <mergeCell ref="W111:Y111"/>
    <mergeCell ref="K109:M109"/>
    <mergeCell ref="Q112:S112"/>
    <mergeCell ref="T112:V112"/>
    <mergeCell ref="W112:Y112"/>
    <mergeCell ref="K111:M111"/>
    <mergeCell ref="Q103:S103"/>
    <mergeCell ref="T103:V103"/>
    <mergeCell ref="W103:Y103"/>
    <mergeCell ref="Q104:S104"/>
    <mergeCell ref="T104:V104"/>
    <mergeCell ref="W104:Y104"/>
    <mergeCell ref="K103:M103"/>
    <mergeCell ref="Q107:S107"/>
    <mergeCell ref="T107:V107"/>
    <mergeCell ref="W107:Y107"/>
    <mergeCell ref="K104:M104"/>
    <mergeCell ref="Q108:S108"/>
    <mergeCell ref="T108:V108"/>
    <mergeCell ref="W108:Y108"/>
    <mergeCell ref="K101:M101"/>
    <mergeCell ref="Q105:S105"/>
    <mergeCell ref="T105:V105"/>
    <mergeCell ref="W105:Y105"/>
    <mergeCell ref="K102:M102"/>
    <mergeCell ref="Q106:S106"/>
    <mergeCell ref="T106:V106"/>
    <mergeCell ref="W106:Y106"/>
    <mergeCell ref="K105:M105"/>
    <mergeCell ref="Q98:S98"/>
    <mergeCell ref="T98:V98"/>
    <mergeCell ref="W98:Y98"/>
    <mergeCell ref="K97:M97"/>
    <mergeCell ref="Q101:S101"/>
    <mergeCell ref="T101:V101"/>
    <mergeCell ref="W101:Y101"/>
    <mergeCell ref="K98:M98"/>
    <mergeCell ref="Q102:S102"/>
    <mergeCell ref="T102:V102"/>
    <mergeCell ref="W102:Y102"/>
    <mergeCell ref="K95:M95"/>
    <mergeCell ref="Q99:S99"/>
    <mergeCell ref="T99:V99"/>
    <mergeCell ref="W99:Y99"/>
    <mergeCell ref="K96:M96"/>
    <mergeCell ref="Q100:S100"/>
    <mergeCell ref="T100:V100"/>
    <mergeCell ref="W100:Y100"/>
    <mergeCell ref="Q95:S95"/>
    <mergeCell ref="T95:V95"/>
    <mergeCell ref="Q96:S96"/>
    <mergeCell ref="T96:V96"/>
    <mergeCell ref="W91:Y91"/>
    <mergeCell ref="Q92:S92"/>
    <mergeCell ref="T92:V92"/>
    <mergeCell ref="W92:Y92"/>
    <mergeCell ref="K89:M89"/>
    <mergeCell ref="W95:Y95"/>
    <mergeCell ref="W96:Y96"/>
    <mergeCell ref="Q93:S93"/>
    <mergeCell ref="T93:V93"/>
    <mergeCell ref="W93:Y93"/>
    <mergeCell ref="W94:Y94"/>
    <mergeCell ref="K90:M90"/>
    <mergeCell ref="K91:M91"/>
    <mergeCell ref="Q94:S94"/>
    <mergeCell ref="T94:V94"/>
    <mergeCell ref="Q97:S97"/>
    <mergeCell ref="T97:V97"/>
    <mergeCell ref="W97:Y97"/>
    <mergeCell ref="Q83:S83"/>
    <mergeCell ref="T83:V83"/>
    <mergeCell ref="K92:M92"/>
    <mergeCell ref="Q84:S84"/>
    <mergeCell ref="T84:V84"/>
    <mergeCell ref="K86:M86"/>
    <mergeCell ref="Q81:S81"/>
    <mergeCell ref="T81:V81"/>
    <mergeCell ref="K88:M88"/>
    <mergeCell ref="Q82:S82"/>
    <mergeCell ref="T82:V82"/>
    <mergeCell ref="K83:M83"/>
    <mergeCell ref="K85:M85"/>
    <mergeCell ref="Q85:S85"/>
    <mergeCell ref="T85:V85"/>
    <mergeCell ref="Q86:S86"/>
    <mergeCell ref="T86:V86"/>
    <mergeCell ref="Q89:S89"/>
    <mergeCell ref="T89:V89"/>
    <mergeCell ref="Q90:S90"/>
    <mergeCell ref="T90:V90"/>
    <mergeCell ref="Q87:S87"/>
    <mergeCell ref="T87:V87"/>
    <mergeCell ref="Q88:S88"/>
    <mergeCell ref="T88:V88"/>
    <mergeCell ref="Q91:S91"/>
    <mergeCell ref="T91:V91"/>
    <mergeCell ref="Q77:S77"/>
    <mergeCell ref="T77:V77"/>
    <mergeCell ref="K82:M82"/>
    <mergeCell ref="Q78:S78"/>
    <mergeCell ref="T78:V78"/>
    <mergeCell ref="K76:M76"/>
    <mergeCell ref="K77:M77"/>
    <mergeCell ref="K73:M73"/>
    <mergeCell ref="T73:V73"/>
    <mergeCell ref="K75:M75"/>
    <mergeCell ref="Q74:S74"/>
    <mergeCell ref="T74:V74"/>
    <mergeCell ref="Q79:S79"/>
    <mergeCell ref="T79:V79"/>
    <mergeCell ref="Q80:S80"/>
    <mergeCell ref="T80:V80"/>
    <mergeCell ref="K80:M80"/>
    <mergeCell ref="K81:M81"/>
    <mergeCell ref="Q75:S75"/>
    <mergeCell ref="Q76:S76"/>
    <mergeCell ref="T75:V75"/>
    <mergeCell ref="T76:V76"/>
    <mergeCell ref="K74:M74"/>
    <mergeCell ref="K79:M79"/>
    <mergeCell ref="K106:M106"/>
    <mergeCell ref="K107:M107"/>
    <mergeCell ref="K84:M84"/>
    <mergeCell ref="K87:M87"/>
    <mergeCell ref="G174:J174"/>
    <mergeCell ref="G84:J84"/>
    <mergeCell ref="G85:J85"/>
    <mergeCell ref="G86:J86"/>
    <mergeCell ref="G87:J87"/>
    <mergeCell ref="G88:J88"/>
    <mergeCell ref="G89:J89"/>
    <mergeCell ref="G143:J143"/>
    <mergeCell ref="G147:J147"/>
    <mergeCell ref="G134:J134"/>
    <mergeCell ref="G135:J135"/>
    <mergeCell ref="G136:J136"/>
    <mergeCell ref="G137:J137"/>
    <mergeCell ref="G138:J138"/>
    <mergeCell ref="G99:J99"/>
    <mergeCell ref="G100:J100"/>
    <mergeCell ref="K93:M93"/>
    <mergeCell ref="K94:M94"/>
    <mergeCell ref="K113:M113"/>
    <mergeCell ref="K114:M114"/>
    <mergeCell ref="K119:M119"/>
    <mergeCell ref="K120:M120"/>
    <mergeCell ref="K132:M132"/>
    <mergeCell ref="K139:M139"/>
    <mergeCell ref="K137:M137"/>
    <mergeCell ref="K157:M157"/>
    <mergeCell ref="K169:M169"/>
    <mergeCell ref="K170:M170"/>
    <mergeCell ref="G144:J144"/>
    <mergeCell ref="G145:J145"/>
    <mergeCell ref="G146:J146"/>
    <mergeCell ref="G148:J148"/>
    <mergeCell ref="G111:J111"/>
    <mergeCell ref="G112:J112"/>
    <mergeCell ref="G113:J113"/>
    <mergeCell ref="G114:J114"/>
    <mergeCell ref="G115:J115"/>
    <mergeCell ref="G116:J116"/>
    <mergeCell ref="G117:J117"/>
    <mergeCell ref="G118:J118"/>
    <mergeCell ref="G119:J119"/>
    <mergeCell ref="G120:J120"/>
    <mergeCell ref="G121:J121"/>
    <mergeCell ref="G122:J122"/>
    <mergeCell ref="G123:J123"/>
    <mergeCell ref="G124:J124"/>
    <mergeCell ref="G125:J125"/>
    <mergeCell ref="G126:J126"/>
    <mergeCell ref="G127:J127"/>
    <mergeCell ref="G128:J128"/>
    <mergeCell ref="G129:J129"/>
    <mergeCell ref="G130:J130"/>
    <mergeCell ref="G131:J131"/>
    <mergeCell ref="G132:J132"/>
    <mergeCell ref="G133:J133"/>
    <mergeCell ref="G140:J140"/>
    <mergeCell ref="G154:J154"/>
    <mergeCell ref="G155:J155"/>
    <mergeCell ref="G156:J156"/>
    <mergeCell ref="G157:J157"/>
    <mergeCell ref="G158:J158"/>
    <mergeCell ref="G159:J159"/>
    <mergeCell ref="G160:J160"/>
    <mergeCell ref="G161:J161"/>
    <mergeCell ref="G162:J162"/>
    <mergeCell ref="G163:J163"/>
    <mergeCell ref="G181:J181"/>
    <mergeCell ref="G182:J182"/>
    <mergeCell ref="G184:J184"/>
    <mergeCell ref="G165:J165"/>
    <mergeCell ref="G166:J166"/>
    <mergeCell ref="G167:J167"/>
    <mergeCell ref="G169:J169"/>
    <mergeCell ref="G170:J170"/>
    <mergeCell ref="G171:J171"/>
    <mergeCell ref="G173:J173"/>
    <mergeCell ref="G175:J175"/>
    <mergeCell ref="G176:J176"/>
    <mergeCell ref="G177:J177"/>
    <mergeCell ref="G178:J178"/>
    <mergeCell ref="G241:J241"/>
    <mergeCell ref="G242:J242"/>
    <mergeCell ref="G260:J260"/>
    <mergeCell ref="G261:J261"/>
    <mergeCell ref="G246:J246"/>
    <mergeCell ref="G247:J247"/>
    <mergeCell ref="G248:J248"/>
    <mergeCell ref="G249:J249"/>
    <mergeCell ref="G250:J250"/>
    <mergeCell ref="G251:J251"/>
    <mergeCell ref="G252:J252"/>
    <mergeCell ref="G254:J254"/>
    <mergeCell ref="G255:J255"/>
    <mergeCell ref="G256:J256"/>
    <mergeCell ref="G257:J257"/>
    <mergeCell ref="G258:J258"/>
    <mergeCell ref="G259:J259"/>
    <mergeCell ref="G244:J244"/>
    <mergeCell ref="G245:J245"/>
    <mergeCell ref="G234:J234"/>
    <mergeCell ref="G235:J235"/>
    <mergeCell ref="G236:J236"/>
    <mergeCell ref="G238:J238"/>
    <mergeCell ref="G239:J239"/>
    <mergeCell ref="G206:J206"/>
    <mergeCell ref="G207:J207"/>
    <mergeCell ref="G208:J208"/>
    <mergeCell ref="G209:J209"/>
    <mergeCell ref="G210:J210"/>
    <mergeCell ref="G211:J211"/>
    <mergeCell ref="G212:J212"/>
    <mergeCell ref="G213:J213"/>
    <mergeCell ref="G214:J214"/>
    <mergeCell ref="G225:J225"/>
    <mergeCell ref="G223:J223"/>
    <mergeCell ref="G224:J224"/>
    <mergeCell ref="G227:J227"/>
    <mergeCell ref="G228:J228"/>
    <mergeCell ref="G229:J229"/>
    <mergeCell ref="G230:J230"/>
    <mergeCell ref="G231:J231"/>
    <mergeCell ref="G232:J232"/>
    <mergeCell ref="G233:J233"/>
    <mergeCell ref="G106:J106"/>
    <mergeCell ref="G107:J107"/>
    <mergeCell ref="G108:J108"/>
    <mergeCell ref="G109:J109"/>
    <mergeCell ref="G110:J110"/>
    <mergeCell ref="G221:J221"/>
    <mergeCell ref="G222:J222"/>
    <mergeCell ref="G215:J215"/>
    <mergeCell ref="G216:J216"/>
    <mergeCell ref="G217:J217"/>
    <mergeCell ref="G218:J218"/>
    <mergeCell ref="G219:J219"/>
    <mergeCell ref="G185:J185"/>
    <mergeCell ref="G186:J186"/>
    <mergeCell ref="G188:J188"/>
    <mergeCell ref="G189:J189"/>
    <mergeCell ref="G190:J190"/>
    <mergeCell ref="G191:J191"/>
    <mergeCell ref="G192:J192"/>
    <mergeCell ref="G193:J193"/>
    <mergeCell ref="G194:J194"/>
    <mergeCell ref="G196:J196"/>
    <mergeCell ref="G197:J197"/>
    <mergeCell ref="G198:J198"/>
    <mergeCell ref="G199:J199"/>
    <mergeCell ref="G200:J200"/>
    <mergeCell ref="G201:J201"/>
    <mergeCell ref="G202:J202"/>
    <mergeCell ref="G203:J203"/>
    <mergeCell ref="G204:J204"/>
    <mergeCell ref="G152:J152"/>
    <mergeCell ref="G153:J153"/>
    <mergeCell ref="G102:J102"/>
    <mergeCell ref="G103:J103"/>
    <mergeCell ref="G104:J104"/>
    <mergeCell ref="G105:J105"/>
    <mergeCell ref="AF85:AG85"/>
    <mergeCell ref="AF79:AG79"/>
    <mergeCell ref="N1:P1"/>
    <mergeCell ref="Q1:S1"/>
    <mergeCell ref="N2:P2"/>
    <mergeCell ref="Q2:S2"/>
    <mergeCell ref="AB3:AC3"/>
    <mergeCell ref="G180:J180"/>
    <mergeCell ref="G139:J139"/>
    <mergeCell ref="G141:J141"/>
    <mergeCell ref="G142:J142"/>
    <mergeCell ref="G164:J164"/>
    <mergeCell ref="G73:J73"/>
    <mergeCell ref="G74:J74"/>
    <mergeCell ref="G75:J75"/>
    <mergeCell ref="G76:J76"/>
    <mergeCell ref="G77:J77"/>
    <mergeCell ref="G78:J78"/>
    <mergeCell ref="G79:J79"/>
    <mergeCell ref="G80:J80"/>
    <mergeCell ref="G81:J81"/>
    <mergeCell ref="G82:J82"/>
    <mergeCell ref="G83:J83"/>
    <mergeCell ref="G149:J149"/>
    <mergeCell ref="G150:J150"/>
    <mergeCell ref="G151:J151"/>
    <mergeCell ref="AB25:AC25"/>
    <mergeCell ref="AB26:AC26"/>
    <mergeCell ref="AB37:AC37"/>
    <mergeCell ref="AB47:AC47"/>
    <mergeCell ref="AB48:AC48"/>
    <mergeCell ref="AB49:AC49"/>
    <mergeCell ref="AB50:AC50"/>
    <mergeCell ref="AB51:AC51"/>
    <mergeCell ref="AB52:AC52"/>
    <mergeCell ref="AB53:AC53"/>
    <mergeCell ref="AB54:AC54"/>
    <mergeCell ref="AB55:AC55"/>
    <mergeCell ref="AB56:AC56"/>
    <mergeCell ref="AB57:AC57"/>
    <mergeCell ref="AB58:AC58"/>
    <mergeCell ref="AB59:AC59"/>
    <mergeCell ref="W78:Y78"/>
    <mergeCell ref="AF73:AG73"/>
    <mergeCell ref="G101:J101"/>
    <mergeCell ref="AB40:AC40"/>
    <mergeCell ref="AB41:AC41"/>
    <mergeCell ref="AB42:AC42"/>
    <mergeCell ref="G90:J90"/>
    <mergeCell ref="G91:J91"/>
    <mergeCell ref="G92:J92"/>
    <mergeCell ref="G93:J93"/>
    <mergeCell ref="G94:J94"/>
    <mergeCell ref="G95:J95"/>
    <mergeCell ref="G96:J96"/>
    <mergeCell ref="G97:J97"/>
    <mergeCell ref="G98:J98"/>
    <mergeCell ref="K78:M78"/>
    <mergeCell ref="K99:M99"/>
    <mergeCell ref="K100:M100"/>
  </mergeCells>
  <phoneticPr fontId="39"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C8101-041B-4BAE-994B-7C0D33787F0D}">
  <sheetPr>
    <tabColor theme="1"/>
  </sheetPr>
  <dimension ref="A1:BG1521"/>
  <sheetViews>
    <sheetView topLeftCell="A67" zoomScale="90" zoomScaleNormal="90" workbookViewId="0">
      <selection activeCell="T87" sqref="T87:V87"/>
    </sheetView>
  </sheetViews>
  <sheetFormatPr defaultRowHeight="12.75"/>
  <cols>
    <col min="1" max="1" width="5.42578125" customWidth="1"/>
    <col min="2" max="2" width="22.7109375" customWidth="1"/>
    <col min="3" max="5" width="7.140625" customWidth="1"/>
    <col min="6" max="6" width="9.42578125" customWidth="1"/>
    <col min="7" max="7" width="8.7109375" customWidth="1"/>
    <col min="8" max="21" width="7.140625" customWidth="1"/>
    <col min="22" max="22" width="7.7109375" customWidth="1"/>
    <col min="23" max="23" width="7.85546875" customWidth="1"/>
    <col min="24" max="25" width="7.140625" customWidth="1"/>
    <col min="26" max="27" width="8.42578125" customWidth="1"/>
    <col min="28" max="28" width="22.140625" customWidth="1"/>
    <col min="29" max="29" width="23.5703125" customWidth="1"/>
    <col min="30" max="39" width="5.85546875" customWidth="1"/>
    <col min="40" max="42" width="6.140625" customWidth="1"/>
    <col min="43" max="48" width="6.28515625" customWidth="1"/>
    <col min="49" max="50" width="7.28515625" customWidth="1"/>
  </cols>
  <sheetData>
    <row r="1" spans="1:59" ht="23.25">
      <c r="A1" s="30"/>
      <c r="B1" s="31" t="s">
        <v>11</v>
      </c>
      <c r="C1" s="32" t="s">
        <v>223</v>
      </c>
      <c r="D1" s="31"/>
      <c r="E1" s="31"/>
      <c r="F1" s="33"/>
      <c r="G1" s="31"/>
      <c r="H1" s="31"/>
      <c r="I1" s="31"/>
      <c r="J1" s="31"/>
      <c r="K1" s="31"/>
      <c r="L1" s="31"/>
      <c r="M1" s="31"/>
      <c r="N1" s="759" t="s">
        <v>172</v>
      </c>
      <c r="O1" s="759"/>
      <c r="P1" s="759"/>
      <c r="Q1" s="759" t="s">
        <v>173</v>
      </c>
      <c r="R1" s="759"/>
      <c r="S1" s="759"/>
      <c r="T1" s="31"/>
      <c r="U1" s="31"/>
      <c r="V1" s="31"/>
      <c r="W1" s="31"/>
      <c r="X1" s="31"/>
      <c r="Y1" s="34"/>
    </row>
    <row r="2" spans="1:59" ht="59.25" thickBot="1">
      <c r="A2" s="30"/>
      <c r="B2" s="31"/>
      <c r="C2" s="59" t="s">
        <v>10</v>
      </c>
      <c r="D2" s="30"/>
      <c r="E2" s="31"/>
      <c r="F2" s="33"/>
      <c r="G2" s="31"/>
      <c r="H2" s="31"/>
      <c r="I2" s="31"/>
      <c r="J2" s="31"/>
      <c r="K2" s="31"/>
      <c r="L2" s="31"/>
      <c r="M2" s="31"/>
      <c r="N2" s="760">
        <v>6</v>
      </c>
      <c r="O2" s="760"/>
      <c r="P2" s="760"/>
      <c r="Q2" s="760">
        <v>6</v>
      </c>
      <c r="R2" s="760"/>
      <c r="S2" s="760"/>
      <c r="T2" s="31"/>
      <c r="U2" s="31"/>
      <c r="V2" s="31"/>
      <c r="W2" s="31"/>
      <c r="X2" s="31"/>
      <c r="Y2" s="34"/>
    </row>
    <row r="3" spans="1:59" ht="15" customHeight="1" thickBot="1">
      <c r="A3" t="s">
        <v>174</v>
      </c>
      <c r="B3" s="130"/>
      <c r="C3" s="256" t="s">
        <v>117</v>
      </c>
      <c r="D3" s="257" t="s">
        <v>118</v>
      </c>
      <c r="E3" s="257" t="s">
        <v>119</v>
      </c>
      <c r="F3" s="257" t="s">
        <v>120</v>
      </c>
      <c r="G3" s="257" t="s">
        <v>121</v>
      </c>
      <c r="H3" s="257" t="s">
        <v>122</v>
      </c>
      <c r="I3" s="257" t="s">
        <v>123</v>
      </c>
      <c r="J3" s="257" t="s">
        <v>124</v>
      </c>
      <c r="K3" s="257" t="s">
        <v>125</v>
      </c>
      <c r="L3" s="257" t="s">
        <v>126</v>
      </c>
      <c r="M3" s="257" t="s">
        <v>127</v>
      </c>
      <c r="N3" s="257" t="s">
        <v>128</v>
      </c>
      <c r="O3" s="257" t="s">
        <v>129</v>
      </c>
      <c r="P3" s="257" t="s">
        <v>130</v>
      </c>
      <c r="Q3" s="257" t="s">
        <v>131</v>
      </c>
      <c r="R3" s="257" t="s">
        <v>132</v>
      </c>
      <c r="S3" s="257" t="s">
        <v>163</v>
      </c>
      <c r="T3" s="257" t="s">
        <v>164</v>
      </c>
      <c r="U3" s="501" t="s">
        <v>176</v>
      </c>
      <c r="V3" s="257" t="s">
        <v>365</v>
      </c>
      <c r="W3" s="257" t="s">
        <v>133</v>
      </c>
      <c r="X3" s="536" t="s">
        <v>134</v>
      </c>
      <c r="Y3" s="264" t="s">
        <v>165</v>
      </c>
      <c r="Z3" s="265" t="s">
        <v>166</v>
      </c>
      <c r="AA3" s="135"/>
      <c r="AB3" s="794" t="s">
        <v>175</v>
      </c>
      <c r="AC3" s="761"/>
      <c r="AD3" s="493" t="s">
        <v>117</v>
      </c>
      <c r="AE3" s="493" t="s">
        <v>118</v>
      </c>
      <c r="AF3" s="493" t="s">
        <v>119</v>
      </c>
      <c r="AG3" s="493" t="s">
        <v>120</v>
      </c>
      <c r="AH3" s="493" t="s">
        <v>121</v>
      </c>
      <c r="AI3" s="493" t="s">
        <v>122</v>
      </c>
      <c r="AJ3" s="493" t="s">
        <v>123</v>
      </c>
      <c r="AK3" s="493" t="s">
        <v>124</v>
      </c>
      <c r="AL3" s="493" t="s">
        <v>125</v>
      </c>
      <c r="AM3" s="493" t="s">
        <v>126</v>
      </c>
      <c r="AN3" s="493" t="s">
        <v>127</v>
      </c>
      <c r="AO3" s="493" t="s">
        <v>128</v>
      </c>
      <c r="AP3" s="493" t="s">
        <v>129</v>
      </c>
      <c r="AQ3" s="493" t="s">
        <v>130</v>
      </c>
      <c r="AR3" s="493" t="s">
        <v>131</v>
      </c>
      <c r="AS3" s="493" t="s">
        <v>132</v>
      </c>
      <c r="AT3" s="572" t="s">
        <v>163</v>
      </c>
      <c r="AU3" s="572" t="s">
        <v>164</v>
      </c>
      <c r="AV3" s="493" t="s">
        <v>176</v>
      </c>
      <c r="AW3" s="493" t="s">
        <v>365</v>
      </c>
      <c r="AX3" s="493" t="s">
        <v>133</v>
      </c>
      <c r="BG3">
        <v>5</v>
      </c>
    </row>
    <row r="4" spans="1:59" ht="15">
      <c r="A4" s="136" t="s">
        <v>176</v>
      </c>
      <c r="B4" s="250" t="s">
        <v>229</v>
      </c>
      <c r="C4" s="327">
        <v>4</v>
      </c>
      <c r="D4" s="327">
        <v>6</v>
      </c>
      <c r="E4" s="327">
        <v>0</v>
      </c>
      <c r="F4" s="327">
        <v>0</v>
      </c>
      <c r="G4" s="327">
        <v>0</v>
      </c>
      <c r="H4" s="327">
        <v>0</v>
      </c>
      <c r="I4" s="327">
        <v>0</v>
      </c>
      <c r="J4" s="327">
        <v>0</v>
      </c>
      <c r="K4" s="327">
        <v>0</v>
      </c>
      <c r="L4" s="327">
        <v>0</v>
      </c>
      <c r="M4" s="327">
        <v>0</v>
      </c>
      <c r="N4" s="327">
        <v>0</v>
      </c>
      <c r="O4" s="327">
        <v>0</v>
      </c>
      <c r="P4" s="327">
        <v>0</v>
      </c>
      <c r="Q4" s="327">
        <v>0</v>
      </c>
      <c r="R4" s="327">
        <v>0</v>
      </c>
      <c r="S4" s="327">
        <v>-3</v>
      </c>
      <c r="T4" s="327">
        <v>1</v>
      </c>
      <c r="U4" s="528">
        <v>4</v>
      </c>
      <c r="V4" s="327">
        <v>2</v>
      </c>
      <c r="W4" s="327">
        <v>0</v>
      </c>
      <c r="X4" s="537">
        <f t="shared" ref="X4:X19" si="0">IF(D4=0,0,F4/D4)</f>
        <v>0</v>
      </c>
      <c r="Y4" s="269">
        <f t="shared" ref="Y4:Y19" si="1">IF(D4&gt;0,((F4-G4-H4-I4)+(G4*2)+(H4*3)+(I4*4))/D4,0)</f>
        <v>0</v>
      </c>
      <c r="Z4" s="268">
        <f t="shared" ref="Z4:Z19" si="2">(F4+K4+Q4+P4)/(D4+K4+Q4)</f>
        <v>0</v>
      </c>
      <c r="AA4" s="202"/>
      <c r="AB4" s="250" t="s">
        <v>229</v>
      </c>
      <c r="AC4" s="684"/>
      <c r="AD4" s="684"/>
      <c r="AE4" s="684"/>
      <c r="AF4" s="684"/>
      <c r="AG4" s="684"/>
      <c r="AH4" s="684"/>
      <c r="AI4" s="684"/>
      <c r="AJ4" s="684"/>
      <c r="AK4" s="684"/>
      <c r="AL4" s="684"/>
      <c r="AM4" s="684"/>
      <c r="AN4" s="684"/>
      <c r="AO4" s="684"/>
      <c r="AP4" s="684"/>
      <c r="AQ4" s="684"/>
      <c r="AR4" s="684"/>
      <c r="AS4" s="684"/>
      <c r="AT4" s="684"/>
      <c r="AU4" s="684"/>
      <c r="AV4" s="684"/>
      <c r="AW4" s="684"/>
      <c r="AX4" s="684"/>
    </row>
    <row r="5" spans="1:59" ht="15">
      <c r="A5" s="136" t="s">
        <v>176</v>
      </c>
      <c r="B5" s="261" t="s">
        <v>228</v>
      </c>
      <c r="C5" s="327">
        <v>4</v>
      </c>
      <c r="D5" s="327">
        <v>10</v>
      </c>
      <c r="E5" s="327">
        <v>1</v>
      </c>
      <c r="F5" s="327">
        <v>2</v>
      </c>
      <c r="G5" s="327">
        <v>0</v>
      </c>
      <c r="H5" s="327">
        <v>0</v>
      </c>
      <c r="I5" s="327">
        <v>0</v>
      </c>
      <c r="J5" s="327">
        <v>0</v>
      </c>
      <c r="K5" s="327">
        <v>0</v>
      </c>
      <c r="L5" s="327">
        <v>3</v>
      </c>
      <c r="M5" s="327">
        <v>0</v>
      </c>
      <c r="N5" s="327">
        <v>0</v>
      </c>
      <c r="O5" s="327">
        <v>0</v>
      </c>
      <c r="P5" s="327">
        <v>0</v>
      </c>
      <c r="Q5" s="327">
        <v>0</v>
      </c>
      <c r="R5" s="327">
        <v>1</v>
      </c>
      <c r="S5" s="327">
        <v>0</v>
      </c>
      <c r="T5" s="327">
        <v>2</v>
      </c>
      <c r="U5" s="528">
        <v>3</v>
      </c>
      <c r="V5" s="327">
        <v>19</v>
      </c>
      <c r="W5" s="327">
        <v>0</v>
      </c>
      <c r="X5" s="537">
        <f t="shared" si="0"/>
        <v>0.2</v>
      </c>
      <c r="Y5" s="269">
        <f t="shared" si="1"/>
        <v>0.2</v>
      </c>
      <c r="Z5" s="273">
        <f t="shared" si="2"/>
        <v>0.2</v>
      </c>
      <c r="AA5" s="263"/>
      <c r="AB5" s="261" t="s">
        <v>228</v>
      </c>
      <c r="AC5" s="684"/>
      <c r="AD5" s="684"/>
      <c r="AE5" s="684"/>
      <c r="AF5" s="684"/>
      <c r="AG5" s="684"/>
      <c r="AH5" s="684"/>
      <c r="AI5" s="684"/>
      <c r="AJ5" s="684"/>
      <c r="AK5" s="684"/>
      <c r="AL5" s="684"/>
      <c r="AM5" s="684"/>
      <c r="AN5" s="684"/>
      <c r="AO5" s="684"/>
      <c r="AP5" s="684"/>
      <c r="AQ5" s="684"/>
      <c r="AR5" s="684"/>
      <c r="AS5" s="684"/>
      <c r="AT5" s="684"/>
      <c r="AU5" s="684"/>
      <c r="AV5" s="684"/>
      <c r="AW5" s="684"/>
      <c r="AX5" s="684"/>
    </row>
    <row r="6" spans="1:59" ht="15">
      <c r="A6" s="164" t="s">
        <v>202</v>
      </c>
      <c r="B6" s="261" t="s">
        <v>225</v>
      </c>
      <c r="C6" s="327">
        <v>9</v>
      </c>
      <c r="D6" s="327">
        <v>30</v>
      </c>
      <c r="E6" s="327">
        <v>4</v>
      </c>
      <c r="F6" s="327">
        <v>5</v>
      </c>
      <c r="G6" s="327">
        <v>0</v>
      </c>
      <c r="H6" s="327">
        <v>0</v>
      </c>
      <c r="I6" s="327">
        <v>0</v>
      </c>
      <c r="J6" s="327">
        <v>0</v>
      </c>
      <c r="K6" s="327">
        <v>2</v>
      </c>
      <c r="L6" s="327">
        <v>2</v>
      </c>
      <c r="M6" s="327">
        <v>1</v>
      </c>
      <c r="N6" s="327">
        <v>0</v>
      </c>
      <c r="O6" s="327">
        <v>0</v>
      </c>
      <c r="P6" s="327">
        <v>0</v>
      </c>
      <c r="Q6" s="327">
        <v>0</v>
      </c>
      <c r="R6" s="327">
        <v>0</v>
      </c>
      <c r="S6" s="327">
        <v>4</v>
      </c>
      <c r="T6" s="327">
        <v>4</v>
      </c>
      <c r="U6" s="528">
        <v>14</v>
      </c>
      <c r="V6" s="327">
        <v>11</v>
      </c>
      <c r="W6" s="327">
        <v>0</v>
      </c>
      <c r="X6" s="537">
        <f t="shared" si="0"/>
        <v>0.16666666666666666</v>
      </c>
      <c r="Y6" s="269">
        <f t="shared" si="1"/>
        <v>0.16666666666666666</v>
      </c>
      <c r="Z6" s="273">
        <f t="shared" si="2"/>
        <v>0.21875</v>
      </c>
      <c r="AA6" s="263"/>
      <c r="AB6" s="261" t="s">
        <v>225</v>
      </c>
      <c r="AC6" s="684"/>
      <c r="AD6" s="684"/>
      <c r="AE6" s="684"/>
      <c r="AF6" s="684"/>
      <c r="AG6" s="684"/>
      <c r="AH6" s="684"/>
      <c r="AI6" s="684"/>
      <c r="AJ6" s="684"/>
      <c r="AK6" s="684"/>
      <c r="AL6" s="684"/>
      <c r="AM6" s="684"/>
      <c r="AN6" s="684"/>
      <c r="AO6" s="684"/>
      <c r="AP6" s="684"/>
      <c r="AQ6" s="684"/>
      <c r="AR6" s="684"/>
      <c r="AS6" s="684"/>
      <c r="AT6" s="684"/>
      <c r="AU6" s="684"/>
      <c r="AV6" s="684"/>
      <c r="AW6" s="684"/>
      <c r="AX6" s="684"/>
    </row>
    <row r="7" spans="1:59" ht="15">
      <c r="A7" s="136" t="s">
        <v>176</v>
      </c>
      <c r="B7" s="261" t="s">
        <v>231</v>
      </c>
      <c r="C7" s="327">
        <v>12</v>
      </c>
      <c r="D7" s="327">
        <v>43</v>
      </c>
      <c r="E7" s="327">
        <v>3</v>
      </c>
      <c r="F7" s="327">
        <v>10</v>
      </c>
      <c r="G7" s="327">
        <v>3</v>
      </c>
      <c r="H7" s="327">
        <v>0</v>
      </c>
      <c r="I7" s="327">
        <v>1</v>
      </c>
      <c r="J7" s="327">
        <v>7</v>
      </c>
      <c r="K7" s="327">
        <v>3</v>
      </c>
      <c r="L7" s="327">
        <v>11</v>
      </c>
      <c r="M7" s="327">
        <v>0</v>
      </c>
      <c r="N7" s="327">
        <v>0</v>
      </c>
      <c r="O7" s="327">
        <v>0</v>
      </c>
      <c r="P7" s="327">
        <v>1</v>
      </c>
      <c r="Q7" s="327">
        <v>0</v>
      </c>
      <c r="R7" s="327">
        <v>1</v>
      </c>
      <c r="S7" s="327">
        <v>1</v>
      </c>
      <c r="T7" s="327">
        <v>3</v>
      </c>
      <c r="U7" s="528">
        <v>9</v>
      </c>
      <c r="V7" s="327">
        <v>75</v>
      </c>
      <c r="W7" s="327">
        <v>0</v>
      </c>
      <c r="X7" s="537">
        <f t="shared" si="0"/>
        <v>0.23255813953488372</v>
      </c>
      <c r="Y7" s="269">
        <f t="shared" si="1"/>
        <v>0.37209302325581395</v>
      </c>
      <c r="Z7" s="273">
        <f t="shared" si="2"/>
        <v>0.30434782608695654</v>
      </c>
      <c r="AA7" s="263"/>
      <c r="AB7" s="261" t="s">
        <v>231</v>
      </c>
      <c r="AC7" s="684"/>
      <c r="AD7" s="684"/>
      <c r="AE7" s="684"/>
      <c r="AF7" s="684"/>
      <c r="AG7" s="684"/>
      <c r="AH7" s="684"/>
      <c r="AI7" s="684"/>
      <c r="AJ7" s="684"/>
      <c r="AK7" s="684"/>
      <c r="AL7" s="684"/>
      <c r="AM7" s="684"/>
      <c r="AN7" s="684"/>
      <c r="AO7" s="684"/>
      <c r="AP7" s="684"/>
      <c r="AQ7" s="684"/>
      <c r="AR7" s="684"/>
      <c r="AS7" s="684"/>
      <c r="AT7" s="684"/>
      <c r="AU7" s="684"/>
      <c r="AV7" s="684"/>
      <c r="AW7" s="684"/>
      <c r="AX7" s="684"/>
    </row>
    <row r="8" spans="1:59" ht="15" customHeight="1">
      <c r="A8" s="136" t="s">
        <v>176</v>
      </c>
      <c r="B8" s="261" t="s">
        <v>238</v>
      </c>
      <c r="C8" s="327">
        <v>10</v>
      </c>
      <c r="D8" s="327">
        <v>30</v>
      </c>
      <c r="E8" s="327">
        <v>7</v>
      </c>
      <c r="F8" s="327">
        <v>8</v>
      </c>
      <c r="G8" s="327">
        <v>1</v>
      </c>
      <c r="H8" s="327">
        <v>0</v>
      </c>
      <c r="I8" s="327">
        <v>2</v>
      </c>
      <c r="J8" s="327">
        <v>3</v>
      </c>
      <c r="K8" s="327">
        <v>6</v>
      </c>
      <c r="L8" s="327">
        <v>6</v>
      </c>
      <c r="M8" s="327">
        <v>1</v>
      </c>
      <c r="N8" s="327">
        <v>0</v>
      </c>
      <c r="O8" s="327">
        <v>0</v>
      </c>
      <c r="P8" s="327">
        <v>0</v>
      </c>
      <c r="Q8" s="327">
        <v>0</v>
      </c>
      <c r="R8" s="327">
        <v>1</v>
      </c>
      <c r="S8" s="327">
        <v>1</v>
      </c>
      <c r="T8" s="327">
        <v>3</v>
      </c>
      <c r="U8" s="528">
        <v>18</v>
      </c>
      <c r="V8" s="327">
        <v>6</v>
      </c>
      <c r="W8" s="327">
        <v>1</v>
      </c>
      <c r="X8" s="537">
        <f t="shared" si="0"/>
        <v>0.26666666666666666</v>
      </c>
      <c r="Y8" s="269">
        <f t="shared" si="1"/>
        <v>0.5</v>
      </c>
      <c r="Z8" s="273">
        <f t="shared" si="2"/>
        <v>0.3888888888888889</v>
      </c>
      <c r="AA8" s="263"/>
      <c r="AB8" s="261" t="s">
        <v>238</v>
      </c>
      <c r="AC8" s="684"/>
      <c r="AD8" s="684"/>
      <c r="AE8" s="684"/>
      <c r="AF8" s="684"/>
      <c r="AG8" s="684"/>
      <c r="AH8" s="684"/>
      <c r="AI8" s="684"/>
      <c r="AJ8" s="684"/>
      <c r="AK8" s="684"/>
      <c r="AL8" s="684"/>
      <c r="AM8" s="684"/>
      <c r="AN8" s="684"/>
      <c r="AO8" s="684"/>
      <c r="AP8" s="684"/>
      <c r="AQ8" s="684"/>
      <c r="AR8" s="684"/>
      <c r="AS8" s="684"/>
      <c r="AT8" s="684"/>
      <c r="AU8" s="684"/>
      <c r="AV8" s="684"/>
      <c r="AW8" s="684"/>
      <c r="AX8" s="684"/>
    </row>
    <row r="9" spans="1:59" ht="15" customHeight="1">
      <c r="A9" s="136" t="s">
        <v>176</v>
      </c>
      <c r="B9" s="261" t="s">
        <v>235</v>
      </c>
      <c r="C9" s="327">
        <v>3</v>
      </c>
      <c r="D9" s="327">
        <v>6</v>
      </c>
      <c r="E9" s="327">
        <v>1</v>
      </c>
      <c r="F9" s="327">
        <v>2</v>
      </c>
      <c r="G9" s="327">
        <v>1</v>
      </c>
      <c r="H9" s="327">
        <v>0</v>
      </c>
      <c r="I9" s="327">
        <v>0</v>
      </c>
      <c r="J9" s="327">
        <v>0</v>
      </c>
      <c r="K9" s="327">
        <v>0</v>
      </c>
      <c r="L9" s="327">
        <v>3</v>
      </c>
      <c r="M9" s="327">
        <v>0</v>
      </c>
      <c r="N9" s="327">
        <v>0</v>
      </c>
      <c r="O9" s="327">
        <v>0</v>
      </c>
      <c r="P9" s="327">
        <v>0</v>
      </c>
      <c r="Q9" s="327">
        <v>0</v>
      </c>
      <c r="R9" s="327">
        <v>0</v>
      </c>
      <c r="S9" s="327">
        <v>2</v>
      </c>
      <c r="T9" s="327">
        <v>2</v>
      </c>
      <c r="U9" s="528">
        <v>0</v>
      </c>
      <c r="V9" s="327">
        <v>3</v>
      </c>
      <c r="W9" s="327">
        <v>0</v>
      </c>
      <c r="X9" s="537">
        <f>IF(D9=0,0,F9/D9)</f>
        <v>0.33333333333333331</v>
      </c>
      <c r="Y9" s="269">
        <f t="shared" si="1"/>
        <v>0.5</v>
      </c>
      <c r="Z9" s="273">
        <f t="shared" si="2"/>
        <v>0.33333333333333331</v>
      </c>
      <c r="AA9" s="263"/>
      <c r="AB9" s="261" t="s">
        <v>235</v>
      </c>
      <c r="AC9" s="684"/>
      <c r="AD9" s="684"/>
      <c r="AE9" s="684"/>
      <c r="AF9" s="684"/>
      <c r="AG9" s="684"/>
      <c r="AH9" s="684"/>
      <c r="AI9" s="684"/>
      <c r="AJ9" s="684"/>
      <c r="AK9" s="684"/>
      <c r="AL9" s="684"/>
      <c r="AM9" s="684"/>
      <c r="AN9" s="684"/>
      <c r="AO9" s="684"/>
      <c r="AP9" s="684"/>
      <c r="AQ9" s="684"/>
      <c r="AR9" s="684"/>
      <c r="AS9" s="684"/>
      <c r="AT9" s="684"/>
      <c r="AU9" s="684"/>
      <c r="AV9" s="684"/>
      <c r="AW9" s="684"/>
      <c r="AX9" s="684"/>
    </row>
    <row r="10" spans="1:59" ht="15" customHeight="1">
      <c r="A10" s="136" t="s">
        <v>176</v>
      </c>
      <c r="B10" s="261" t="s">
        <v>227</v>
      </c>
      <c r="C10" s="327">
        <v>3</v>
      </c>
      <c r="D10" s="327">
        <v>9</v>
      </c>
      <c r="E10" s="327">
        <v>0</v>
      </c>
      <c r="F10" s="327">
        <v>0</v>
      </c>
      <c r="G10" s="327">
        <v>0</v>
      </c>
      <c r="H10" s="327">
        <v>0</v>
      </c>
      <c r="I10" s="327">
        <v>0</v>
      </c>
      <c r="J10" s="327">
        <v>1</v>
      </c>
      <c r="K10" s="327">
        <v>1</v>
      </c>
      <c r="L10" s="327">
        <v>1</v>
      </c>
      <c r="M10" s="327">
        <v>0</v>
      </c>
      <c r="N10" s="327">
        <v>0</v>
      </c>
      <c r="O10" s="327">
        <v>0</v>
      </c>
      <c r="P10" s="327">
        <v>0</v>
      </c>
      <c r="Q10" s="327">
        <v>0</v>
      </c>
      <c r="R10" s="327">
        <v>0</v>
      </c>
      <c r="S10" s="327">
        <v>-3</v>
      </c>
      <c r="T10" s="327">
        <v>0</v>
      </c>
      <c r="U10" s="528">
        <v>4</v>
      </c>
      <c r="V10" s="327">
        <v>4</v>
      </c>
      <c r="W10" s="327">
        <v>0</v>
      </c>
      <c r="X10" s="537">
        <f t="shared" si="0"/>
        <v>0</v>
      </c>
      <c r="Y10" s="269">
        <f t="shared" si="1"/>
        <v>0</v>
      </c>
      <c r="Z10" s="273">
        <f t="shared" si="2"/>
        <v>0.1</v>
      </c>
      <c r="AA10" s="263"/>
      <c r="AB10" s="261" t="s">
        <v>227</v>
      </c>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row>
    <row r="11" spans="1:59" ht="15" customHeight="1">
      <c r="A11" s="136" t="s">
        <v>176</v>
      </c>
      <c r="B11" s="261" t="s">
        <v>224</v>
      </c>
      <c r="C11" s="327"/>
      <c r="D11" s="327"/>
      <c r="E11" s="327"/>
      <c r="F11" s="327"/>
      <c r="G11" s="327"/>
      <c r="H11" s="327"/>
      <c r="I11" s="327"/>
      <c r="J11" s="327"/>
      <c r="K11" s="327"/>
      <c r="L11" s="327"/>
      <c r="M11" s="327"/>
      <c r="N11" s="327"/>
      <c r="O11" s="327"/>
      <c r="P11" s="327"/>
      <c r="Q11" s="327"/>
      <c r="R11" s="327"/>
      <c r="S11" s="327"/>
      <c r="T11" s="327"/>
      <c r="U11" s="528"/>
      <c r="V11" s="327"/>
      <c r="W11" s="327"/>
      <c r="X11" s="537">
        <f t="shared" si="0"/>
        <v>0</v>
      </c>
      <c r="Y11" s="269">
        <f t="shared" si="1"/>
        <v>0</v>
      </c>
      <c r="Z11" s="273" t="e">
        <f t="shared" si="2"/>
        <v>#DIV/0!</v>
      </c>
      <c r="AA11" s="263"/>
      <c r="AB11" s="261" t="s">
        <v>224</v>
      </c>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4"/>
    </row>
    <row r="12" spans="1:59" ht="15">
      <c r="A12" s="136" t="s">
        <v>176</v>
      </c>
      <c r="B12" s="261" t="s">
        <v>232</v>
      </c>
      <c r="C12" s="327">
        <v>11</v>
      </c>
      <c r="D12" s="327">
        <v>39</v>
      </c>
      <c r="E12" s="327">
        <v>4</v>
      </c>
      <c r="F12" s="327">
        <v>8</v>
      </c>
      <c r="G12" s="327">
        <v>0</v>
      </c>
      <c r="H12" s="327">
        <v>0</v>
      </c>
      <c r="I12" s="327">
        <v>0</v>
      </c>
      <c r="J12" s="327">
        <v>3</v>
      </c>
      <c r="K12" s="327">
        <v>5</v>
      </c>
      <c r="L12" s="327">
        <v>13</v>
      </c>
      <c r="M12" s="327">
        <v>1</v>
      </c>
      <c r="N12" s="327">
        <v>1</v>
      </c>
      <c r="O12" s="327">
        <v>0</v>
      </c>
      <c r="P12" s="327">
        <v>0</v>
      </c>
      <c r="Q12" s="327">
        <v>1</v>
      </c>
      <c r="R12" s="327">
        <v>0</v>
      </c>
      <c r="S12" s="327">
        <v>0</v>
      </c>
      <c r="T12" s="327">
        <v>3</v>
      </c>
      <c r="U12" s="528">
        <v>22</v>
      </c>
      <c r="V12" s="327">
        <v>7</v>
      </c>
      <c r="W12" s="327">
        <v>1</v>
      </c>
      <c r="X12" s="537">
        <f t="shared" si="0"/>
        <v>0.20512820512820512</v>
      </c>
      <c r="Y12" s="269">
        <f t="shared" si="1"/>
        <v>0.20512820512820512</v>
      </c>
      <c r="Z12" s="273">
        <f t="shared" si="2"/>
        <v>0.31111111111111112</v>
      </c>
      <c r="AA12" s="263"/>
      <c r="AB12" s="261" t="s">
        <v>232</v>
      </c>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4"/>
    </row>
    <row r="13" spans="1:59" ht="15">
      <c r="A13" s="164">
        <v>5</v>
      </c>
      <c r="B13" s="690" t="s">
        <v>592</v>
      </c>
      <c r="C13" s="327">
        <v>11</v>
      </c>
      <c r="D13" s="327">
        <v>43</v>
      </c>
      <c r="E13" s="327">
        <v>2</v>
      </c>
      <c r="F13" s="327">
        <v>12</v>
      </c>
      <c r="G13" s="327">
        <v>0</v>
      </c>
      <c r="H13" s="327">
        <v>0</v>
      </c>
      <c r="I13" s="327">
        <v>0</v>
      </c>
      <c r="J13" s="327">
        <v>2</v>
      </c>
      <c r="K13" s="327">
        <v>0</v>
      </c>
      <c r="L13" s="327">
        <v>9</v>
      </c>
      <c r="M13" s="327">
        <v>0</v>
      </c>
      <c r="N13" s="327">
        <v>0</v>
      </c>
      <c r="O13" s="327">
        <v>0</v>
      </c>
      <c r="P13" s="327">
        <v>0</v>
      </c>
      <c r="Q13" s="327">
        <v>0</v>
      </c>
      <c r="R13" s="327">
        <v>0</v>
      </c>
      <c r="S13" s="327">
        <v>4</v>
      </c>
      <c r="T13" s="327">
        <v>4</v>
      </c>
      <c r="U13" s="528">
        <v>0</v>
      </c>
      <c r="V13" s="327">
        <v>28</v>
      </c>
      <c r="W13" s="327">
        <v>2</v>
      </c>
      <c r="X13" s="537">
        <f t="shared" si="0"/>
        <v>0.27906976744186046</v>
      </c>
      <c r="Y13" s="269">
        <f t="shared" si="1"/>
        <v>0.27906976744186046</v>
      </c>
      <c r="Z13" s="273">
        <f t="shared" si="2"/>
        <v>0.27906976744186046</v>
      </c>
      <c r="AA13" s="263"/>
      <c r="AB13" s="261" t="s">
        <v>236</v>
      </c>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4"/>
    </row>
    <row r="14" spans="1:59" ht="15">
      <c r="A14" s="136" t="s">
        <v>176</v>
      </c>
      <c r="B14" s="261" t="s">
        <v>237</v>
      </c>
      <c r="C14" s="327">
        <v>11</v>
      </c>
      <c r="D14" s="327">
        <v>43</v>
      </c>
      <c r="E14" s="327">
        <v>1</v>
      </c>
      <c r="F14" s="327">
        <v>10</v>
      </c>
      <c r="G14" s="327">
        <v>2</v>
      </c>
      <c r="H14" s="327">
        <v>0</v>
      </c>
      <c r="I14" s="327">
        <v>0</v>
      </c>
      <c r="J14" s="327">
        <v>2</v>
      </c>
      <c r="K14" s="327">
        <v>3</v>
      </c>
      <c r="L14" s="327">
        <v>7</v>
      </c>
      <c r="M14" s="327">
        <v>3</v>
      </c>
      <c r="N14" s="327">
        <v>0</v>
      </c>
      <c r="O14" s="327">
        <v>0</v>
      </c>
      <c r="P14" s="327">
        <v>0</v>
      </c>
      <c r="Q14" s="327">
        <v>0</v>
      </c>
      <c r="R14" s="327">
        <v>1</v>
      </c>
      <c r="S14" s="327">
        <v>-2</v>
      </c>
      <c r="T14" s="327">
        <v>6</v>
      </c>
      <c r="U14" s="528">
        <v>3</v>
      </c>
      <c r="V14" s="327">
        <v>34</v>
      </c>
      <c r="W14" s="327">
        <v>0</v>
      </c>
      <c r="X14" s="537">
        <f t="shared" si="0"/>
        <v>0.23255813953488372</v>
      </c>
      <c r="Y14" s="269">
        <f t="shared" si="1"/>
        <v>0.27906976744186046</v>
      </c>
      <c r="Z14" s="273">
        <f t="shared" si="2"/>
        <v>0.28260869565217389</v>
      </c>
      <c r="AA14" s="263"/>
      <c r="AB14" s="261" t="s">
        <v>237</v>
      </c>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4"/>
    </row>
    <row r="15" spans="1:59" s="642" customFormat="1" ht="15">
      <c r="A15" s="136" t="s">
        <v>176</v>
      </c>
      <c r="B15" s="638" t="s">
        <v>525</v>
      </c>
      <c r="C15" s="327">
        <v>0</v>
      </c>
      <c r="D15" s="327">
        <v>0</v>
      </c>
      <c r="E15" s="327">
        <v>0</v>
      </c>
      <c r="F15" s="327">
        <v>0</v>
      </c>
      <c r="G15" s="327">
        <v>0</v>
      </c>
      <c r="H15" s="327">
        <v>0</v>
      </c>
      <c r="I15" s="327">
        <v>0</v>
      </c>
      <c r="J15" s="327">
        <v>0</v>
      </c>
      <c r="K15" s="327">
        <v>0</v>
      </c>
      <c r="L15" s="327">
        <v>0</v>
      </c>
      <c r="M15" s="327">
        <v>0</v>
      </c>
      <c r="N15" s="327">
        <v>0</v>
      </c>
      <c r="O15" s="327">
        <v>0</v>
      </c>
      <c r="P15" s="327">
        <v>0</v>
      </c>
      <c r="Q15" s="327">
        <v>0</v>
      </c>
      <c r="R15" s="327">
        <v>0</v>
      </c>
      <c r="S15" s="327">
        <v>0</v>
      </c>
      <c r="T15" s="327">
        <v>0</v>
      </c>
      <c r="U15" s="528">
        <v>0</v>
      </c>
      <c r="V15" s="327">
        <v>0</v>
      </c>
      <c r="W15" s="327">
        <v>0</v>
      </c>
      <c r="X15" s="537">
        <f t="shared" si="0"/>
        <v>0</v>
      </c>
      <c r="Y15" s="269">
        <f t="shared" si="1"/>
        <v>0</v>
      </c>
      <c r="Z15" s="273" t="e">
        <f t="shared" si="2"/>
        <v>#DIV/0!</v>
      </c>
      <c r="AA15" s="263"/>
      <c r="AB15" s="638" t="s">
        <v>525</v>
      </c>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4"/>
    </row>
    <row r="16" spans="1:59" ht="15" customHeight="1">
      <c r="A16" s="136" t="s">
        <v>176</v>
      </c>
      <c r="B16" s="261" t="s">
        <v>230</v>
      </c>
      <c r="C16" s="327">
        <v>12</v>
      </c>
      <c r="D16" s="327">
        <v>44</v>
      </c>
      <c r="E16" s="327">
        <v>6</v>
      </c>
      <c r="F16" s="327">
        <v>7</v>
      </c>
      <c r="G16" s="327">
        <v>3</v>
      </c>
      <c r="H16" s="327">
        <v>0</v>
      </c>
      <c r="I16" s="327">
        <v>2</v>
      </c>
      <c r="J16" s="327">
        <v>4</v>
      </c>
      <c r="K16" s="327">
        <v>3</v>
      </c>
      <c r="L16" s="327">
        <v>8</v>
      </c>
      <c r="M16" s="327">
        <v>0</v>
      </c>
      <c r="N16" s="327">
        <v>0</v>
      </c>
      <c r="O16" s="327">
        <v>0</v>
      </c>
      <c r="P16" s="327">
        <v>0</v>
      </c>
      <c r="Q16" s="327">
        <v>0</v>
      </c>
      <c r="R16" s="327">
        <v>0</v>
      </c>
      <c r="S16" s="327">
        <v>0</v>
      </c>
      <c r="T16" s="327">
        <v>2</v>
      </c>
      <c r="U16" s="528">
        <v>0</v>
      </c>
      <c r="V16" s="327">
        <v>37</v>
      </c>
      <c r="W16" s="327">
        <v>0</v>
      </c>
      <c r="X16" s="537">
        <f t="shared" si="0"/>
        <v>0.15909090909090909</v>
      </c>
      <c r="Y16" s="269">
        <f t="shared" si="1"/>
        <v>0.36363636363636365</v>
      </c>
      <c r="Z16" s="273">
        <f t="shared" si="2"/>
        <v>0.21276595744680851</v>
      </c>
      <c r="AA16" s="263"/>
      <c r="AB16" s="261" t="s">
        <v>230</v>
      </c>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4"/>
    </row>
    <row r="17" spans="1:51" ht="15" customHeight="1">
      <c r="A17" s="136" t="s">
        <v>176</v>
      </c>
      <c r="B17" s="261" t="s">
        <v>226</v>
      </c>
      <c r="C17" s="327">
        <v>5</v>
      </c>
      <c r="D17" s="327">
        <v>5</v>
      </c>
      <c r="E17" s="327">
        <v>0</v>
      </c>
      <c r="F17" s="327">
        <v>0</v>
      </c>
      <c r="G17" s="327">
        <v>0</v>
      </c>
      <c r="H17" s="327">
        <v>0</v>
      </c>
      <c r="I17" s="327">
        <v>0</v>
      </c>
      <c r="J17" s="327">
        <v>0</v>
      </c>
      <c r="K17" s="327">
        <v>0</v>
      </c>
      <c r="L17" s="327">
        <v>1</v>
      </c>
      <c r="M17" s="327">
        <v>0</v>
      </c>
      <c r="N17" s="327">
        <v>0</v>
      </c>
      <c r="O17" s="327">
        <v>0</v>
      </c>
      <c r="P17" s="327">
        <v>0</v>
      </c>
      <c r="Q17" s="327">
        <v>0</v>
      </c>
      <c r="R17" s="327">
        <v>1</v>
      </c>
      <c r="S17" s="327">
        <v>-4</v>
      </c>
      <c r="T17" s="327">
        <v>0</v>
      </c>
      <c r="U17" s="528">
        <v>0</v>
      </c>
      <c r="V17" s="327">
        <v>0</v>
      </c>
      <c r="W17" s="327">
        <v>0</v>
      </c>
      <c r="X17" s="537">
        <f t="shared" si="0"/>
        <v>0</v>
      </c>
      <c r="Y17" s="269">
        <f t="shared" si="1"/>
        <v>0</v>
      </c>
      <c r="Z17" s="273">
        <f t="shared" si="2"/>
        <v>0</v>
      </c>
      <c r="AA17" s="263"/>
      <c r="AB17" s="261" t="s">
        <v>226</v>
      </c>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684"/>
    </row>
    <row r="18" spans="1:51" ht="15" customHeight="1">
      <c r="A18" s="136" t="s">
        <v>176</v>
      </c>
      <c r="B18" s="261" t="s">
        <v>234</v>
      </c>
      <c r="C18" s="327">
        <v>10</v>
      </c>
      <c r="D18" s="327">
        <v>34</v>
      </c>
      <c r="E18" s="327">
        <v>4</v>
      </c>
      <c r="F18" s="327">
        <v>8</v>
      </c>
      <c r="G18" s="327">
        <v>2</v>
      </c>
      <c r="H18" s="327">
        <v>0</v>
      </c>
      <c r="I18" s="327">
        <v>1</v>
      </c>
      <c r="J18" s="327">
        <v>4</v>
      </c>
      <c r="K18" s="327">
        <v>1</v>
      </c>
      <c r="L18" s="327">
        <v>8</v>
      </c>
      <c r="M18" s="327">
        <v>0</v>
      </c>
      <c r="N18" s="327">
        <v>0</v>
      </c>
      <c r="O18" s="327">
        <v>0</v>
      </c>
      <c r="P18" s="327">
        <v>1</v>
      </c>
      <c r="Q18" s="327">
        <v>0</v>
      </c>
      <c r="R18" s="327">
        <v>1</v>
      </c>
      <c r="S18" s="327">
        <v>2</v>
      </c>
      <c r="T18" s="327">
        <v>2</v>
      </c>
      <c r="U18" s="528">
        <v>10</v>
      </c>
      <c r="V18" s="327">
        <v>85</v>
      </c>
      <c r="W18" s="327">
        <v>0</v>
      </c>
      <c r="X18" s="537">
        <f t="shared" si="0"/>
        <v>0.23529411764705882</v>
      </c>
      <c r="Y18" s="269">
        <f t="shared" si="1"/>
        <v>0.38235294117647056</v>
      </c>
      <c r="Z18" s="273">
        <f t="shared" si="2"/>
        <v>0.2857142857142857</v>
      </c>
      <c r="AA18" s="263"/>
      <c r="AB18" s="261" t="s">
        <v>234</v>
      </c>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row>
    <row r="19" spans="1:51" ht="15" customHeight="1">
      <c r="A19" s="136" t="s">
        <v>176</v>
      </c>
      <c r="B19" s="261" t="s">
        <v>233</v>
      </c>
      <c r="C19" s="327">
        <v>7</v>
      </c>
      <c r="D19" s="327">
        <v>24</v>
      </c>
      <c r="E19" s="327">
        <v>0</v>
      </c>
      <c r="F19" s="327">
        <v>6</v>
      </c>
      <c r="G19" s="327">
        <v>0</v>
      </c>
      <c r="H19" s="327">
        <v>0</v>
      </c>
      <c r="I19" s="327">
        <v>0</v>
      </c>
      <c r="J19" s="327">
        <v>1</v>
      </c>
      <c r="K19" s="327">
        <v>2</v>
      </c>
      <c r="L19" s="327">
        <v>5</v>
      </c>
      <c r="M19" s="327">
        <v>2</v>
      </c>
      <c r="N19" s="327">
        <v>0</v>
      </c>
      <c r="O19" s="327">
        <v>0</v>
      </c>
      <c r="P19" s="327">
        <v>0</v>
      </c>
      <c r="Q19" s="327">
        <v>1</v>
      </c>
      <c r="R19" s="327">
        <v>0</v>
      </c>
      <c r="S19" s="327">
        <v>3</v>
      </c>
      <c r="T19" s="327">
        <v>3</v>
      </c>
      <c r="U19" s="528">
        <v>7</v>
      </c>
      <c r="V19" s="327">
        <v>8</v>
      </c>
      <c r="W19" s="327">
        <v>0</v>
      </c>
      <c r="X19" s="537">
        <f t="shared" si="0"/>
        <v>0.25</v>
      </c>
      <c r="Y19" s="269">
        <f t="shared" si="1"/>
        <v>0.25</v>
      </c>
      <c r="Z19" s="273">
        <f t="shared" si="2"/>
        <v>0.33333333333333331</v>
      </c>
      <c r="AA19" s="263"/>
      <c r="AB19" s="261" t="s">
        <v>233</v>
      </c>
      <c r="AC19" s="684"/>
      <c r="AD19" s="684"/>
      <c r="AE19" s="684"/>
      <c r="AF19" s="684"/>
      <c r="AG19" s="684"/>
      <c r="AH19" s="684"/>
      <c r="AI19" s="684"/>
      <c r="AJ19" s="684"/>
      <c r="AK19" s="684"/>
      <c r="AL19" s="684"/>
      <c r="AM19" s="684"/>
      <c r="AN19" s="684"/>
      <c r="AO19" s="684"/>
      <c r="AP19" s="684"/>
      <c r="AQ19" s="684"/>
      <c r="AR19" s="684"/>
      <c r="AS19" s="684"/>
      <c r="AT19" s="684"/>
      <c r="AU19" s="684"/>
      <c r="AV19" s="684"/>
      <c r="AW19" s="684"/>
      <c r="AX19" s="684"/>
    </row>
    <row r="20" spans="1:51" ht="15" customHeight="1">
      <c r="A20" s="171"/>
      <c r="B20" s="261"/>
      <c r="C20" s="327"/>
      <c r="D20" s="327"/>
      <c r="E20" s="327"/>
      <c r="F20" s="327"/>
      <c r="G20" s="327"/>
      <c r="H20" s="327"/>
      <c r="I20" s="327"/>
      <c r="J20" s="327"/>
      <c r="K20" s="327" t="s">
        <v>11</v>
      </c>
      <c r="L20" s="327"/>
      <c r="M20" s="327"/>
      <c r="N20" s="327"/>
      <c r="O20" s="327"/>
      <c r="P20" s="327"/>
      <c r="Q20" s="327"/>
      <c r="R20" s="327"/>
      <c r="S20" s="327"/>
      <c r="T20" s="327"/>
      <c r="U20" s="528"/>
      <c r="V20" s="327"/>
      <c r="W20" s="327"/>
      <c r="X20" s="537"/>
      <c r="Y20" s="269"/>
      <c r="Z20" s="273"/>
      <c r="AA20" s="263"/>
      <c r="AB20" s="261"/>
      <c r="AC20" s="684"/>
      <c r="AD20" s="684"/>
      <c r="AE20" s="684"/>
      <c r="AF20" s="684"/>
      <c r="AG20" s="684"/>
      <c r="AH20" s="684"/>
      <c r="AI20" s="684"/>
      <c r="AJ20" s="684"/>
      <c r="AK20" s="684"/>
      <c r="AL20" s="684"/>
      <c r="AM20" s="684"/>
      <c r="AN20" s="684"/>
      <c r="AO20" s="684"/>
      <c r="AP20" s="684"/>
      <c r="AQ20" s="684"/>
      <c r="AR20" s="684"/>
      <c r="AS20" s="684"/>
      <c r="AT20" s="684"/>
      <c r="AU20" s="684"/>
      <c r="AV20" s="684"/>
      <c r="AW20" s="684"/>
      <c r="AX20" s="684"/>
    </row>
    <row r="21" spans="1:51" ht="15" customHeight="1">
      <c r="A21" s="171"/>
      <c r="B21" s="261"/>
      <c r="C21" s="327"/>
      <c r="D21" s="327" t="s">
        <v>11</v>
      </c>
      <c r="E21" s="327"/>
      <c r="F21" s="327"/>
      <c r="G21" s="327" t="s">
        <v>11</v>
      </c>
      <c r="H21" s="327"/>
      <c r="I21" s="327"/>
      <c r="J21" s="327"/>
      <c r="K21" s="327"/>
      <c r="L21" s="327"/>
      <c r="M21" s="327"/>
      <c r="N21" s="327"/>
      <c r="O21" s="327"/>
      <c r="P21" s="327"/>
      <c r="Q21" s="327"/>
      <c r="R21" s="327"/>
      <c r="S21" s="327"/>
      <c r="T21" s="327"/>
      <c r="U21" s="528"/>
      <c r="V21" s="327"/>
      <c r="W21" s="327"/>
      <c r="X21" s="537"/>
      <c r="Y21" s="269"/>
      <c r="Z21" s="273"/>
      <c r="AA21" s="263"/>
      <c r="AB21" s="261"/>
    </row>
    <row r="22" spans="1:51" ht="15" customHeight="1">
      <c r="A22" s="171"/>
      <c r="C22" s="327"/>
      <c r="D22" s="327"/>
      <c r="E22" s="327"/>
      <c r="F22" s="327"/>
      <c r="G22" s="327"/>
      <c r="H22" s="327"/>
      <c r="I22" s="327"/>
      <c r="J22" s="327"/>
      <c r="K22" s="327"/>
      <c r="L22" s="327"/>
      <c r="M22" s="327"/>
      <c r="N22" s="327"/>
      <c r="O22" s="327"/>
      <c r="P22" s="327"/>
      <c r="Q22" s="327"/>
      <c r="R22" s="327"/>
      <c r="S22" s="327"/>
      <c r="T22" s="327"/>
      <c r="U22" s="528"/>
      <c r="V22" s="327"/>
      <c r="W22" s="327"/>
      <c r="X22" s="537"/>
      <c r="Y22" s="269"/>
      <c r="Z22" s="273"/>
      <c r="AA22" s="263"/>
      <c r="AB22" s="261"/>
    </row>
    <row r="23" spans="1:51" ht="15" customHeight="1">
      <c r="A23" s="171"/>
      <c r="C23" s="327"/>
      <c r="D23" s="327"/>
      <c r="E23" s="327"/>
      <c r="F23" s="327"/>
      <c r="G23" s="327"/>
      <c r="H23" s="327"/>
      <c r="I23" s="327"/>
      <c r="J23" s="327"/>
      <c r="K23" s="327"/>
      <c r="L23" s="327"/>
      <c r="M23" s="327"/>
      <c r="N23" s="327"/>
      <c r="O23" s="327"/>
      <c r="P23" s="327"/>
      <c r="Q23" s="327"/>
      <c r="R23" s="327"/>
      <c r="S23" s="327"/>
      <c r="T23" s="327"/>
      <c r="U23" s="528"/>
      <c r="V23" s="327"/>
      <c r="W23" s="327"/>
      <c r="X23" s="537"/>
      <c r="Y23" s="269"/>
      <c r="Z23" s="273"/>
      <c r="AA23" s="263"/>
      <c r="AB23" s="261"/>
    </row>
    <row r="24" spans="1:51" ht="15" customHeight="1">
      <c r="A24" s="171"/>
      <c r="B24" s="261"/>
      <c r="C24" s="327"/>
      <c r="D24" s="327"/>
      <c r="E24" s="327"/>
      <c r="F24" s="327"/>
      <c r="G24" s="327"/>
      <c r="H24" s="327"/>
      <c r="I24" s="327"/>
      <c r="J24" s="327"/>
      <c r="K24" s="327"/>
      <c r="L24" s="327"/>
      <c r="M24" s="327"/>
      <c r="N24" s="327"/>
      <c r="O24" s="327"/>
      <c r="P24" s="327"/>
      <c r="Q24" s="327"/>
      <c r="R24" s="327"/>
      <c r="S24" s="327"/>
      <c r="T24" s="327"/>
      <c r="U24" s="528"/>
      <c r="V24" s="327"/>
      <c r="W24" s="327"/>
      <c r="X24" s="537"/>
      <c r="Y24" s="269"/>
      <c r="Z24" s="273"/>
      <c r="AA24" s="263"/>
      <c r="AB24" s="261"/>
    </row>
    <row r="25" spans="1:51" ht="15" customHeight="1">
      <c r="A25" s="171"/>
      <c r="B25" s="261"/>
      <c r="C25" s="327"/>
      <c r="D25" s="327"/>
      <c r="E25" s="327"/>
      <c r="F25" s="327"/>
      <c r="G25" s="327"/>
      <c r="H25" s="327"/>
      <c r="I25" s="327"/>
      <c r="J25" s="327"/>
      <c r="K25" s="327"/>
      <c r="L25" s="327"/>
      <c r="M25" s="327"/>
      <c r="N25" s="327"/>
      <c r="O25" s="327"/>
      <c r="P25" s="327"/>
      <c r="Q25" s="327"/>
      <c r="R25" s="327"/>
      <c r="S25" s="327"/>
      <c r="T25" s="327"/>
      <c r="U25" s="528"/>
      <c r="V25" s="327"/>
      <c r="W25" s="327"/>
      <c r="X25" s="537"/>
      <c r="Y25" s="269"/>
      <c r="Z25" s="273"/>
      <c r="AA25" s="263"/>
      <c r="AB25" s="261"/>
    </row>
    <row r="26" spans="1:51" ht="15" customHeight="1" thickBot="1">
      <c r="A26" s="171"/>
      <c r="B26" t="s">
        <v>443</v>
      </c>
      <c r="C26" s="327">
        <f>D68</f>
        <v>12</v>
      </c>
      <c r="D26" s="327">
        <f t="shared" ref="D26:R26" si="3">SUM(D4:D25)</f>
        <v>366</v>
      </c>
      <c r="E26" s="327">
        <f t="shared" si="3"/>
        <v>33</v>
      </c>
      <c r="F26" s="327">
        <f t="shared" si="3"/>
        <v>78</v>
      </c>
      <c r="G26" s="327">
        <f t="shared" si="3"/>
        <v>12</v>
      </c>
      <c r="H26" s="327">
        <f t="shared" si="3"/>
        <v>0</v>
      </c>
      <c r="I26" s="327">
        <f t="shared" si="3"/>
        <v>6</v>
      </c>
      <c r="J26" s="327">
        <f t="shared" si="3"/>
        <v>27</v>
      </c>
      <c r="K26" s="327">
        <f t="shared" si="3"/>
        <v>26</v>
      </c>
      <c r="L26" s="327">
        <f t="shared" si="3"/>
        <v>77</v>
      </c>
      <c r="M26" s="327">
        <f t="shared" si="3"/>
        <v>8</v>
      </c>
      <c r="N26" s="327">
        <f t="shared" si="3"/>
        <v>1</v>
      </c>
      <c r="O26" s="327">
        <f t="shared" si="3"/>
        <v>0</v>
      </c>
      <c r="P26" s="327">
        <f t="shared" si="3"/>
        <v>2</v>
      </c>
      <c r="Q26" s="327">
        <f t="shared" si="3"/>
        <v>2</v>
      </c>
      <c r="R26" s="327">
        <f t="shared" si="3"/>
        <v>6</v>
      </c>
      <c r="S26" s="327"/>
      <c r="T26" s="327"/>
      <c r="U26" s="528">
        <f>SUM(U4:U25)</f>
        <v>94</v>
      </c>
      <c r="V26" s="327">
        <f>SUM(V4:V25)</f>
        <v>319</v>
      </c>
      <c r="W26" s="327">
        <f>SUM(W4:W25)</f>
        <v>4</v>
      </c>
      <c r="X26" s="538">
        <f>IF(D26=0,0,F26/D26)</f>
        <v>0.21311475409836064</v>
      </c>
      <c r="Y26" s="137">
        <f>IF(D26&gt;0,((F26-G26-H26-I26)+(G26*2)+(H26*3)+(I26*4))/D26,0)</f>
        <v>0.29508196721311475</v>
      </c>
      <c r="Z26" s="139">
        <f>(F26+K26+Q26+P26)/(D26+K26+Q26)</f>
        <v>0.27411167512690354</v>
      </c>
      <c r="AA26" s="202"/>
      <c r="AB26" s="279"/>
    </row>
    <row r="27" spans="1:51" ht="15" thickBot="1">
      <c r="A27" s="171"/>
      <c r="B27" s="278" t="s">
        <v>191</v>
      </c>
      <c r="C27" s="337" t="s">
        <v>117</v>
      </c>
      <c r="D27" s="337" t="s">
        <v>118</v>
      </c>
      <c r="E27" s="337" t="s">
        <v>119</v>
      </c>
      <c r="F27" s="337" t="s">
        <v>120</v>
      </c>
      <c r="G27" s="337" t="s">
        <v>121</v>
      </c>
      <c r="H27" s="337" t="s">
        <v>122</v>
      </c>
      <c r="I27" s="337" t="s">
        <v>123</v>
      </c>
      <c r="J27" s="337" t="s">
        <v>124</v>
      </c>
      <c r="K27" s="337" t="s">
        <v>125</v>
      </c>
      <c r="L27" s="337" t="s">
        <v>126</v>
      </c>
      <c r="M27" s="337" t="s">
        <v>127</v>
      </c>
      <c r="N27" s="337" t="s">
        <v>128</v>
      </c>
      <c r="O27" s="337" t="s">
        <v>129</v>
      </c>
      <c r="P27" s="337" t="s">
        <v>130</v>
      </c>
      <c r="Q27" s="337" t="s">
        <v>131</v>
      </c>
      <c r="R27" s="337" t="s">
        <v>132</v>
      </c>
      <c r="S27" s="337" t="s">
        <v>163</v>
      </c>
      <c r="T27" s="337" t="s">
        <v>164</v>
      </c>
      <c r="U27" s="529" t="s">
        <v>176</v>
      </c>
      <c r="V27" s="337" t="s">
        <v>365</v>
      </c>
      <c r="W27" s="337" t="s">
        <v>133</v>
      </c>
      <c r="X27" s="539" t="s">
        <v>134</v>
      </c>
      <c r="Y27" s="276" t="s">
        <v>165</v>
      </c>
      <c r="Z27" s="277" t="s">
        <v>166</v>
      </c>
      <c r="AA27" s="202"/>
      <c r="AB27" s="764" t="s">
        <v>191</v>
      </c>
      <c r="AC27" s="765"/>
      <c r="AD27" s="262" t="s">
        <v>117</v>
      </c>
      <c r="AE27" s="262" t="s">
        <v>118</v>
      </c>
      <c r="AF27" s="262" t="s">
        <v>119</v>
      </c>
      <c r="AG27" s="262" t="s">
        <v>120</v>
      </c>
      <c r="AH27" s="262" t="s">
        <v>121</v>
      </c>
      <c r="AI27" s="262" t="s">
        <v>122</v>
      </c>
      <c r="AJ27" s="262" t="s">
        <v>123</v>
      </c>
      <c r="AK27" s="262" t="s">
        <v>124</v>
      </c>
      <c r="AL27" s="262" t="s">
        <v>125</v>
      </c>
      <c r="AM27" s="262" t="s">
        <v>126</v>
      </c>
      <c r="AN27" s="262" t="s">
        <v>127</v>
      </c>
      <c r="AO27" s="262" t="s">
        <v>128</v>
      </c>
      <c r="AP27" s="262" t="s">
        <v>129</v>
      </c>
      <c r="AQ27" s="262" t="s">
        <v>130</v>
      </c>
      <c r="AR27" s="262" t="s">
        <v>131</v>
      </c>
      <c r="AS27" s="262" t="s">
        <v>132</v>
      </c>
      <c r="AT27" s="588"/>
      <c r="AU27" s="588"/>
      <c r="AV27" s="262" t="s">
        <v>176</v>
      </c>
      <c r="AW27" s="262" t="s">
        <v>365</v>
      </c>
      <c r="AX27" s="262" t="s">
        <v>133</v>
      </c>
    </row>
    <row r="28" spans="1:51" s="684" customFormat="1" ht="15">
      <c r="A28" s="136" t="s">
        <v>176</v>
      </c>
      <c r="B28" s="690" t="s">
        <v>583</v>
      </c>
      <c r="C28" s="710">
        <v>1</v>
      </c>
      <c r="D28" s="710">
        <v>0</v>
      </c>
      <c r="E28" s="710">
        <v>0</v>
      </c>
      <c r="F28" s="710">
        <v>0</v>
      </c>
      <c r="G28" s="710">
        <v>0</v>
      </c>
      <c r="H28" s="710">
        <v>0</v>
      </c>
      <c r="I28" s="710">
        <v>0</v>
      </c>
      <c r="J28" s="710">
        <v>0</v>
      </c>
      <c r="K28" s="710">
        <v>0</v>
      </c>
      <c r="L28" s="710">
        <v>0</v>
      </c>
      <c r="M28" s="710">
        <v>0</v>
      </c>
      <c r="N28" s="710">
        <v>0</v>
      </c>
      <c r="O28" s="710">
        <v>0</v>
      </c>
      <c r="P28" s="710">
        <v>0</v>
      </c>
      <c r="Q28" s="710">
        <v>0</v>
      </c>
      <c r="R28" s="710">
        <v>0</v>
      </c>
      <c r="S28" s="710">
        <v>0</v>
      </c>
      <c r="T28" s="710">
        <v>0</v>
      </c>
      <c r="U28" s="711">
        <v>0</v>
      </c>
      <c r="V28" s="710">
        <v>0</v>
      </c>
      <c r="W28" s="710">
        <v>0</v>
      </c>
      <c r="X28" s="538">
        <f t="shared" ref="X28" si="4">IF(D28=0,0,F28/D28)</f>
        <v>0</v>
      </c>
      <c r="Y28" s="137">
        <f t="shared" ref="Y28" si="5">IF(D28&gt;0,((F28-G28-H28-I28)+(G28*2)+(H28*3)+(I28*4))/D28,0)</f>
        <v>0</v>
      </c>
      <c r="Z28" s="139" t="e">
        <f t="shared" ref="Z28" si="6">(F28+K28+Q28+P28)/(D28+K28+Q28)</f>
        <v>#DIV/0!</v>
      </c>
      <c r="AA28" s="202"/>
      <c r="AB28" s="706"/>
      <c r="AC28" s="707"/>
      <c r="AD28" s="708"/>
      <c r="AE28" s="708"/>
      <c r="AF28" s="708"/>
      <c r="AG28" s="708"/>
      <c r="AH28" s="708"/>
      <c r="AI28" s="708"/>
      <c r="AJ28" s="708"/>
      <c r="AK28" s="708"/>
      <c r="AL28" s="708"/>
      <c r="AM28" s="708"/>
      <c r="AN28" s="708"/>
      <c r="AO28" s="708"/>
      <c r="AP28" s="708"/>
      <c r="AQ28" s="708"/>
      <c r="AR28" s="708"/>
      <c r="AS28" s="708"/>
      <c r="AT28" s="709"/>
      <c r="AU28" s="709"/>
      <c r="AV28" s="708"/>
      <c r="AW28" s="708"/>
      <c r="AX28" s="708"/>
    </row>
    <row r="29" spans="1:51" ht="15" customHeight="1">
      <c r="A29" s="136" t="s">
        <v>176</v>
      </c>
      <c r="B29" s="250" t="s">
        <v>247</v>
      </c>
      <c r="C29" s="327">
        <v>2</v>
      </c>
      <c r="D29" s="327">
        <v>4</v>
      </c>
      <c r="E29" s="327">
        <v>0</v>
      </c>
      <c r="F29" s="327">
        <v>1</v>
      </c>
      <c r="G29" s="327">
        <v>0</v>
      </c>
      <c r="H29" s="327">
        <v>0</v>
      </c>
      <c r="I29" s="327">
        <v>0</v>
      </c>
      <c r="J29" s="327">
        <v>0</v>
      </c>
      <c r="K29" s="327">
        <v>0</v>
      </c>
      <c r="L29" s="327">
        <v>2</v>
      </c>
      <c r="M29" s="327">
        <v>0</v>
      </c>
      <c r="N29" s="327">
        <v>0</v>
      </c>
      <c r="O29" s="327">
        <v>0</v>
      </c>
      <c r="P29" s="327">
        <v>0</v>
      </c>
      <c r="Q29" s="327">
        <v>0</v>
      </c>
      <c r="R29" s="327">
        <v>0</v>
      </c>
      <c r="S29" s="327">
        <v>0</v>
      </c>
      <c r="T29" s="327">
        <v>1</v>
      </c>
      <c r="U29" s="528">
        <v>0</v>
      </c>
      <c r="V29" s="327">
        <v>1</v>
      </c>
      <c r="W29" s="327">
        <v>0</v>
      </c>
      <c r="X29" s="538">
        <f t="shared" ref="X29:X39" si="7">IF(D29=0,0,F29/D29)</f>
        <v>0.25</v>
      </c>
      <c r="Y29" s="137">
        <f t="shared" ref="Y29:Y39" si="8">IF(D29&gt;0,((F29-G29-H29-I29)+(G29*2)+(H29*3)+(I29*4))/D29,0)</f>
        <v>0.25</v>
      </c>
      <c r="Z29" s="139">
        <f t="shared" ref="Z29:Z41" si="9">(F29+K29+Q29+P29)/(D29+K29+Q29)</f>
        <v>0.25</v>
      </c>
      <c r="AA29" s="202"/>
      <c r="AB29" s="250" t="s">
        <v>247</v>
      </c>
      <c r="AC29" s="623"/>
      <c r="AD29" s="622"/>
      <c r="AE29" s="622"/>
      <c r="AF29" s="622"/>
      <c r="AG29" s="622"/>
      <c r="AH29" s="622"/>
      <c r="AI29" s="622"/>
      <c r="AJ29" s="622"/>
      <c r="AK29" s="622"/>
      <c r="AL29" s="622"/>
      <c r="AM29" s="622"/>
      <c r="AN29" s="622"/>
      <c r="AO29" s="622"/>
      <c r="AP29" s="622"/>
      <c r="AQ29" s="622"/>
      <c r="AR29" s="622"/>
      <c r="AS29" s="622"/>
      <c r="AT29" s="622"/>
      <c r="AU29" s="622"/>
      <c r="AV29" s="622"/>
      <c r="AW29" s="622"/>
      <c r="AX29" s="622"/>
    </row>
    <row r="30" spans="1:51" ht="15" customHeight="1">
      <c r="A30" s="136" t="s">
        <v>176</v>
      </c>
      <c r="B30" s="250" t="s">
        <v>244</v>
      </c>
      <c r="C30" s="327">
        <v>2</v>
      </c>
      <c r="D30" s="327">
        <v>4</v>
      </c>
      <c r="E30" s="327">
        <v>0</v>
      </c>
      <c r="F30" s="327">
        <v>1</v>
      </c>
      <c r="G30" s="327">
        <v>0</v>
      </c>
      <c r="H30" s="327">
        <v>0</v>
      </c>
      <c r="I30" s="327">
        <v>0</v>
      </c>
      <c r="J30" s="327">
        <v>0</v>
      </c>
      <c r="K30" s="327">
        <v>0</v>
      </c>
      <c r="L30" s="327">
        <v>0</v>
      </c>
      <c r="M30" s="327">
        <v>0</v>
      </c>
      <c r="N30" s="327">
        <v>0</v>
      </c>
      <c r="O30" s="327">
        <v>1</v>
      </c>
      <c r="P30" s="327">
        <v>0</v>
      </c>
      <c r="Q30" s="327">
        <v>0</v>
      </c>
      <c r="R30" s="327">
        <v>0</v>
      </c>
      <c r="S30" s="327">
        <v>1</v>
      </c>
      <c r="T30" s="327">
        <v>1</v>
      </c>
      <c r="U30" s="528">
        <v>0</v>
      </c>
      <c r="V30" s="327">
        <v>0</v>
      </c>
      <c r="W30" s="327">
        <v>0</v>
      </c>
      <c r="X30" s="538">
        <f t="shared" si="7"/>
        <v>0.25</v>
      </c>
      <c r="Y30" s="137">
        <f t="shared" si="8"/>
        <v>0.25</v>
      </c>
      <c r="Z30" s="139">
        <f t="shared" si="9"/>
        <v>0.25</v>
      </c>
      <c r="AA30" s="202"/>
      <c r="AB30" s="250" t="s">
        <v>244</v>
      </c>
      <c r="AC30" s="666"/>
      <c r="AD30" s="664"/>
      <c r="AE30" s="664"/>
      <c r="AF30" s="664"/>
      <c r="AG30" s="664"/>
      <c r="AH30" s="664"/>
      <c r="AI30" s="664"/>
      <c r="AJ30" s="664"/>
      <c r="AK30" s="664"/>
      <c r="AL30" s="664"/>
      <c r="AM30" s="664"/>
      <c r="AN30" s="664"/>
      <c r="AO30" s="664"/>
      <c r="AP30" s="664"/>
      <c r="AQ30" s="664"/>
      <c r="AR30" s="664"/>
      <c r="AS30" s="664"/>
      <c r="AT30" s="664"/>
      <c r="AU30" s="664"/>
      <c r="AV30" s="664"/>
      <c r="AW30" s="664"/>
      <c r="AX30" s="664"/>
    </row>
    <row r="31" spans="1:51" ht="15" customHeight="1">
      <c r="A31" s="136" t="s">
        <v>176</v>
      </c>
      <c r="B31" s="250" t="s">
        <v>242</v>
      </c>
      <c r="C31" s="327">
        <v>5</v>
      </c>
      <c r="D31" s="327">
        <v>0</v>
      </c>
      <c r="E31" s="327">
        <v>0</v>
      </c>
      <c r="F31" s="327">
        <v>0</v>
      </c>
      <c r="G31" s="327">
        <v>0</v>
      </c>
      <c r="H31" s="327">
        <v>0</v>
      </c>
      <c r="I31" s="327">
        <v>0</v>
      </c>
      <c r="J31" s="327">
        <v>0</v>
      </c>
      <c r="K31" s="327">
        <v>0</v>
      </c>
      <c r="L31" s="327">
        <v>0</v>
      </c>
      <c r="M31" s="327">
        <v>0</v>
      </c>
      <c r="N31" s="327">
        <v>0</v>
      </c>
      <c r="O31" s="327">
        <v>0</v>
      </c>
      <c r="P31" s="327">
        <v>0</v>
      </c>
      <c r="Q31" s="327">
        <v>0</v>
      </c>
      <c r="R31" s="327">
        <v>0</v>
      </c>
      <c r="S31" s="327">
        <v>-3</v>
      </c>
      <c r="T31" s="327">
        <v>0</v>
      </c>
      <c r="U31" s="528">
        <v>0</v>
      </c>
      <c r="V31" s="327">
        <v>1</v>
      </c>
      <c r="W31" s="327">
        <v>0</v>
      </c>
      <c r="X31" s="538">
        <f t="shared" si="7"/>
        <v>0</v>
      </c>
      <c r="Y31" s="137">
        <f t="shared" si="8"/>
        <v>0</v>
      </c>
      <c r="Z31" s="139" t="e">
        <f t="shared" si="9"/>
        <v>#DIV/0!</v>
      </c>
      <c r="AA31" s="202"/>
      <c r="AB31" s="250" t="s">
        <v>242</v>
      </c>
      <c r="AC31" s="666"/>
      <c r="AD31" s="664"/>
      <c r="AE31" s="664"/>
      <c r="AF31" s="664"/>
      <c r="AG31" s="664"/>
      <c r="AH31" s="664"/>
      <c r="AI31" s="664"/>
      <c r="AJ31" s="664"/>
      <c r="AK31" s="664"/>
      <c r="AL31" s="664"/>
      <c r="AM31" s="664"/>
      <c r="AN31" s="664"/>
      <c r="AO31" s="664"/>
      <c r="AP31" s="664"/>
      <c r="AQ31" s="664"/>
      <c r="AR31" s="664"/>
      <c r="AS31" s="664"/>
      <c r="AT31" s="664"/>
      <c r="AU31" s="664"/>
      <c r="AV31" s="664"/>
      <c r="AW31" s="664"/>
      <c r="AX31" s="664"/>
    </row>
    <row r="32" spans="1:51" ht="15" customHeight="1">
      <c r="A32" s="136" t="s">
        <v>176</v>
      </c>
      <c r="B32" s="250" t="s">
        <v>246</v>
      </c>
      <c r="C32" s="327">
        <v>4</v>
      </c>
      <c r="D32" s="327">
        <v>9</v>
      </c>
      <c r="E32" s="327">
        <v>2</v>
      </c>
      <c r="F32" s="327">
        <v>3</v>
      </c>
      <c r="G32" s="327">
        <v>0</v>
      </c>
      <c r="H32" s="327">
        <v>0</v>
      </c>
      <c r="I32" s="327">
        <v>0</v>
      </c>
      <c r="J32" s="327">
        <v>2</v>
      </c>
      <c r="K32" s="327">
        <v>1</v>
      </c>
      <c r="L32" s="327">
        <v>1</v>
      </c>
      <c r="M32" s="327">
        <v>0</v>
      </c>
      <c r="N32" s="327">
        <v>0</v>
      </c>
      <c r="O32" s="327">
        <v>0</v>
      </c>
      <c r="P32" s="327">
        <v>1</v>
      </c>
      <c r="Q32" s="327">
        <v>0</v>
      </c>
      <c r="R32" s="327">
        <v>0</v>
      </c>
      <c r="S32" s="327">
        <v>2</v>
      </c>
      <c r="T32" s="327">
        <v>2</v>
      </c>
      <c r="U32" s="528">
        <v>1</v>
      </c>
      <c r="V32" s="327">
        <v>3</v>
      </c>
      <c r="W32" s="327">
        <v>0</v>
      </c>
      <c r="X32" s="538">
        <f t="shared" si="7"/>
        <v>0.33333333333333331</v>
      </c>
      <c r="Y32" s="137">
        <f t="shared" si="8"/>
        <v>0.33333333333333331</v>
      </c>
      <c r="Z32" s="139">
        <f t="shared" si="9"/>
        <v>0.5</v>
      </c>
      <c r="AA32" s="202"/>
      <c r="AB32" s="250" t="s">
        <v>246</v>
      </c>
      <c r="AC32" s="676"/>
      <c r="AD32" s="684"/>
      <c r="AE32" s="684"/>
      <c r="AF32" s="684"/>
      <c r="AG32" s="684"/>
      <c r="AH32" s="684"/>
      <c r="AI32" s="684"/>
      <c r="AJ32" s="684"/>
      <c r="AK32" s="684"/>
      <c r="AL32" s="684"/>
      <c r="AM32" s="684"/>
      <c r="AN32" s="684"/>
      <c r="AO32" s="684"/>
      <c r="AP32" s="684"/>
      <c r="AQ32" s="684"/>
      <c r="AR32" s="684"/>
      <c r="AS32" s="684"/>
      <c r="AT32" s="684"/>
      <c r="AU32" s="684"/>
      <c r="AV32" s="684"/>
      <c r="AW32" s="684"/>
      <c r="AX32" s="684"/>
      <c r="AY32" s="684"/>
    </row>
    <row r="33" spans="1:51" ht="15" customHeight="1">
      <c r="A33" s="136" t="s">
        <v>176</v>
      </c>
      <c r="B33" s="250" t="s">
        <v>245</v>
      </c>
      <c r="C33" s="327">
        <v>3</v>
      </c>
      <c r="D33" s="327">
        <v>6</v>
      </c>
      <c r="E33" s="327">
        <v>1</v>
      </c>
      <c r="F33" s="327">
        <v>1</v>
      </c>
      <c r="G33" s="327">
        <v>0</v>
      </c>
      <c r="H33" s="327">
        <v>0</v>
      </c>
      <c r="I33" s="327">
        <v>1</v>
      </c>
      <c r="J33" s="327">
        <v>3</v>
      </c>
      <c r="K33" s="327">
        <v>0</v>
      </c>
      <c r="L33" s="327">
        <v>2</v>
      </c>
      <c r="M33" s="327">
        <v>0</v>
      </c>
      <c r="N33" s="327">
        <v>0</v>
      </c>
      <c r="O33" s="327">
        <v>0</v>
      </c>
      <c r="P33" s="327">
        <v>0</v>
      </c>
      <c r="Q33" s="327">
        <v>0</v>
      </c>
      <c r="R33" s="327">
        <v>0</v>
      </c>
      <c r="S33" s="327">
        <v>0</v>
      </c>
      <c r="T33" s="327">
        <v>1</v>
      </c>
      <c r="U33" s="528">
        <v>1</v>
      </c>
      <c r="V33" s="327">
        <v>1</v>
      </c>
      <c r="W33" s="327">
        <v>0</v>
      </c>
      <c r="X33" s="538">
        <f t="shared" si="7"/>
        <v>0.16666666666666666</v>
      </c>
      <c r="Y33" s="137">
        <f t="shared" si="8"/>
        <v>0.66666666666666663</v>
      </c>
      <c r="Z33" s="139">
        <f t="shared" si="9"/>
        <v>0.16666666666666666</v>
      </c>
      <c r="AA33" s="202"/>
      <c r="AB33" s="250" t="s">
        <v>245</v>
      </c>
      <c r="AC33" s="676"/>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4"/>
    </row>
    <row r="34" spans="1:51" ht="15" customHeight="1">
      <c r="A34" s="136" t="s">
        <v>176</v>
      </c>
      <c r="B34" s="250" t="s">
        <v>239</v>
      </c>
      <c r="C34" s="327">
        <v>3</v>
      </c>
      <c r="D34" s="327">
        <v>0</v>
      </c>
      <c r="E34" s="327">
        <v>0</v>
      </c>
      <c r="F34" s="327">
        <v>0</v>
      </c>
      <c r="G34" s="327">
        <v>0</v>
      </c>
      <c r="H34" s="327">
        <v>0</v>
      </c>
      <c r="I34" s="327">
        <v>0</v>
      </c>
      <c r="J34" s="327">
        <v>0</v>
      </c>
      <c r="K34" s="327">
        <v>0</v>
      </c>
      <c r="L34" s="327">
        <v>0</v>
      </c>
      <c r="M34" s="327">
        <v>0</v>
      </c>
      <c r="N34" s="327">
        <v>0</v>
      </c>
      <c r="O34" s="327">
        <v>0</v>
      </c>
      <c r="P34" s="327">
        <v>0</v>
      </c>
      <c r="Q34" s="327">
        <v>0</v>
      </c>
      <c r="R34" s="327">
        <v>0</v>
      </c>
      <c r="S34" s="327">
        <v>0</v>
      </c>
      <c r="T34" s="327">
        <v>0</v>
      </c>
      <c r="U34" s="528">
        <v>0</v>
      </c>
      <c r="V34" s="327">
        <v>0</v>
      </c>
      <c r="W34" s="327">
        <v>0</v>
      </c>
      <c r="X34" s="538">
        <f t="shared" si="7"/>
        <v>0</v>
      </c>
      <c r="Y34" s="137">
        <f t="shared" si="8"/>
        <v>0</v>
      </c>
      <c r="Z34" s="139" t="e">
        <f t="shared" si="9"/>
        <v>#DIV/0!</v>
      </c>
      <c r="AA34" s="202"/>
      <c r="AB34" s="250" t="s">
        <v>239</v>
      </c>
      <c r="AC34" s="676"/>
      <c r="AD34" s="684"/>
      <c r="AE34" s="684"/>
      <c r="AF34" s="684"/>
      <c r="AG34" s="684"/>
      <c r="AH34" s="684"/>
      <c r="AI34" s="684"/>
      <c r="AJ34" s="684"/>
      <c r="AK34" s="684"/>
      <c r="AL34" s="684"/>
      <c r="AM34" s="684"/>
      <c r="AN34" s="684"/>
      <c r="AO34" s="684"/>
      <c r="AP34" s="684"/>
      <c r="AQ34" s="684"/>
      <c r="AR34" s="684"/>
      <c r="AS34" s="684"/>
      <c r="AT34" s="684"/>
      <c r="AU34" s="684"/>
      <c r="AV34" s="684"/>
      <c r="AW34" s="684"/>
      <c r="AX34" s="684"/>
      <c r="AY34" s="684"/>
    </row>
    <row r="35" spans="1:51" s="679" customFormat="1" ht="15" customHeight="1">
      <c r="A35" s="136" t="s">
        <v>176</v>
      </c>
      <c r="B35" s="458" t="s">
        <v>582</v>
      </c>
      <c r="C35" s="327">
        <v>1</v>
      </c>
      <c r="D35" s="327">
        <v>1</v>
      </c>
      <c r="E35" s="327">
        <v>0</v>
      </c>
      <c r="F35" s="327">
        <v>1</v>
      </c>
      <c r="G35" s="327">
        <v>0</v>
      </c>
      <c r="H35" s="327">
        <v>0</v>
      </c>
      <c r="I35" s="327">
        <v>0</v>
      </c>
      <c r="J35" s="327">
        <v>0</v>
      </c>
      <c r="K35" s="327">
        <v>0</v>
      </c>
      <c r="L35" s="327">
        <v>0</v>
      </c>
      <c r="M35" s="327">
        <v>0</v>
      </c>
      <c r="N35" s="327">
        <v>0</v>
      </c>
      <c r="O35" s="327">
        <v>0</v>
      </c>
      <c r="P35" s="327">
        <v>0</v>
      </c>
      <c r="Q35" s="327">
        <v>0</v>
      </c>
      <c r="R35" s="327">
        <v>0</v>
      </c>
      <c r="S35" s="327">
        <v>1</v>
      </c>
      <c r="T35" s="327">
        <v>1</v>
      </c>
      <c r="U35" s="528">
        <v>0</v>
      </c>
      <c r="V35" s="327">
        <v>0</v>
      </c>
      <c r="W35" s="327">
        <v>0</v>
      </c>
      <c r="X35" s="538">
        <f t="shared" ref="X35" si="10">IF(D35=0,0,F35/D35)</f>
        <v>1</v>
      </c>
      <c r="Y35" s="137">
        <f t="shared" ref="Y35" si="11">IF(D35&gt;0,((F35-G35-H35-I35)+(G35*2)+(H35*3)+(I35*4))/D35,0)</f>
        <v>1</v>
      </c>
      <c r="Z35" s="139">
        <f t="shared" ref="Z35" si="12">(F35+K35+Q35+P35)/(D35+K35+Q35)</f>
        <v>1</v>
      </c>
      <c r="AA35" s="202"/>
      <c r="AB35" s="458" t="s">
        <v>582</v>
      </c>
      <c r="AC35" s="676"/>
      <c r="AD35" s="684"/>
      <c r="AE35" s="684"/>
      <c r="AF35" s="684"/>
      <c r="AG35" s="684"/>
      <c r="AH35" s="684"/>
      <c r="AI35" s="684"/>
      <c r="AJ35" s="684"/>
      <c r="AK35" s="684"/>
      <c r="AL35" s="684"/>
      <c r="AM35" s="684"/>
      <c r="AN35" s="684"/>
      <c r="AO35" s="684"/>
      <c r="AP35" s="684"/>
      <c r="AQ35" s="684"/>
      <c r="AR35" s="684"/>
      <c r="AS35" s="684"/>
      <c r="AT35" s="684"/>
      <c r="AU35" s="684"/>
      <c r="AV35" s="684"/>
      <c r="AW35" s="684"/>
      <c r="AX35" s="684"/>
      <c r="AY35" s="684"/>
    </row>
    <row r="36" spans="1:51" ht="15" customHeight="1">
      <c r="A36" s="140" t="s">
        <v>249</v>
      </c>
      <c r="B36" s="250" t="s">
        <v>248</v>
      </c>
      <c r="C36" s="327">
        <v>4</v>
      </c>
      <c r="D36" s="327">
        <v>0</v>
      </c>
      <c r="E36" s="327">
        <v>0</v>
      </c>
      <c r="F36" s="327">
        <v>0</v>
      </c>
      <c r="G36" s="327">
        <v>0</v>
      </c>
      <c r="H36" s="327">
        <v>0</v>
      </c>
      <c r="I36" s="327">
        <v>0</v>
      </c>
      <c r="J36" s="327">
        <v>0</v>
      </c>
      <c r="K36" s="327">
        <v>0</v>
      </c>
      <c r="L36" s="327">
        <v>0</v>
      </c>
      <c r="M36" s="327">
        <v>0</v>
      </c>
      <c r="N36" s="327">
        <v>0</v>
      </c>
      <c r="O36" s="327">
        <v>0</v>
      </c>
      <c r="P36" s="327">
        <v>0</v>
      </c>
      <c r="Q36" s="327">
        <v>0</v>
      </c>
      <c r="R36" s="327">
        <v>0</v>
      </c>
      <c r="S36" s="327">
        <v>-3</v>
      </c>
      <c r="T36" s="327">
        <v>0</v>
      </c>
      <c r="U36" s="528">
        <v>0</v>
      </c>
      <c r="V36" s="327">
        <v>1</v>
      </c>
      <c r="W36" s="327">
        <v>0</v>
      </c>
      <c r="X36" s="538">
        <f t="shared" si="7"/>
        <v>0</v>
      </c>
      <c r="Y36" s="137">
        <f t="shared" si="8"/>
        <v>0</v>
      </c>
      <c r="Z36" s="139" t="e">
        <f t="shared" si="9"/>
        <v>#DIV/0!</v>
      </c>
      <c r="AA36" s="202"/>
      <c r="AB36" s="250" t="s">
        <v>248</v>
      </c>
      <c r="AC36" s="676"/>
      <c r="AD36" s="684"/>
      <c r="AE36" s="684"/>
      <c r="AF36" s="684"/>
      <c r="AG36" s="684"/>
      <c r="AH36" s="684"/>
      <c r="AI36" s="684"/>
      <c r="AJ36" s="684"/>
      <c r="AK36" s="684"/>
      <c r="AL36" s="684"/>
      <c r="AM36" s="684"/>
      <c r="AN36" s="684"/>
      <c r="AO36" s="684"/>
      <c r="AP36" s="684"/>
      <c r="AQ36" s="684"/>
      <c r="AR36" s="684"/>
      <c r="AS36" s="684"/>
      <c r="AT36" s="684"/>
      <c r="AU36" s="684"/>
      <c r="AV36" s="684"/>
      <c r="AW36" s="684"/>
      <c r="AX36" s="684"/>
      <c r="AY36" s="684"/>
    </row>
    <row r="37" spans="1:51" ht="15" customHeight="1">
      <c r="A37" s="136" t="s">
        <v>176</v>
      </c>
      <c r="B37" s="250" t="s">
        <v>243</v>
      </c>
      <c r="C37" s="327">
        <v>2</v>
      </c>
      <c r="D37" s="327">
        <v>2</v>
      </c>
      <c r="E37" s="327">
        <v>0</v>
      </c>
      <c r="F37" s="327">
        <v>0</v>
      </c>
      <c r="G37" s="327">
        <v>0</v>
      </c>
      <c r="H37" s="327">
        <v>0</v>
      </c>
      <c r="I37" s="327">
        <v>0</v>
      </c>
      <c r="J37" s="327">
        <v>0</v>
      </c>
      <c r="K37" s="327">
        <v>0</v>
      </c>
      <c r="L37" s="327">
        <v>1</v>
      </c>
      <c r="M37" s="327">
        <v>0</v>
      </c>
      <c r="N37" s="327">
        <v>0</v>
      </c>
      <c r="O37" s="327">
        <v>0</v>
      </c>
      <c r="P37" s="327">
        <v>0</v>
      </c>
      <c r="Q37" s="327">
        <v>0</v>
      </c>
      <c r="R37" s="327">
        <v>0</v>
      </c>
      <c r="S37" s="327">
        <v>-1</v>
      </c>
      <c r="T37" s="327">
        <v>0</v>
      </c>
      <c r="U37" s="528">
        <v>0</v>
      </c>
      <c r="V37" s="327">
        <v>0</v>
      </c>
      <c r="W37" s="327">
        <v>0</v>
      </c>
      <c r="X37" s="538">
        <f t="shared" si="7"/>
        <v>0</v>
      </c>
      <c r="Y37" s="137">
        <f t="shared" si="8"/>
        <v>0</v>
      </c>
      <c r="Z37" s="139">
        <f t="shared" si="9"/>
        <v>0</v>
      </c>
      <c r="AA37" s="202"/>
      <c r="AB37" s="250" t="s">
        <v>243</v>
      </c>
      <c r="AC37" s="676"/>
      <c r="AD37" s="684"/>
      <c r="AE37" s="684"/>
      <c r="AF37" s="684"/>
      <c r="AG37" s="684"/>
      <c r="AH37" s="684"/>
      <c r="AI37" s="684"/>
      <c r="AJ37" s="684"/>
      <c r="AK37" s="684"/>
      <c r="AL37" s="684"/>
      <c r="AM37" s="684"/>
      <c r="AN37" s="684"/>
      <c r="AO37" s="684"/>
      <c r="AP37" s="684"/>
      <c r="AQ37" s="684"/>
      <c r="AR37" s="684"/>
      <c r="AS37" s="684"/>
      <c r="AT37" s="684"/>
      <c r="AU37" s="684"/>
      <c r="AV37" s="684"/>
      <c r="AW37" s="684"/>
      <c r="AX37" s="684"/>
      <c r="AY37" s="684"/>
    </row>
    <row r="38" spans="1:51" ht="15" customHeight="1">
      <c r="A38" s="136" t="s">
        <v>176</v>
      </c>
      <c r="B38" s="250" t="s">
        <v>240</v>
      </c>
      <c r="C38" s="327">
        <v>4</v>
      </c>
      <c r="D38" s="327">
        <v>0</v>
      </c>
      <c r="E38" s="327">
        <v>0</v>
      </c>
      <c r="F38" s="327">
        <v>0</v>
      </c>
      <c r="G38" s="327">
        <v>0</v>
      </c>
      <c r="H38" s="327">
        <v>0</v>
      </c>
      <c r="I38" s="327">
        <v>0</v>
      </c>
      <c r="J38" s="327">
        <v>0</v>
      </c>
      <c r="K38" s="327">
        <v>0</v>
      </c>
      <c r="L38" s="327">
        <v>0</v>
      </c>
      <c r="M38" s="327">
        <v>0</v>
      </c>
      <c r="N38" s="327">
        <v>0</v>
      </c>
      <c r="O38" s="327">
        <v>0</v>
      </c>
      <c r="P38" s="327">
        <v>0</v>
      </c>
      <c r="Q38" s="327">
        <v>0</v>
      </c>
      <c r="R38" s="327">
        <v>0</v>
      </c>
      <c r="S38" s="327">
        <v>-2</v>
      </c>
      <c r="T38" s="327">
        <v>0</v>
      </c>
      <c r="U38" s="528">
        <v>0</v>
      </c>
      <c r="V38" s="327">
        <v>0</v>
      </c>
      <c r="W38" s="327">
        <v>0</v>
      </c>
      <c r="X38" s="538">
        <f t="shared" si="7"/>
        <v>0</v>
      </c>
      <c r="Y38" s="137">
        <f t="shared" si="8"/>
        <v>0</v>
      </c>
      <c r="Z38" s="139" t="e">
        <f t="shared" si="9"/>
        <v>#DIV/0!</v>
      </c>
      <c r="AA38" s="202"/>
      <c r="AB38" s="250" t="s">
        <v>240</v>
      </c>
      <c r="AC38" s="666"/>
      <c r="AD38" s="664"/>
      <c r="AE38" s="664"/>
      <c r="AF38" s="664"/>
      <c r="AG38" s="664"/>
      <c r="AH38" s="664"/>
      <c r="AI38" s="664"/>
      <c r="AJ38" s="664"/>
      <c r="AK38" s="664"/>
      <c r="AL38" s="664"/>
      <c r="AM38" s="664"/>
      <c r="AN38" s="664"/>
      <c r="AO38" s="664"/>
      <c r="AP38" s="664"/>
      <c r="AQ38" s="664"/>
      <c r="AR38" s="664"/>
      <c r="AS38" s="664"/>
      <c r="AT38" s="664"/>
      <c r="AU38" s="664"/>
      <c r="AV38" s="664"/>
      <c r="AW38" s="664"/>
      <c r="AX38" s="664"/>
    </row>
    <row r="39" spans="1:51" ht="15" customHeight="1">
      <c r="A39" s="140" t="s">
        <v>249</v>
      </c>
      <c r="B39" s="250" t="s">
        <v>241</v>
      </c>
      <c r="C39" s="330">
        <v>5</v>
      </c>
      <c r="D39" s="333">
        <v>0</v>
      </c>
      <c r="E39" s="330">
        <v>0</v>
      </c>
      <c r="F39" s="330">
        <v>0</v>
      </c>
      <c r="G39" s="330">
        <v>0</v>
      </c>
      <c r="H39" s="330">
        <v>0</v>
      </c>
      <c r="I39" s="330">
        <v>0</v>
      </c>
      <c r="J39" s="330">
        <v>0</v>
      </c>
      <c r="K39" s="330">
        <v>0</v>
      </c>
      <c r="L39" s="330">
        <v>0</v>
      </c>
      <c r="M39" s="330">
        <v>0</v>
      </c>
      <c r="N39" s="338">
        <v>0</v>
      </c>
      <c r="O39" s="330">
        <v>0</v>
      </c>
      <c r="P39" s="338">
        <v>0</v>
      </c>
      <c r="Q39" s="330">
        <v>0</v>
      </c>
      <c r="R39" s="330">
        <v>0</v>
      </c>
      <c r="S39" s="330">
        <v>-2</v>
      </c>
      <c r="T39" s="331">
        <v>0</v>
      </c>
      <c r="U39" s="530">
        <v>0</v>
      </c>
      <c r="V39" s="330">
        <v>1</v>
      </c>
      <c r="W39" s="331">
        <v>0</v>
      </c>
      <c r="X39" s="538">
        <f t="shared" si="7"/>
        <v>0</v>
      </c>
      <c r="Y39" s="137">
        <f t="shared" si="8"/>
        <v>0</v>
      </c>
      <c r="Z39" s="139" t="e">
        <f t="shared" si="9"/>
        <v>#DIV/0!</v>
      </c>
      <c r="AA39" s="202"/>
      <c r="AB39" s="250" t="s">
        <v>241</v>
      </c>
      <c r="AC39" s="666"/>
      <c r="AD39" s="664"/>
      <c r="AE39" s="664"/>
      <c r="AF39" s="664"/>
      <c r="AG39" s="664"/>
      <c r="AH39" s="664"/>
      <c r="AI39" s="664"/>
      <c r="AJ39" s="664"/>
      <c r="AK39" s="664"/>
      <c r="AL39" s="664"/>
      <c r="AM39" s="664"/>
      <c r="AN39" s="664"/>
      <c r="AO39" s="664"/>
      <c r="AP39" s="664"/>
      <c r="AQ39" s="664"/>
      <c r="AR39" s="664"/>
      <c r="AS39" s="664"/>
      <c r="AT39" s="664"/>
      <c r="AU39" s="664"/>
      <c r="AV39" s="664"/>
      <c r="AW39" s="664"/>
      <c r="AX39" s="664"/>
    </row>
    <row r="40" spans="1:51" ht="15" customHeight="1">
      <c r="A40" s="19"/>
      <c r="B40" s="141"/>
      <c r="C40" s="333"/>
      <c r="D40" s="333"/>
      <c r="E40" s="333"/>
      <c r="F40" s="333"/>
      <c r="G40" s="333"/>
      <c r="H40" s="333"/>
      <c r="I40" s="333"/>
      <c r="J40" s="333"/>
      <c r="K40" s="333"/>
      <c r="L40" s="333"/>
      <c r="M40" s="333"/>
      <c r="N40" s="338"/>
      <c r="O40" s="333"/>
      <c r="P40" s="338"/>
      <c r="Q40" s="333"/>
      <c r="R40" s="333"/>
      <c r="S40" s="333"/>
      <c r="T40" s="334"/>
      <c r="U40" s="531"/>
      <c r="V40" s="333"/>
      <c r="W40" s="334"/>
      <c r="X40" s="538">
        <f>IF(D40=0,0,G40/D40)</f>
        <v>0</v>
      </c>
      <c r="Y40" s="137">
        <f>IF(D40&gt;0,((F40-G40-H40-I40)+(G40*2)+(H40*3)+(#REF!*4))/D40,0)</f>
        <v>0</v>
      </c>
      <c r="Z40" s="139" t="e">
        <f t="shared" si="9"/>
        <v>#DIV/0!</v>
      </c>
      <c r="AA40" s="202"/>
      <c r="AB40" s="254"/>
      <c r="AC40" s="666"/>
      <c r="AD40" s="664"/>
      <c r="AE40" s="664"/>
      <c r="AF40" s="664"/>
      <c r="AG40" s="664"/>
      <c r="AH40" s="664"/>
      <c r="AI40" s="664"/>
      <c r="AJ40" s="664"/>
      <c r="AK40" s="664"/>
      <c r="AL40" s="664"/>
      <c r="AM40" s="664"/>
      <c r="AN40" s="664"/>
      <c r="AO40" s="664"/>
      <c r="AP40" s="664"/>
      <c r="AQ40" s="664"/>
      <c r="AR40" s="664"/>
      <c r="AS40" s="664"/>
      <c r="AT40" s="664"/>
      <c r="AU40" s="664"/>
      <c r="AV40" s="664"/>
      <c r="AW40" s="664"/>
      <c r="AX40" s="664"/>
    </row>
    <row r="41" spans="1:51" ht="15" customHeight="1" thickBot="1">
      <c r="B41" s="142"/>
      <c r="C41" s="339"/>
      <c r="D41" s="339"/>
      <c r="E41" s="339"/>
      <c r="F41" s="339"/>
      <c r="G41" s="339"/>
      <c r="H41" s="339"/>
      <c r="I41" s="339"/>
      <c r="J41" s="339"/>
      <c r="K41" s="339"/>
      <c r="L41" s="339"/>
      <c r="M41" s="339"/>
      <c r="N41" s="339"/>
      <c r="O41" s="339"/>
      <c r="P41" s="339"/>
      <c r="Q41" s="339"/>
      <c r="R41" s="339"/>
      <c r="S41" s="339"/>
      <c r="T41" s="340"/>
      <c r="U41" s="532"/>
      <c r="V41" s="339"/>
      <c r="W41" s="340"/>
      <c r="X41" s="540">
        <f>IF(D41=0,0,F41/D41)</f>
        <v>0</v>
      </c>
      <c r="Y41" s="144">
        <f>IF(D41&gt;0,((F41-G41-H41-I41)+(G41*2)+(H41*3)+(I42*4))/D41,0)</f>
        <v>0</v>
      </c>
      <c r="Z41" s="139" t="e">
        <f t="shared" si="9"/>
        <v>#DIV/0!</v>
      </c>
      <c r="AA41" s="203"/>
      <c r="AB41" s="254"/>
      <c r="AC41" s="631"/>
      <c r="AD41" s="630"/>
      <c r="AE41" s="630"/>
      <c r="AF41" s="630"/>
      <c r="AG41" s="630"/>
      <c r="AH41" s="630"/>
      <c r="AI41" s="630"/>
      <c r="AJ41" s="630"/>
      <c r="AK41" s="630"/>
      <c r="AL41" s="630"/>
      <c r="AM41" s="630"/>
      <c r="AN41" s="630"/>
      <c r="AO41" s="630"/>
      <c r="AP41" s="630"/>
      <c r="AQ41" s="630"/>
      <c r="AR41" s="630"/>
      <c r="AS41" s="630"/>
      <c r="AT41" s="630"/>
      <c r="AU41" s="630"/>
      <c r="AV41" s="630"/>
      <c r="AW41" s="630"/>
      <c r="AX41" s="630"/>
    </row>
    <row r="42" spans="1:51" ht="15" customHeight="1" thickBot="1">
      <c r="A42" s="136" t="s">
        <v>176</v>
      </c>
      <c r="B42" s="145" t="s">
        <v>148</v>
      </c>
      <c r="C42" s="318">
        <f>D68</f>
        <v>12</v>
      </c>
      <c r="D42" s="320">
        <f t="shared" ref="D42:R42" si="13">SUM(D29:D41)</f>
        <v>26</v>
      </c>
      <c r="E42" s="320">
        <f t="shared" si="13"/>
        <v>3</v>
      </c>
      <c r="F42" s="320">
        <f t="shared" si="13"/>
        <v>7</v>
      </c>
      <c r="G42" s="320">
        <f t="shared" si="13"/>
        <v>0</v>
      </c>
      <c r="H42" s="320">
        <f t="shared" si="13"/>
        <v>0</v>
      </c>
      <c r="I42" s="320">
        <f t="shared" si="13"/>
        <v>1</v>
      </c>
      <c r="J42" s="320">
        <f t="shared" si="13"/>
        <v>5</v>
      </c>
      <c r="K42" s="320">
        <f t="shared" si="13"/>
        <v>1</v>
      </c>
      <c r="L42" s="320">
        <f t="shared" si="13"/>
        <v>6</v>
      </c>
      <c r="M42" s="320">
        <f t="shared" si="13"/>
        <v>0</v>
      </c>
      <c r="N42" s="320">
        <f t="shared" si="13"/>
        <v>0</v>
      </c>
      <c r="O42" s="320">
        <f t="shared" si="13"/>
        <v>1</v>
      </c>
      <c r="P42" s="320">
        <f t="shared" si="13"/>
        <v>1</v>
      </c>
      <c r="Q42" s="320">
        <f t="shared" si="13"/>
        <v>0</v>
      </c>
      <c r="R42" s="320">
        <f t="shared" si="13"/>
        <v>0</v>
      </c>
      <c r="S42" s="319"/>
      <c r="T42" s="321"/>
      <c r="U42" s="533">
        <f>SUM(U29:U41)</f>
        <v>2</v>
      </c>
      <c r="V42" s="320">
        <f>SUM(V29:V41)</f>
        <v>8</v>
      </c>
      <c r="W42" s="535">
        <f>SUM(W29:W41)</f>
        <v>0</v>
      </c>
      <c r="X42" s="541">
        <f>IF(D42=0,0,F42/D42)</f>
        <v>0.26923076923076922</v>
      </c>
      <c r="Y42" s="150">
        <f>IF(D42&gt;0,((F42-G42-H42-I42)+(G42*2)+(H42*3)+(I42*4))/D42,0)</f>
        <v>0.38461538461538464</v>
      </c>
      <c r="Z42" s="151">
        <f>(F42+K42+Q42+W42)/(D42+K42+Q42+P42)</f>
        <v>0.2857142857142857</v>
      </c>
      <c r="AA42" s="152"/>
      <c r="AB42" s="255"/>
      <c r="AC42" s="255"/>
    </row>
    <row r="43" spans="1:51" ht="15" customHeight="1">
      <c r="A43" s="164" t="s">
        <v>202</v>
      </c>
      <c r="B43" s="442" t="s">
        <v>443</v>
      </c>
      <c r="C43" s="153">
        <f>D68</f>
        <v>12</v>
      </c>
      <c r="D43" s="443">
        <f t="shared" ref="D43:R43" si="14">D26</f>
        <v>366</v>
      </c>
      <c r="E43" s="443">
        <f t="shared" si="14"/>
        <v>33</v>
      </c>
      <c r="F43" s="444">
        <f t="shared" si="14"/>
        <v>78</v>
      </c>
      <c r="G43" s="443">
        <f t="shared" si="14"/>
        <v>12</v>
      </c>
      <c r="H43" s="443">
        <f t="shared" si="14"/>
        <v>0</v>
      </c>
      <c r="I43" s="443">
        <f t="shared" si="14"/>
        <v>6</v>
      </c>
      <c r="J43" s="443">
        <f t="shared" si="14"/>
        <v>27</v>
      </c>
      <c r="K43" s="443">
        <f t="shared" si="14"/>
        <v>26</v>
      </c>
      <c r="L43" s="443">
        <f t="shared" si="14"/>
        <v>77</v>
      </c>
      <c r="M43" s="443">
        <f t="shared" si="14"/>
        <v>8</v>
      </c>
      <c r="N43" s="443">
        <f t="shared" si="14"/>
        <v>1</v>
      </c>
      <c r="O43" s="443">
        <f t="shared" si="14"/>
        <v>0</v>
      </c>
      <c r="P43" s="443">
        <f t="shared" si="14"/>
        <v>2</v>
      </c>
      <c r="Q43" s="443">
        <f t="shared" si="14"/>
        <v>2</v>
      </c>
      <c r="R43" s="443">
        <f t="shared" si="14"/>
        <v>6</v>
      </c>
      <c r="S43" s="443"/>
      <c r="T43" s="443"/>
      <c r="U43" s="534">
        <f>U26</f>
        <v>94</v>
      </c>
      <c r="V43" s="443">
        <f>V26</f>
        <v>319</v>
      </c>
      <c r="W43" s="443">
        <f>W26</f>
        <v>4</v>
      </c>
      <c r="X43" s="471">
        <f>IF(D43=0,0,F43/D43)</f>
        <v>0.21311475409836064</v>
      </c>
      <c r="Y43" s="619">
        <f>IF(D43&gt;0,((F43-G43-H43-I43)+(G43*2)+(H43*3)+(I43*4))/D43,0)</f>
        <v>0.29508196721311475</v>
      </c>
      <c r="Z43" s="619">
        <f>(F43+K43+Q43+P43)/(D43+K43+Q43)</f>
        <v>0.27411167512690354</v>
      </c>
      <c r="AA43" s="430"/>
      <c r="AB43" s="441"/>
      <c r="AC43" s="441"/>
    </row>
    <row r="44" spans="1:51" ht="15" customHeight="1" thickBot="1">
      <c r="A44" s="140" t="s">
        <v>203</v>
      </c>
      <c r="B44" s="445" t="s">
        <v>447</v>
      </c>
      <c r="C44" s="153">
        <f>D68</f>
        <v>12</v>
      </c>
      <c r="D44" s="443">
        <f t="shared" ref="D44:R44" si="15">D42</f>
        <v>26</v>
      </c>
      <c r="E44" s="443">
        <f t="shared" si="15"/>
        <v>3</v>
      </c>
      <c r="F44" s="444">
        <f t="shared" si="15"/>
        <v>7</v>
      </c>
      <c r="G44" s="443">
        <f t="shared" si="15"/>
        <v>0</v>
      </c>
      <c r="H44" s="443">
        <f t="shared" si="15"/>
        <v>0</v>
      </c>
      <c r="I44" s="443">
        <f t="shared" si="15"/>
        <v>1</v>
      </c>
      <c r="J44" s="443">
        <f t="shared" si="15"/>
        <v>5</v>
      </c>
      <c r="K44" s="443">
        <f t="shared" si="15"/>
        <v>1</v>
      </c>
      <c r="L44" s="443">
        <f t="shared" si="15"/>
        <v>6</v>
      </c>
      <c r="M44" s="443">
        <f t="shared" si="15"/>
        <v>0</v>
      </c>
      <c r="N44" s="443">
        <f t="shared" si="15"/>
        <v>0</v>
      </c>
      <c r="O44" s="443">
        <f t="shared" si="15"/>
        <v>1</v>
      </c>
      <c r="P44" s="443">
        <f t="shared" si="15"/>
        <v>1</v>
      </c>
      <c r="Q44" s="443">
        <f t="shared" si="15"/>
        <v>0</v>
      </c>
      <c r="R44" s="443">
        <f t="shared" si="15"/>
        <v>0</v>
      </c>
      <c r="S44" s="443"/>
      <c r="T44" s="443"/>
      <c r="U44" s="534">
        <f>U42</f>
        <v>2</v>
      </c>
      <c r="V44" s="443">
        <f>V42</f>
        <v>8</v>
      </c>
      <c r="W44" s="443">
        <f>W42</f>
        <v>0</v>
      </c>
      <c r="X44" s="471">
        <f>IF(D44=0,0,F44/D44)</f>
        <v>0.26923076923076922</v>
      </c>
      <c r="Y44" s="619">
        <f>IF(D44&gt;0,((F44-G44-H44-I44)+(G44*2)+(H44*3)+(I44*4))/D44,0)</f>
        <v>0.38461538461538464</v>
      </c>
      <c r="Z44" s="619">
        <f>(F44+K44+Q44+P44)/(D44+K44+Q44)</f>
        <v>0.33333333333333331</v>
      </c>
      <c r="AA44" s="430"/>
      <c r="AB44" s="441"/>
      <c r="AC44" s="441"/>
    </row>
    <row r="45" spans="1:51" ht="15" customHeight="1" thickBot="1">
      <c r="A45" s="136" t="s">
        <v>176</v>
      </c>
      <c r="B45" s="424" t="s">
        <v>444</v>
      </c>
      <c r="C45" s="412">
        <f>D68</f>
        <v>12</v>
      </c>
      <c r="D45" s="425">
        <f t="shared" ref="D45:R45" si="16">SUM(D43:D44)</f>
        <v>392</v>
      </c>
      <c r="E45" s="425">
        <f t="shared" si="16"/>
        <v>36</v>
      </c>
      <c r="F45" s="426">
        <f t="shared" si="16"/>
        <v>85</v>
      </c>
      <c r="G45" s="425">
        <f t="shared" si="16"/>
        <v>12</v>
      </c>
      <c r="H45" s="425">
        <f t="shared" si="16"/>
        <v>0</v>
      </c>
      <c r="I45" s="425">
        <f t="shared" si="16"/>
        <v>7</v>
      </c>
      <c r="J45" s="425">
        <f t="shared" si="16"/>
        <v>32</v>
      </c>
      <c r="K45" s="425">
        <f t="shared" si="16"/>
        <v>27</v>
      </c>
      <c r="L45" s="425">
        <f t="shared" si="16"/>
        <v>83</v>
      </c>
      <c r="M45" s="425">
        <f t="shared" si="16"/>
        <v>8</v>
      </c>
      <c r="N45" s="425">
        <f t="shared" si="16"/>
        <v>1</v>
      </c>
      <c r="O45" s="425">
        <f t="shared" si="16"/>
        <v>1</v>
      </c>
      <c r="P45" s="425">
        <f t="shared" si="16"/>
        <v>3</v>
      </c>
      <c r="Q45" s="425">
        <f t="shared" si="16"/>
        <v>2</v>
      </c>
      <c r="R45" s="425">
        <f t="shared" si="16"/>
        <v>6</v>
      </c>
      <c r="S45" s="425"/>
      <c r="T45" s="425"/>
      <c r="U45" s="514">
        <f>SUM(U43:U44)</f>
        <v>96</v>
      </c>
      <c r="V45" s="425">
        <f>SUM(V43:V44)</f>
        <v>327</v>
      </c>
      <c r="W45" s="425">
        <f>SUM(W43:W44)</f>
        <v>4</v>
      </c>
      <c r="X45" s="471">
        <f>IF(D45=0,0,F45/D45)</f>
        <v>0.21683673469387754</v>
      </c>
      <c r="Y45" s="619">
        <f>IF(D45&gt;0,((F45-G45-H45-I45)+(G45*2)+(H45*3)+(I45*4))/D45,0)</f>
        <v>0.30102040816326531</v>
      </c>
      <c r="Z45" s="619">
        <f>(F45+K45+Q45+P45)/(D45+K45+Q45)</f>
        <v>0.27790973871733965</v>
      </c>
      <c r="AA45" s="430"/>
      <c r="AB45" s="441"/>
      <c r="AC45" s="441"/>
    </row>
    <row r="46" spans="1:51" ht="15" customHeight="1" thickBot="1">
      <c r="A46" s="136" t="s">
        <v>176</v>
      </c>
      <c r="B46" s="14"/>
      <c r="C46" s="322"/>
      <c r="D46" s="161"/>
      <c r="E46" s="161"/>
      <c r="F46" s="322"/>
      <c r="G46" s="161"/>
      <c r="H46" s="161"/>
      <c r="I46" s="161"/>
      <c r="J46" s="161"/>
      <c r="K46" s="161"/>
      <c r="L46" s="161"/>
      <c r="M46" s="161"/>
      <c r="N46" s="161"/>
      <c r="O46" s="161"/>
      <c r="P46" s="161"/>
      <c r="Q46" s="161"/>
      <c r="R46" s="161"/>
      <c r="S46" s="161"/>
      <c r="T46" s="161"/>
      <c r="U46" s="161"/>
      <c r="V46" s="161"/>
      <c r="W46" s="161"/>
      <c r="X46" s="154"/>
      <c r="Y46" s="154"/>
      <c r="Z46" s="440"/>
      <c r="AA46" s="440"/>
      <c r="AB46" s="440"/>
      <c r="AC46" s="43"/>
    </row>
    <row r="47" spans="1:51" ht="15" customHeight="1" thickBot="1">
      <c r="A47" s="136" t="s">
        <v>176</v>
      </c>
      <c r="B47" s="155" t="s">
        <v>168</v>
      </c>
      <c r="C47" s="323" t="s">
        <v>117</v>
      </c>
      <c r="D47" s="323" t="s">
        <v>149</v>
      </c>
      <c r="E47" s="323" t="s">
        <v>150</v>
      </c>
      <c r="F47" s="323" t="s">
        <v>151</v>
      </c>
      <c r="G47" s="310" t="s">
        <v>120</v>
      </c>
      <c r="H47" s="310" t="s">
        <v>119</v>
      </c>
      <c r="I47" s="310" t="s">
        <v>152</v>
      </c>
      <c r="J47" s="310" t="s">
        <v>125</v>
      </c>
      <c r="K47" s="310" t="s">
        <v>153</v>
      </c>
      <c r="L47" s="310" t="s">
        <v>123</v>
      </c>
      <c r="M47" s="310" t="s">
        <v>12</v>
      </c>
      <c r="N47" s="310" t="s">
        <v>13</v>
      </c>
      <c r="O47" s="310" t="s">
        <v>154</v>
      </c>
      <c r="P47" s="310" t="s">
        <v>155</v>
      </c>
      <c r="Q47" s="310" t="s">
        <v>156</v>
      </c>
      <c r="R47" s="310" t="s">
        <v>157</v>
      </c>
      <c r="S47" s="310" t="s">
        <v>158</v>
      </c>
      <c r="T47" s="310" t="s">
        <v>368</v>
      </c>
      <c r="U47" s="310" t="s">
        <v>159</v>
      </c>
      <c r="V47" s="324" t="s">
        <v>169</v>
      </c>
      <c r="W47" s="161"/>
      <c r="X47" s="161"/>
      <c r="Y47" s="161"/>
      <c r="Z47" s="161"/>
      <c r="AA47" s="154"/>
      <c r="AB47" s="794" t="s">
        <v>175</v>
      </c>
      <c r="AC47" s="761"/>
      <c r="AD47" s="156" t="s">
        <v>117</v>
      </c>
      <c r="AE47" s="156" t="s">
        <v>149</v>
      </c>
      <c r="AF47" s="156" t="s">
        <v>150</v>
      </c>
      <c r="AG47" s="157" t="s">
        <v>151</v>
      </c>
      <c r="AH47" s="158" t="s">
        <v>120</v>
      </c>
      <c r="AI47" s="158" t="s">
        <v>119</v>
      </c>
      <c r="AJ47" s="158" t="s">
        <v>152</v>
      </c>
      <c r="AK47" s="158" t="s">
        <v>125</v>
      </c>
      <c r="AL47" s="158" t="s">
        <v>153</v>
      </c>
      <c r="AM47" s="158" t="s">
        <v>123</v>
      </c>
      <c r="AN47" s="158" t="s">
        <v>12</v>
      </c>
      <c r="AO47" s="158" t="s">
        <v>13</v>
      </c>
      <c r="AP47" s="158" t="s">
        <v>154</v>
      </c>
      <c r="AQ47" s="158" t="s">
        <v>156</v>
      </c>
      <c r="AR47" s="158" t="s">
        <v>155</v>
      </c>
      <c r="AS47" s="158" t="s">
        <v>157</v>
      </c>
      <c r="AT47" s="158" t="s">
        <v>158</v>
      </c>
      <c r="AU47" s="158" t="s">
        <v>368</v>
      </c>
    </row>
    <row r="48" spans="1:51" s="684" customFormat="1" ht="15" customHeight="1">
      <c r="A48" s="136" t="s">
        <v>176</v>
      </c>
      <c r="B48" s="690" t="s">
        <v>583</v>
      </c>
      <c r="C48" s="718">
        <v>1</v>
      </c>
      <c r="D48" s="718">
        <v>0</v>
      </c>
      <c r="E48" s="716">
        <v>0</v>
      </c>
      <c r="F48" s="716">
        <v>1</v>
      </c>
      <c r="G48" s="717">
        <v>0</v>
      </c>
      <c r="H48" s="717">
        <v>0</v>
      </c>
      <c r="I48" s="717">
        <v>0</v>
      </c>
      <c r="J48" s="717">
        <v>1</v>
      </c>
      <c r="K48" s="717">
        <v>0</v>
      </c>
      <c r="L48" s="717">
        <v>0</v>
      </c>
      <c r="M48" s="719">
        <v>0</v>
      </c>
      <c r="N48" s="719">
        <v>0</v>
      </c>
      <c r="O48" s="717">
        <v>0</v>
      </c>
      <c r="P48" s="717">
        <v>0</v>
      </c>
      <c r="Q48" s="717">
        <v>0</v>
      </c>
      <c r="R48" s="717">
        <v>0</v>
      </c>
      <c r="S48" s="717">
        <v>0</v>
      </c>
      <c r="T48" s="717">
        <v>3</v>
      </c>
      <c r="U48" s="165">
        <f t="shared" ref="U48" si="17">(I48*9)/F48</f>
        <v>0</v>
      </c>
      <c r="V48" s="166">
        <f t="shared" ref="V48" si="18">(G48+J48)/F48</f>
        <v>1</v>
      </c>
      <c r="W48" s="161"/>
      <c r="X48" s="161"/>
      <c r="Y48" s="161"/>
      <c r="Z48" s="161"/>
      <c r="AA48" s="200"/>
      <c r="AB48" s="703" t="s">
        <v>583</v>
      </c>
      <c r="AC48" s="703" t="s">
        <v>583</v>
      </c>
      <c r="AD48" s="684">
        <v>1</v>
      </c>
      <c r="AE48" s="684">
        <v>0</v>
      </c>
      <c r="AF48" s="684">
        <v>0</v>
      </c>
      <c r="AG48" s="713">
        <v>1</v>
      </c>
      <c r="AH48" s="684">
        <v>0</v>
      </c>
      <c r="AI48" s="684">
        <v>0</v>
      </c>
      <c r="AJ48" s="684">
        <v>0</v>
      </c>
      <c r="AK48" s="684">
        <v>1</v>
      </c>
      <c r="AL48" s="684">
        <v>0</v>
      </c>
      <c r="AM48" s="684">
        <v>0</v>
      </c>
      <c r="AN48" s="684">
        <v>0</v>
      </c>
      <c r="AO48" s="684">
        <v>0</v>
      </c>
      <c r="AP48" s="684">
        <v>0</v>
      </c>
      <c r="AQ48" s="684">
        <v>0</v>
      </c>
      <c r="AR48" s="684">
        <v>0</v>
      </c>
      <c r="AS48" s="684">
        <v>0</v>
      </c>
      <c r="AT48" s="687">
        <v>0</v>
      </c>
      <c r="AU48" s="687">
        <v>3</v>
      </c>
      <c r="AV48"/>
    </row>
    <row r="49" spans="1:48" ht="15" customHeight="1">
      <c r="A49" s="136" t="s">
        <v>176</v>
      </c>
      <c r="B49" s="250" t="s">
        <v>247</v>
      </c>
      <c r="C49" s="714">
        <v>2</v>
      </c>
      <c r="D49" s="714">
        <v>2</v>
      </c>
      <c r="E49" s="502">
        <v>0</v>
      </c>
      <c r="F49" s="695">
        <v>12</v>
      </c>
      <c r="G49" s="502">
        <v>9</v>
      </c>
      <c r="H49" s="502">
        <v>2</v>
      </c>
      <c r="I49" s="502">
        <v>1</v>
      </c>
      <c r="J49" s="502">
        <v>3</v>
      </c>
      <c r="K49" s="502">
        <v>13</v>
      </c>
      <c r="L49" s="502">
        <v>0</v>
      </c>
      <c r="M49" s="696">
        <v>1</v>
      </c>
      <c r="N49" s="696">
        <v>1</v>
      </c>
      <c r="O49" s="502">
        <v>0</v>
      </c>
      <c r="P49" s="502">
        <v>0</v>
      </c>
      <c r="Q49" s="502">
        <v>0</v>
      </c>
      <c r="R49" s="502">
        <v>0</v>
      </c>
      <c r="S49" s="502">
        <v>0</v>
      </c>
      <c r="T49" s="502">
        <v>45</v>
      </c>
      <c r="U49" s="165">
        <f t="shared" ref="U49:U68" si="19">(I49*9)/F49</f>
        <v>0.75</v>
      </c>
      <c r="V49" s="166">
        <f t="shared" ref="V49:V68" si="20">(G49+J49)/F49</f>
        <v>1</v>
      </c>
      <c r="W49" s="167"/>
      <c r="X49" s="167"/>
      <c r="Y49" s="167"/>
      <c r="Z49" s="167"/>
      <c r="AA49" s="200"/>
      <c r="AB49" s="250" t="s">
        <v>247</v>
      </c>
      <c r="AC49" s="624"/>
      <c r="AD49" s="622"/>
      <c r="AE49" s="622"/>
      <c r="AF49" s="622"/>
      <c r="AG49" s="622"/>
      <c r="AH49" s="622"/>
      <c r="AI49" s="622"/>
      <c r="AJ49" s="622"/>
      <c r="AK49" s="622"/>
      <c r="AL49" s="622"/>
      <c r="AM49" s="622"/>
      <c r="AN49" s="622"/>
      <c r="AO49" s="622"/>
      <c r="AP49" s="622"/>
      <c r="AQ49" s="622"/>
      <c r="AR49" s="622"/>
      <c r="AS49" s="622"/>
      <c r="AT49" s="622"/>
      <c r="AU49" s="622"/>
      <c r="AV49" s="622"/>
    </row>
    <row r="50" spans="1:48" ht="15" customHeight="1">
      <c r="A50" s="136" t="s">
        <v>176</v>
      </c>
      <c r="B50" s="250" t="s">
        <v>244</v>
      </c>
      <c r="C50" s="715">
        <v>2</v>
      </c>
      <c r="D50" s="715">
        <v>2</v>
      </c>
      <c r="E50" s="327">
        <v>1</v>
      </c>
      <c r="F50" s="194">
        <v>16</v>
      </c>
      <c r="G50" s="327">
        <v>9</v>
      </c>
      <c r="H50" s="327">
        <v>4</v>
      </c>
      <c r="I50" s="327">
        <v>4</v>
      </c>
      <c r="J50" s="327">
        <v>7</v>
      </c>
      <c r="K50" s="327">
        <v>18</v>
      </c>
      <c r="L50" s="327">
        <v>0</v>
      </c>
      <c r="M50" s="342">
        <v>1</v>
      </c>
      <c r="N50" s="342">
        <v>1</v>
      </c>
      <c r="O50" s="327">
        <v>0</v>
      </c>
      <c r="P50" s="327">
        <v>0</v>
      </c>
      <c r="Q50" s="327">
        <v>1</v>
      </c>
      <c r="R50" s="327">
        <v>0</v>
      </c>
      <c r="S50" s="327">
        <v>0</v>
      </c>
      <c r="T50" s="327">
        <v>62</v>
      </c>
      <c r="U50" s="165">
        <f t="shared" si="19"/>
        <v>2.25</v>
      </c>
      <c r="V50" s="168">
        <f t="shared" si="20"/>
        <v>1</v>
      </c>
      <c r="W50" s="167"/>
      <c r="X50" s="167"/>
      <c r="Y50" s="167"/>
      <c r="Z50" s="167"/>
      <c r="AA50" s="200"/>
      <c r="AB50" s="250" t="s">
        <v>244</v>
      </c>
      <c r="AC50" s="665"/>
      <c r="AD50" s="14"/>
      <c r="AE50" s="14"/>
      <c r="AF50" s="14"/>
      <c r="AG50" s="14"/>
      <c r="AH50" s="14"/>
      <c r="AI50" s="14"/>
      <c r="AJ50" s="14"/>
      <c r="AK50" s="14"/>
      <c r="AL50" s="14"/>
      <c r="AM50" s="14"/>
      <c r="AN50" s="14"/>
      <c r="AO50" s="14"/>
      <c r="AP50" s="169"/>
      <c r="AQ50" s="170"/>
      <c r="AR50" s="170"/>
      <c r="AS50" s="170"/>
      <c r="AT50" s="664"/>
      <c r="AU50" s="664"/>
      <c r="AV50" s="622"/>
    </row>
    <row r="51" spans="1:48" ht="15" customHeight="1">
      <c r="A51" s="136" t="s">
        <v>176</v>
      </c>
      <c r="B51" s="250" t="s">
        <v>242</v>
      </c>
      <c r="C51" s="715">
        <v>5</v>
      </c>
      <c r="D51" s="715">
        <v>0</v>
      </c>
      <c r="E51" s="327">
        <v>0</v>
      </c>
      <c r="F51" s="194">
        <v>6</v>
      </c>
      <c r="G51" s="327">
        <v>6</v>
      </c>
      <c r="H51" s="327">
        <v>2</v>
      </c>
      <c r="I51" s="327">
        <v>2</v>
      </c>
      <c r="J51" s="327">
        <v>2</v>
      </c>
      <c r="K51" s="327">
        <v>4</v>
      </c>
      <c r="L51" s="327">
        <v>0</v>
      </c>
      <c r="M51" s="342">
        <v>0</v>
      </c>
      <c r="N51" s="342">
        <v>0</v>
      </c>
      <c r="O51" s="327">
        <v>0</v>
      </c>
      <c r="P51" s="327">
        <v>0</v>
      </c>
      <c r="Q51" s="327">
        <v>0</v>
      </c>
      <c r="R51" s="327">
        <v>0</v>
      </c>
      <c r="S51" s="327">
        <v>0</v>
      </c>
      <c r="T51" s="327">
        <v>21</v>
      </c>
      <c r="U51" s="165">
        <f t="shared" si="19"/>
        <v>3</v>
      </c>
      <c r="V51" s="168">
        <f t="shared" si="20"/>
        <v>1.3333333333333333</v>
      </c>
      <c r="W51" s="167"/>
      <c r="X51" s="167"/>
      <c r="Y51" s="167"/>
      <c r="Z51" s="167"/>
      <c r="AA51" s="200"/>
      <c r="AB51" s="250" t="s">
        <v>242</v>
      </c>
      <c r="AC51" s="665"/>
      <c r="AD51" s="664"/>
      <c r="AE51" s="664"/>
      <c r="AF51" s="664"/>
      <c r="AG51" s="664"/>
      <c r="AH51" s="664"/>
      <c r="AI51" s="664"/>
      <c r="AJ51" s="664"/>
      <c r="AK51" s="664"/>
      <c r="AL51" s="664"/>
      <c r="AM51" s="664"/>
      <c r="AN51" s="664"/>
      <c r="AO51" s="664"/>
      <c r="AP51" s="664"/>
      <c r="AQ51" s="664"/>
      <c r="AR51" s="664"/>
      <c r="AS51" s="664"/>
      <c r="AT51" s="664"/>
      <c r="AU51" s="664"/>
    </row>
    <row r="52" spans="1:48" ht="15" customHeight="1">
      <c r="A52" s="136" t="s">
        <v>176</v>
      </c>
      <c r="B52" s="250" t="s">
        <v>246</v>
      </c>
      <c r="C52" s="715">
        <v>4</v>
      </c>
      <c r="D52" s="715">
        <v>4</v>
      </c>
      <c r="E52" s="327">
        <v>0</v>
      </c>
      <c r="F52" s="194">
        <v>23.666666666666668</v>
      </c>
      <c r="G52" s="327">
        <v>17</v>
      </c>
      <c r="H52" s="327">
        <v>6</v>
      </c>
      <c r="I52" s="327">
        <v>6</v>
      </c>
      <c r="J52" s="327">
        <v>5</v>
      </c>
      <c r="K52" s="327">
        <v>18</v>
      </c>
      <c r="L52" s="327">
        <v>1</v>
      </c>
      <c r="M52" s="342">
        <v>2</v>
      </c>
      <c r="N52" s="342">
        <v>0</v>
      </c>
      <c r="O52" s="327">
        <v>0</v>
      </c>
      <c r="P52" s="327">
        <v>0</v>
      </c>
      <c r="Q52" s="327">
        <v>0</v>
      </c>
      <c r="R52" s="327">
        <v>0</v>
      </c>
      <c r="S52" s="327">
        <v>0</v>
      </c>
      <c r="T52" s="327">
        <v>90</v>
      </c>
      <c r="U52" s="165">
        <f t="shared" si="19"/>
        <v>2.2816901408450705</v>
      </c>
      <c r="V52" s="168">
        <f t="shared" si="20"/>
        <v>0.92957746478873238</v>
      </c>
      <c r="W52" s="167"/>
      <c r="X52" s="167"/>
      <c r="Y52" s="167"/>
      <c r="Z52" s="167"/>
      <c r="AA52" s="200"/>
      <c r="AB52" s="250" t="s">
        <v>246</v>
      </c>
      <c r="AC52" s="665"/>
      <c r="AD52" s="664"/>
      <c r="AE52" s="664"/>
      <c r="AF52" s="664"/>
      <c r="AG52" s="664"/>
      <c r="AH52" s="664"/>
      <c r="AI52" s="664"/>
      <c r="AJ52" s="664"/>
      <c r="AK52" s="664"/>
      <c r="AL52" s="664"/>
      <c r="AM52" s="664"/>
      <c r="AN52" s="664"/>
      <c r="AO52" s="664"/>
      <c r="AP52" s="664"/>
      <c r="AQ52" s="664"/>
      <c r="AR52" s="664"/>
      <c r="AS52" s="664"/>
      <c r="AT52" s="664"/>
      <c r="AU52" s="664"/>
    </row>
    <row r="53" spans="1:48" ht="15" customHeight="1">
      <c r="A53" s="136" t="s">
        <v>176</v>
      </c>
      <c r="B53" s="250" t="s">
        <v>245</v>
      </c>
      <c r="C53" s="715">
        <v>3</v>
      </c>
      <c r="D53" s="715">
        <v>3</v>
      </c>
      <c r="E53" s="327">
        <v>0</v>
      </c>
      <c r="F53" s="194">
        <v>18</v>
      </c>
      <c r="G53" s="327">
        <v>12</v>
      </c>
      <c r="H53" s="327">
        <v>3</v>
      </c>
      <c r="I53" s="327">
        <v>3</v>
      </c>
      <c r="J53" s="327">
        <v>7</v>
      </c>
      <c r="K53" s="327">
        <v>14</v>
      </c>
      <c r="L53" s="327">
        <v>0</v>
      </c>
      <c r="M53" s="342">
        <v>1</v>
      </c>
      <c r="N53" s="342">
        <v>1</v>
      </c>
      <c r="O53" s="327">
        <v>0</v>
      </c>
      <c r="P53" s="327">
        <v>0</v>
      </c>
      <c r="Q53" s="327">
        <v>0</v>
      </c>
      <c r="R53" s="327">
        <v>1</v>
      </c>
      <c r="S53" s="327">
        <v>0</v>
      </c>
      <c r="T53" s="327">
        <v>49</v>
      </c>
      <c r="U53" s="165">
        <f t="shared" si="19"/>
        <v>1.5</v>
      </c>
      <c r="V53" s="168">
        <f t="shared" si="20"/>
        <v>1.0555555555555556</v>
      </c>
      <c r="W53" s="167"/>
      <c r="X53" s="167"/>
      <c r="Y53" s="167"/>
      <c r="Z53" s="167"/>
      <c r="AA53" s="200"/>
      <c r="AB53" s="250" t="s">
        <v>245</v>
      </c>
      <c r="AC53" s="703" t="s">
        <v>245</v>
      </c>
      <c r="AD53" s="684">
        <v>1</v>
      </c>
      <c r="AE53" s="684">
        <v>1</v>
      </c>
      <c r="AF53" s="684">
        <v>0</v>
      </c>
      <c r="AG53" s="713">
        <v>6</v>
      </c>
      <c r="AH53" s="684">
        <v>2</v>
      </c>
      <c r="AI53" s="684">
        <f>BD51</f>
        <v>0</v>
      </c>
      <c r="AJ53" s="684">
        <v>0</v>
      </c>
      <c r="AK53" s="684">
        <v>1</v>
      </c>
      <c r="AL53" s="684">
        <f>BK51</f>
        <v>0</v>
      </c>
      <c r="AM53" s="684">
        <f>BH51</f>
        <v>0</v>
      </c>
      <c r="AN53" s="684">
        <v>0</v>
      </c>
      <c r="AO53" s="684">
        <v>0</v>
      </c>
      <c r="AP53" s="684">
        <v>0</v>
      </c>
      <c r="AQ53" s="684">
        <v>0</v>
      </c>
      <c r="AR53" s="684">
        <v>0</v>
      </c>
      <c r="AS53" s="684">
        <f>BP51</f>
        <v>0</v>
      </c>
      <c r="AT53" s="687">
        <v>0</v>
      </c>
      <c r="AU53" s="687">
        <v>20</v>
      </c>
    </row>
    <row r="54" spans="1:48" ht="15" customHeight="1">
      <c r="A54" s="136" t="s">
        <v>176</v>
      </c>
      <c r="B54" s="250" t="s">
        <v>239</v>
      </c>
      <c r="C54" s="715">
        <v>3</v>
      </c>
      <c r="D54" s="715">
        <v>0</v>
      </c>
      <c r="E54" s="327">
        <v>0</v>
      </c>
      <c r="F54" s="194">
        <v>4.6666666666666661</v>
      </c>
      <c r="G54" s="327">
        <v>5</v>
      </c>
      <c r="H54" s="327">
        <v>0</v>
      </c>
      <c r="I54" s="327">
        <v>0</v>
      </c>
      <c r="J54" s="327">
        <v>4</v>
      </c>
      <c r="K54" s="327">
        <v>7</v>
      </c>
      <c r="L54" s="327">
        <v>0</v>
      </c>
      <c r="M54" s="342">
        <v>0</v>
      </c>
      <c r="N54" s="342">
        <v>0</v>
      </c>
      <c r="O54" s="327">
        <v>0</v>
      </c>
      <c r="P54" s="327">
        <v>0</v>
      </c>
      <c r="Q54" s="327">
        <v>0</v>
      </c>
      <c r="R54" s="327">
        <v>0</v>
      </c>
      <c r="S54" s="327">
        <v>0</v>
      </c>
      <c r="T54" s="327">
        <v>8</v>
      </c>
      <c r="U54" s="165">
        <f t="shared" si="19"/>
        <v>0</v>
      </c>
      <c r="V54" s="168">
        <f t="shared" si="20"/>
        <v>1.9285714285714288</v>
      </c>
      <c r="W54" s="167"/>
      <c r="X54" s="167"/>
      <c r="Y54" s="167"/>
      <c r="Z54" s="167"/>
      <c r="AA54" s="200"/>
      <c r="AB54" s="250" t="s">
        <v>239</v>
      </c>
    </row>
    <row r="55" spans="1:48" s="679" customFormat="1" ht="15" customHeight="1">
      <c r="A55" s="136" t="s">
        <v>176</v>
      </c>
      <c r="B55" s="458" t="s">
        <v>582</v>
      </c>
      <c r="C55" s="715">
        <v>1</v>
      </c>
      <c r="D55" s="715">
        <v>0</v>
      </c>
      <c r="E55" s="327">
        <v>0</v>
      </c>
      <c r="F55" s="194">
        <v>2</v>
      </c>
      <c r="G55" s="327">
        <v>1</v>
      </c>
      <c r="H55" s="327">
        <v>0</v>
      </c>
      <c r="I55" s="327">
        <v>0</v>
      </c>
      <c r="J55" s="327">
        <v>0</v>
      </c>
      <c r="K55" s="327">
        <v>0</v>
      </c>
      <c r="L55" s="327">
        <v>0</v>
      </c>
      <c r="M55" s="342">
        <v>1</v>
      </c>
      <c r="N55" s="342">
        <v>0</v>
      </c>
      <c r="O55" s="327">
        <v>0</v>
      </c>
      <c r="P55" s="327">
        <v>0</v>
      </c>
      <c r="Q55" s="327">
        <v>0</v>
      </c>
      <c r="R55" s="327">
        <v>0</v>
      </c>
      <c r="S55" s="327">
        <v>0</v>
      </c>
      <c r="T55" s="327">
        <v>7</v>
      </c>
      <c r="U55" s="165">
        <f t="shared" ref="U55" si="21">(I55*9)/F55</f>
        <v>0</v>
      </c>
      <c r="V55" s="168">
        <f t="shared" ref="V55" si="22">(G55+J55)/F55</f>
        <v>0.5</v>
      </c>
      <c r="W55" s="167"/>
      <c r="X55" s="167"/>
      <c r="Y55" s="167"/>
      <c r="Z55" s="167"/>
      <c r="AA55" s="200"/>
      <c r="AB55" s="458" t="s">
        <v>582</v>
      </c>
      <c r="AC55" s="703" t="s">
        <v>582</v>
      </c>
      <c r="AD55" s="684">
        <v>1</v>
      </c>
      <c r="AE55" s="684">
        <v>0</v>
      </c>
      <c r="AF55" s="684">
        <v>0</v>
      </c>
      <c r="AG55" s="713">
        <v>2</v>
      </c>
      <c r="AH55" s="684">
        <v>1</v>
      </c>
      <c r="AI55" s="684">
        <v>0</v>
      </c>
      <c r="AJ55" s="684">
        <v>0</v>
      </c>
      <c r="AK55" s="684">
        <v>0</v>
      </c>
      <c r="AL55" s="684">
        <v>0</v>
      </c>
      <c r="AM55" s="684">
        <v>0</v>
      </c>
      <c r="AN55" s="684">
        <v>1</v>
      </c>
      <c r="AO55" s="684">
        <v>0</v>
      </c>
      <c r="AP55" s="684">
        <v>0</v>
      </c>
      <c r="AQ55" s="684">
        <v>0</v>
      </c>
      <c r="AR55" s="684">
        <v>0</v>
      </c>
      <c r="AS55" s="684">
        <v>0</v>
      </c>
      <c r="AT55" s="687">
        <v>0</v>
      </c>
      <c r="AU55" s="687">
        <v>7</v>
      </c>
    </row>
    <row r="56" spans="1:48" ht="15" customHeight="1">
      <c r="A56" s="140" t="s">
        <v>249</v>
      </c>
      <c r="B56" s="250" t="s">
        <v>248</v>
      </c>
      <c r="C56" s="348">
        <v>5</v>
      </c>
      <c r="D56" s="348">
        <v>0</v>
      </c>
      <c r="E56" s="327">
        <v>0</v>
      </c>
      <c r="F56" s="194">
        <v>5.333333333333333</v>
      </c>
      <c r="G56" s="327">
        <v>5</v>
      </c>
      <c r="H56" s="327">
        <v>2</v>
      </c>
      <c r="I56" s="327">
        <v>2</v>
      </c>
      <c r="J56" s="327">
        <v>5</v>
      </c>
      <c r="K56" s="327">
        <v>6</v>
      </c>
      <c r="L56" s="327">
        <v>0</v>
      </c>
      <c r="M56" s="342">
        <v>0</v>
      </c>
      <c r="N56" s="342">
        <v>1</v>
      </c>
      <c r="O56" s="327">
        <v>0</v>
      </c>
      <c r="P56" s="327">
        <v>0</v>
      </c>
      <c r="Q56" s="327">
        <v>0</v>
      </c>
      <c r="R56" s="327">
        <v>0</v>
      </c>
      <c r="S56" s="327">
        <v>0</v>
      </c>
      <c r="T56" s="327">
        <v>19</v>
      </c>
      <c r="U56" s="165">
        <f t="shared" si="19"/>
        <v>3.375</v>
      </c>
      <c r="V56" s="168">
        <f t="shared" si="20"/>
        <v>1.875</v>
      </c>
      <c r="W56" s="167"/>
      <c r="X56" s="167"/>
      <c r="Y56" s="167"/>
      <c r="Z56" s="167"/>
      <c r="AA56" s="200"/>
      <c r="AB56" s="250" t="s">
        <v>248</v>
      </c>
      <c r="AC56" s="665"/>
      <c r="AD56" s="664"/>
      <c r="AE56" s="664"/>
      <c r="AF56" s="664"/>
      <c r="AG56" s="664"/>
      <c r="AH56" s="664"/>
      <c r="AI56" s="664"/>
      <c r="AJ56" s="664"/>
      <c r="AK56" s="664"/>
      <c r="AL56" s="664"/>
      <c r="AM56" s="664"/>
      <c r="AN56" s="664"/>
      <c r="AO56" s="664"/>
      <c r="AP56" s="664"/>
      <c r="AQ56" s="664"/>
    </row>
    <row r="57" spans="1:48" ht="15" customHeight="1">
      <c r="A57" s="136" t="s">
        <v>176</v>
      </c>
      <c r="B57" s="250" t="s">
        <v>243</v>
      </c>
      <c r="C57" s="348">
        <v>2</v>
      </c>
      <c r="D57" s="348">
        <v>1</v>
      </c>
      <c r="E57" s="327">
        <v>0</v>
      </c>
      <c r="F57" s="194">
        <v>9.3333333333333339</v>
      </c>
      <c r="G57" s="327">
        <v>12</v>
      </c>
      <c r="H57" s="327">
        <v>3</v>
      </c>
      <c r="I57" s="327">
        <v>3</v>
      </c>
      <c r="J57" s="327">
        <v>2</v>
      </c>
      <c r="K57" s="327">
        <v>6</v>
      </c>
      <c r="L57" s="327">
        <v>0</v>
      </c>
      <c r="M57" s="342">
        <v>0</v>
      </c>
      <c r="N57" s="342">
        <v>1</v>
      </c>
      <c r="O57" s="327">
        <v>0</v>
      </c>
      <c r="P57" s="327">
        <v>0</v>
      </c>
      <c r="Q57" s="327">
        <v>0</v>
      </c>
      <c r="R57" s="327">
        <v>0</v>
      </c>
      <c r="S57" s="327">
        <v>0</v>
      </c>
      <c r="T57" s="327">
        <v>42</v>
      </c>
      <c r="U57" s="165">
        <f t="shared" si="19"/>
        <v>2.8928571428571428</v>
      </c>
      <c r="V57" s="168">
        <f t="shared" si="20"/>
        <v>1.5</v>
      </c>
      <c r="W57" s="167"/>
      <c r="X57" s="167"/>
      <c r="Y57" s="167"/>
      <c r="Z57" s="167"/>
      <c r="AA57" s="200"/>
      <c r="AB57" s="250" t="s">
        <v>243</v>
      </c>
      <c r="AC57" s="665"/>
      <c r="AD57" s="14"/>
      <c r="AE57" s="14"/>
      <c r="AF57" s="14"/>
      <c r="AG57" s="14"/>
      <c r="AH57" s="14"/>
      <c r="AI57" s="14"/>
      <c r="AJ57" s="14"/>
      <c r="AK57" s="14"/>
      <c r="AL57" s="14"/>
      <c r="AM57" s="14"/>
      <c r="AN57" s="14"/>
      <c r="AO57" s="14"/>
      <c r="AP57" s="169"/>
      <c r="AQ57" s="170"/>
      <c r="AR57" s="170"/>
      <c r="AS57" s="170"/>
      <c r="AT57" s="664"/>
      <c r="AU57" s="664"/>
    </row>
    <row r="58" spans="1:48" ht="15" customHeight="1">
      <c r="A58" s="136" t="s">
        <v>176</v>
      </c>
      <c r="B58" s="458" t="s">
        <v>383</v>
      </c>
      <c r="C58" s="348">
        <v>5</v>
      </c>
      <c r="D58" s="348">
        <v>0</v>
      </c>
      <c r="E58" s="327">
        <v>0</v>
      </c>
      <c r="F58" s="194">
        <v>4.3333333333333339</v>
      </c>
      <c r="G58" s="327">
        <v>3</v>
      </c>
      <c r="H58" s="327">
        <v>1</v>
      </c>
      <c r="I58" s="327">
        <v>1</v>
      </c>
      <c r="J58" s="327">
        <v>1</v>
      </c>
      <c r="K58" s="327">
        <v>5</v>
      </c>
      <c r="L58" s="327">
        <v>0</v>
      </c>
      <c r="M58" s="342">
        <v>0</v>
      </c>
      <c r="N58" s="342">
        <v>1</v>
      </c>
      <c r="O58" s="327">
        <v>0</v>
      </c>
      <c r="P58" s="327">
        <v>0</v>
      </c>
      <c r="Q58" s="327">
        <v>0</v>
      </c>
      <c r="R58" s="327">
        <v>0</v>
      </c>
      <c r="S58" s="327">
        <v>0</v>
      </c>
      <c r="T58" s="327">
        <v>11</v>
      </c>
      <c r="U58" s="165">
        <f t="shared" si="19"/>
        <v>2.0769230769230766</v>
      </c>
      <c r="V58" s="168">
        <f t="shared" si="20"/>
        <v>0.92307692307692291</v>
      </c>
      <c r="W58" s="167"/>
      <c r="X58" s="167"/>
      <c r="Y58" s="167"/>
      <c r="Z58" s="167"/>
      <c r="AA58" s="200"/>
      <c r="AB58" s="250" t="s">
        <v>240</v>
      </c>
      <c r="AC58" s="665"/>
      <c r="AD58" s="664"/>
      <c r="AE58" s="664"/>
      <c r="AF58" s="664"/>
      <c r="AG58" s="664"/>
      <c r="AH58" s="664"/>
      <c r="AI58" s="664"/>
      <c r="AJ58" s="664"/>
      <c r="AK58" s="664"/>
      <c r="AL58" s="664"/>
      <c r="AM58" s="664"/>
      <c r="AN58" s="664"/>
      <c r="AO58" s="664"/>
      <c r="AP58" s="664"/>
      <c r="AQ58" s="664"/>
      <c r="AR58" s="664"/>
      <c r="AS58" s="664"/>
      <c r="AT58" s="664"/>
      <c r="AU58" s="664"/>
    </row>
    <row r="59" spans="1:48" ht="15" customHeight="1">
      <c r="A59" s="140" t="s">
        <v>249</v>
      </c>
      <c r="B59" s="250" t="s">
        <v>241</v>
      </c>
      <c r="C59" s="348">
        <v>5</v>
      </c>
      <c r="D59" s="348">
        <v>0</v>
      </c>
      <c r="E59" s="327">
        <v>0</v>
      </c>
      <c r="F59" s="194">
        <v>7</v>
      </c>
      <c r="G59" s="327">
        <v>4</v>
      </c>
      <c r="H59" s="327">
        <v>2</v>
      </c>
      <c r="I59" s="327">
        <v>2</v>
      </c>
      <c r="J59" s="327">
        <v>1</v>
      </c>
      <c r="K59" s="327">
        <v>7</v>
      </c>
      <c r="L59" s="327">
        <v>0</v>
      </c>
      <c r="M59" s="342">
        <v>0</v>
      </c>
      <c r="N59" s="342">
        <v>0</v>
      </c>
      <c r="O59" s="327">
        <v>2</v>
      </c>
      <c r="P59" s="327">
        <v>0</v>
      </c>
      <c r="Q59" s="327">
        <v>0</v>
      </c>
      <c r="R59" s="327">
        <v>0</v>
      </c>
      <c r="S59" s="327">
        <v>0</v>
      </c>
      <c r="T59" s="327">
        <v>29</v>
      </c>
      <c r="U59" s="165">
        <f t="shared" si="19"/>
        <v>2.5714285714285716</v>
      </c>
      <c r="V59" s="168">
        <f t="shared" si="20"/>
        <v>0.7142857142857143</v>
      </c>
      <c r="W59" s="167"/>
      <c r="X59" s="167"/>
      <c r="Y59" s="167"/>
      <c r="Z59" s="167"/>
      <c r="AA59" s="200"/>
      <c r="AB59" s="250" t="s">
        <v>241</v>
      </c>
      <c r="AC59" s="665"/>
      <c r="AD59" s="664"/>
      <c r="AE59" s="664"/>
      <c r="AF59" s="664"/>
      <c r="AG59" s="664"/>
      <c r="AH59" s="664"/>
      <c r="AI59" s="664"/>
      <c r="AJ59" s="664"/>
      <c r="AK59" s="664"/>
      <c r="AL59" s="664"/>
      <c r="AM59" s="664"/>
      <c r="AN59" s="664"/>
      <c r="AO59" s="664"/>
      <c r="AP59" s="664"/>
      <c r="AQ59" s="664"/>
      <c r="AR59" s="664"/>
      <c r="AS59" s="664"/>
      <c r="AT59" s="664"/>
      <c r="AU59" s="664"/>
    </row>
    <row r="60" spans="1:48" ht="15" customHeight="1">
      <c r="A60" s="171"/>
      <c r="B60" s="163"/>
      <c r="C60" s="327"/>
      <c r="D60" s="327"/>
      <c r="E60" s="327"/>
      <c r="F60" s="194"/>
      <c r="G60" s="327"/>
      <c r="H60" s="327"/>
      <c r="I60" s="327"/>
      <c r="J60" s="327"/>
      <c r="K60" s="327"/>
      <c r="L60" s="327"/>
      <c r="M60" s="342"/>
      <c r="N60" s="342"/>
      <c r="O60" s="327"/>
      <c r="P60" s="327"/>
      <c r="Q60" s="327"/>
      <c r="R60" s="327"/>
      <c r="S60" s="327"/>
      <c r="T60" s="327"/>
      <c r="U60" s="165" t="e">
        <f t="shared" si="19"/>
        <v>#DIV/0!</v>
      </c>
      <c r="V60" s="168" t="e">
        <f t="shared" si="20"/>
        <v>#DIV/0!</v>
      </c>
      <c r="W60" s="167"/>
      <c r="X60" s="167"/>
      <c r="Y60" s="167"/>
      <c r="Z60" s="167"/>
      <c r="AA60" s="200"/>
      <c r="AB60" s="252"/>
      <c r="AC60" s="665"/>
      <c r="AD60" s="14"/>
      <c r="AE60" s="14"/>
      <c r="AF60" s="14"/>
      <c r="AG60" s="14"/>
      <c r="AH60" s="14"/>
      <c r="AI60" s="14"/>
      <c r="AJ60" s="14"/>
      <c r="AK60" s="14"/>
      <c r="AL60" s="14"/>
      <c r="AM60" s="14"/>
      <c r="AN60" s="14"/>
      <c r="AO60" s="14"/>
      <c r="AP60" s="169"/>
      <c r="AQ60" s="170"/>
      <c r="AR60" s="170"/>
      <c r="AS60" s="170"/>
      <c r="AT60" s="664"/>
      <c r="AU60" s="664"/>
    </row>
    <row r="61" spans="1:48" ht="15" customHeight="1">
      <c r="A61" s="136" t="s">
        <v>176</v>
      </c>
      <c r="B61" s="163"/>
      <c r="C61" s="327"/>
      <c r="D61" s="327"/>
      <c r="E61" s="327"/>
      <c r="F61" s="194"/>
      <c r="G61" s="327"/>
      <c r="H61" s="327"/>
      <c r="I61" s="327"/>
      <c r="J61" s="327"/>
      <c r="K61" s="327"/>
      <c r="L61" s="327"/>
      <c r="M61" s="342"/>
      <c r="N61" s="342"/>
      <c r="O61" s="327"/>
      <c r="P61" s="327"/>
      <c r="Q61" s="327"/>
      <c r="R61" s="327"/>
      <c r="S61" s="327"/>
      <c r="T61" s="327"/>
      <c r="U61" s="165" t="e">
        <f t="shared" si="19"/>
        <v>#DIV/0!</v>
      </c>
      <c r="V61" s="168" t="e">
        <f t="shared" si="20"/>
        <v>#DIV/0!</v>
      </c>
      <c r="W61" s="167"/>
      <c r="X61" s="167"/>
      <c r="Y61" s="167"/>
      <c r="Z61" s="167"/>
      <c r="AA61" s="200"/>
      <c r="AB61" s="252"/>
      <c r="AC61" s="624"/>
      <c r="AD61" s="622"/>
      <c r="AE61" s="622"/>
      <c r="AF61" s="622"/>
      <c r="AG61" s="622"/>
      <c r="AH61" s="622"/>
      <c r="AI61" s="622"/>
      <c r="AJ61" s="622"/>
      <c r="AK61" s="622"/>
      <c r="AL61" s="622"/>
      <c r="AM61" s="622"/>
      <c r="AN61" s="622"/>
      <c r="AO61" s="622"/>
      <c r="AP61" s="622"/>
      <c r="AQ61" s="622"/>
      <c r="AR61" s="622"/>
      <c r="AS61" s="622"/>
      <c r="AT61" s="622"/>
      <c r="AU61" s="622"/>
      <c r="AV61" s="622"/>
    </row>
    <row r="62" spans="1:48" ht="15" customHeight="1">
      <c r="A62" s="164" t="s">
        <v>202</v>
      </c>
      <c r="B62" s="163"/>
      <c r="C62" s="327"/>
      <c r="D62" s="327"/>
      <c r="E62" s="327"/>
      <c r="F62" s="194"/>
      <c r="G62" s="327"/>
      <c r="H62" s="327"/>
      <c r="I62" s="327"/>
      <c r="J62" s="327"/>
      <c r="K62" s="327"/>
      <c r="L62" s="327"/>
      <c r="M62" s="342"/>
      <c r="N62" s="342"/>
      <c r="O62" s="327"/>
      <c r="P62" s="327"/>
      <c r="Q62" s="327"/>
      <c r="R62" s="327"/>
      <c r="S62" s="327"/>
      <c r="T62" s="327"/>
      <c r="U62" s="165" t="e">
        <f t="shared" si="19"/>
        <v>#DIV/0!</v>
      </c>
      <c r="V62" s="168" t="e">
        <f t="shared" si="20"/>
        <v>#DIV/0!</v>
      </c>
      <c r="W62" s="167"/>
      <c r="X62" s="167"/>
      <c r="Y62" s="167"/>
      <c r="Z62" s="167"/>
      <c r="AA62" s="200"/>
      <c r="AB62" s="252"/>
      <c r="AC62" s="252"/>
    </row>
    <row r="63" spans="1:48" ht="15" customHeight="1">
      <c r="A63" s="140" t="s">
        <v>249</v>
      </c>
      <c r="B63" s="163"/>
      <c r="C63" s="327"/>
      <c r="D63" s="327"/>
      <c r="E63" s="327"/>
      <c r="F63" s="194"/>
      <c r="G63" s="327"/>
      <c r="H63" s="327"/>
      <c r="I63" s="327"/>
      <c r="J63" s="327"/>
      <c r="K63" s="327"/>
      <c r="L63" s="327"/>
      <c r="M63" s="342"/>
      <c r="N63" s="342"/>
      <c r="O63" s="327"/>
      <c r="P63" s="327"/>
      <c r="Q63" s="327"/>
      <c r="R63" s="327"/>
      <c r="S63" s="327"/>
      <c r="T63" s="327"/>
      <c r="U63" s="165" t="e">
        <f t="shared" si="19"/>
        <v>#DIV/0!</v>
      </c>
      <c r="V63" s="168" t="e">
        <f t="shared" si="20"/>
        <v>#DIV/0!</v>
      </c>
      <c r="W63" s="167"/>
      <c r="X63" s="167"/>
      <c r="Y63" s="167"/>
      <c r="Z63" s="167"/>
      <c r="AA63" s="200"/>
      <c r="AB63" s="252"/>
      <c r="AC63" s="252"/>
      <c r="AD63" s="14"/>
      <c r="AE63" s="14"/>
      <c r="AF63" s="14"/>
      <c r="AG63" s="14"/>
      <c r="AH63" s="14"/>
      <c r="AI63" s="14"/>
      <c r="AJ63" s="14"/>
      <c r="AK63" s="14"/>
      <c r="AL63" s="14"/>
      <c r="AM63" s="14"/>
      <c r="AN63" s="14"/>
      <c r="AO63" s="14"/>
      <c r="AP63" s="169"/>
      <c r="AQ63" s="170"/>
      <c r="AR63" s="170"/>
      <c r="AS63" s="170"/>
    </row>
    <row r="64" spans="1:48" ht="18.75" thickBot="1">
      <c r="A64" s="120" t="s">
        <v>11</v>
      </c>
      <c r="B64" s="163"/>
      <c r="C64" s="327"/>
      <c r="D64" s="327"/>
      <c r="E64" s="327"/>
      <c r="F64" s="194"/>
      <c r="G64" s="327"/>
      <c r="H64" s="327"/>
      <c r="I64" s="327"/>
      <c r="J64" s="327"/>
      <c r="K64" s="327"/>
      <c r="L64" s="327"/>
      <c r="M64" s="342"/>
      <c r="N64" s="342"/>
      <c r="O64" s="327"/>
      <c r="P64" s="327"/>
      <c r="Q64" s="327"/>
      <c r="R64" s="327"/>
      <c r="S64" s="327"/>
      <c r="T64" s="327"/>
      <c r="U64" s="165" t="e">
        <f t="shared" si="19"/>
        <v>#DIV/0!</v>
      </c>
      <c r="V64" s="168" t="e">
        <f t="shared" si="20"/>
        <v>#DIV/0!</v>
      </c>
      <c r="W64" s="167"/>
      <c r="X64" s="167"/>
      <c r="Y64" s="167"/>
      <c r="Z64" s="167"/>
      <c r="AA64" s="200"/>
      <c r="AB64" s="252"/>
      <c r="AC64" s="252"/>
    </row>
    <row r="65" spans="1:45" ht="15.75" customHeight="1">
      <c r="A65" s="37"/>
      <c r="B65" s="163"/>
      <c r="C65" s="327"/>
      <c r="D65" s="327"/>
      <c r="E65" s="327"/>
      <c r="F65" s="194"/>
      <c r="G65" s="327"/>
      <c r="H65" s="327"/>
      <c r="I65" s="327"/>
      <c r="J65" s="327"/>
      <c r="K65" s="327"/>
      <c r="L65" s="327"/>
      <c r="M65" s="342"/>
      <c r="N65" s="342"/>
      <c r="O65" s="327"/>
      <c r="P65" s="327"/>
      <c r="Q65" s="327"/>
      <c r="R65" s="327"/>
      <c r="S65" s="327"/>
      <c r="T65" s="327"/>
      <c r="U65" s="165" t="e">
        <f t="shared" si="19"/>
        <v>#DIV/0!</v>
      </c>
      <c r="V65" s="168" t="e">
        <f t="shared" si="20"/>
        <v>#DIV/0!</v>
      </c>
      <c r="W65" s="167"/>
      <c r="X65" s="167"/>
      <c r="Y65" s="167"/>
      <c r="Z65" s="167"/>
      <c r="AA65" s="200"/>
      <c r="AB65" s="252"/>
      <c r="AC65" s="252"/>
      <c r="AD65" s="14"/>
      <c r="AE65" s="14"/>
      <c r="AF65" s="14"/>
      <c r="AG65" s="14"/>
      <c r="AH65" s="14"/>
      <c r="AI65" s="14"/>
      <c r="AJ65" s="14"/>
      <c r="AK65" s="14"/>
      <c r="AL65" s="14"/>
      <c r="AM65" s="14"/>
      <c r="AN65" s="14"/>
      <c r="AO65" s="14"/>
      <c r="AP65" s="169"/>
      <c r="AQ65" s="170"/>
      <c r="AR65" s="170"/>
      <c r="AS65" s="170"/>
    </row>
    <row r="66" spans="1:45" ht="15" customHeight="1">
      <c r="B66" s="196"/>
      <c r="C66" s="341"/>
      <c r="D66" s="341"/>
      <c r="E66" s="341"/>
      <c r="F66" s="198"/>
      <c r="G66" s="341"/>
      <c r="H66" s="341"/>
      <c r="I66" s="341"/>
      <c r="J66" s="341"/>
      <c r="K66" s="341"/>
      <c r="L66" s="341"/>
      <c r="M66" s="344"/>
      <c r="N66" s="344"/>
      <c r="O66" s="341"/>
      <c r="P66" s="341"/>
      <c r="Q66" s="341"/>
      <c r="R66" s="341"/>
      <c r="S66" s="341"/>
      <c r="T66" s="341"/>
      <c r="U66" s="165" t="e">
        <f t="shared" si="19"/>
        <v>#DIV/0!</v>
      </c>
      <c r="V66" s="168" t="e">
        <f t="shared" si="20"/>
        <v>#DIV/0!</v>
      </c>
      <c r="W66" s="167"/>
      <c r="X66" s="167"/>
      <c r="Y66" s="167"/>
      <c r="Z66" s="167"/>
      <c r="AA66" s="200"/>
      <c r="AB66" s="252"/>
      <c r="AC66" s="252"/>
    </row>
    <row r="67" spans="1:45" ht="15.75" thickBot="1">
      <c r="B67" s="172"/>
      <c r="C67" s="339"/>
      <c r="D67" s="349"/>
      <c r="E67" s="340"/>
      <c r="F67" s="175"/>
      <c r="G67" s="350"/>
      <c r="H67" s="350"/>
      <c r="I67" s="350"/>
      <c r="J67" s="350"/>
      <c r="K67" s="350"/>
      <c r="L67" s="350"/>
      <c r="M67" s="351"/>
      <c r="N67" s="351"/>
      <c r="O67" s="350"/>
      <c r="P67" s="350"/>
      <c r="Q67" s="352"/>
      <c r="R67" s="352"/>
      <c r="S67" s="352"/>
      <c r="T67" s="352"/>
      <c r="U67" s="325" t="e">
        <f t="shared" si="19"/>
        <v>#DIV/0!</v>
      </c>
      <c r="V67" s="326" t="e">
        <f t="shared" si="20"/>
        <v>#DIV/0!</v>
      </c>
      <c r="W67" s="161"/>
      <c r="X67" s="161"/>
      <c r="Y67" s="182"/>
      <c r="Z67" s="182"/>
      <c r="AA67" s="201"/>
      <c r="AB67" s="252"/>
      <c r="AC67" s="252"/>
      <c r="AD67" s="14"/>
      <c r="AE67" s="14"/>
      <c r="AF67" s="14"/>
      <c r="AG67" s="14"/>
      <c r="AH67" s="14"/>
      <c r="AI67" s="14"/>
      <c r="AJ67" s="14"/>
      <c r="AK67" s="14"/>
      <c r="AL67" s="14"/>
      <c r="AM67" s="14"/>
      <c r="AN67" s="14"/>
      <c r="AO67" s="14"/>
      <c r="AP67" s="169"/>
      <c r="AQ67" s="170"/>
      <c r="AR67" s="170"/>
      <c r="AS67" s="170"/>
    </row>
    <row r="68" spans="1:45" ht="15.75" thickBot="1">
      <c r="B68" s="183" t="s">
        <v>148</v>
      </c>
      <c r="C68" s="148"/>
      <c r="D68" s="147">
        <f t="shared" ref="D68:T68" si="23">SUM(D49:D67)</f>
        <v>12</v>
      </c>
      <c r="E68" s="147">
        <f t="shared" si="23"/>
        <v>1</v>
      </c>
      <c r="F68" s="184">
        <f t="shared" si="23"/>
        <v>108.33333333333333</v>
      </c>
      <c r="G68" s="147">
        <f t="shared" si="23"/>
        <v>83</v>
      </c>
      <c r="H68" s="147">
        <f t="shared" si="23"/>
        <v>25</v>
      </c>
      <c r="I68" s="147">
        <f t="shared" si="23"/>
        <v>24</v>
      </c>
      <c r="J68" s="185">
        <f t="shared" si="23"/>
        <v>37</v>
      </c>
      <c r="K68" s="147">
        <f t="shared" si="23"/>
        <v>98</v>
      </c>
      <c r="L68" s="147">
        <f t="shared" si="23"/>
        <v>1</v>
      </c>
      <c r="M68" s="147">
        <f t="shared" si="23"/>
        <v>6</v>
      </c>
      <c r="N68" s="147">
        <f t="shared" si="23"/>
        <v>6</v>
      </c>
      <c r="O68" s="147">
        <f t="shared" si="23"/>
        <v>2</v>
      </c>
      <c r="P68" s="147">
        <f t="shared" si="23"/>
        <v>0</v>
      </c>
      <c r="Q68" s="185">
        <f t="shared" si="23"/>
        <v>1</v>
      </c>
      <c r="R68" s="185">
        <f>SUM(R49:R67)</f>
        <v>1</v>
      </c>
      <c r="S68" s="185">
        <f t="shared" si="23"/>
        <v>0</v>
      </c>
      <c r="T68" s="185">
        <f t="shared" si="23"/>
        <v>383</v>
      </c>
      <c r="U68" s="186">
        <f t="shared" si="19"/>
        <v>1.9938461538461538</v>
      </c>
      <c r="V68" s="187">
        <f t="shared" si="20"/>
        <v>1.1076923076923078</v>
      </c>
      <c r="W68" s="182"/>
      <c r="X68" s="182"/>
      <c r="Y68" s="161"/>
      <c r="Z68" s="161"/>
      <c r="AA68" s="14"/>
      <c r="AB68" s="793"/>
      <c r="AC68" s="793"/>
    </row>
    <row r="69" spans="1:45" ht="18">
      <c r="B69" s="206"/>
      <c r="C69" s="206"/>
      <c r="D69" s="206"/>
      <c r="E69" s="206"/>
      <c r="F69" s="206"/>
      <c r="G69" s="205"/>
      <c r="H69" s="207"/>
      <c r="I69" s="206"/>
      <c r="J69" s="208"/>
      <c r="K69" s="209"/>
      <c r="L69" s="210"/>
      <c r="M69" s="209"/>
      <c r="N69" s="209"/>
      <c r="O69" s="207"/>
      <c r="P69" s="207"/>
      <c r="Q69" s="207"/>
      <c r="R69" s="209"/>
      <c r="S69" s="209"/>
      <c r="T69" s="209"/>
      <c r="U69" s="209"/>
      <c r="V69" s="209"/>
      <c r="W69" s="209"/>
      <c r="X69" s="209"/>
      <c r="Y69" s="209"/>
      <c r="Z69" s="211"/>
      <c r="AA69" s="211"/>
      <c r="AB69" s="209"/>
      <c r="AC69" s="209"/>
      <c r="AD69" s="209"/>
      <c r="AE69" s="209"/>
      <c r="AF69" s="209"/>
      <c r="AG69" s="209"/>
      <c r="AH69" s="209"/>
      <c r="AI69" s="209"/>
      <c r="AJ69" s="209"/>
      <c r="AK69" s="209"/>
      <c r="AL69" s="209"/>
      <c r="AM69" s="209"/>
      <c r="AN69" s="209"/>
      <c r="AO69" s="209"/>
      <c r="AP69" s="209"/>
      <c r="AQ69" s="209"/>
    </row>
    <row r="70" spans="1:45" ht="18.75" thickBot="1">
      <c r="B70" s="121" t="s">
        <v>204</v>
      </c>
      <c r="C70" s="121" t="s">
        <v>11</v>
      </c>
      <c r="D70" s="121" t="s">
        <v>11</v>
      </c>
      <c r="E70" s="121" t="s">
        <v>11</v>
      </c>
      <c r="F70" s="121" t="s">
        <v>11</v>
      </c>
      <c r="G70" s="122" t="s">
        <v>205</v>
      </c>
      <c r="H70" s="123"/>
      <c r="I70" s="121"/>
      <c r="J70" s="124" t="s">
        <v>206</v>
      </c>
      <c r="K70" s="125"/>
      <c r="L70" s="126"/>
      <c r="M70" s="125"/>
      <c r="N70" s="125"/>
      <c r="O70" s="123"/>
      <c r="P70" s="123"/>
      <c r="Q70" s="123"/>
      <c r="R70" s="125"/>
      <c r="S70" s="125"/>
      <c r="T70" s="125"/>
      <c r="U70" s="125"/>
      <c r="V70" s="125"/>
      <c r="W70" s="125"/>
      <c r="X70" s="125"/>
      <c r="Y70" s="125"/>
      <c r="Z70" s="127"/>
      <c r="AA70" s="127"/>
      <c r="AB70" s="125"/>
      <c r="AC70" s="125"/>
      <c r="AD70" s="125"/>
      <c r="AE70" s="125"/>
      <c r="AF70" s="125"/>
      <c r="AG70" s="125"/>
      <c r="AH70" s="125"/>
      <c r="AI70" s="125"/>
      <c r="AJ70" s="125"/>
      <c r="AK70" s="125"/>
      <c r="AL70" s="125"/>
      <c r="AM70" s="125"/>
      <c r="AN70" s="125"/>
      <c r="AO70" s="125"/>
      <c r="AP70" s="125"/>
      <c r="AQ70" s="125"/>
    </row>
    <row r="71" spans="1:45" ht="18.75">
      <c r="B71" s="84" t="s">
        <v>207</v>
      </c>
      <c r="C71" s="8" t="s">
        <v>12</v>
      </c>
      <c r="D71" s="8" t="s">
        <v>13</v>
      </c>
      <c r="E71" s="8" t="s">
        <v>16</v>
      </c>
      <c r="F71" s="8" t="s">
        <v>17</v>
      </c>
      <c r="G71" s="44" t="s">
        <v>208</v>
      </c>
      <c r="H71" s="38"/>
      <c r="I71" s="86" t="s">
        <v>11</v>
      </c>
      <c r="J71" s="86"/>
      <c r="K71" s="84" t="s">
        <v>209</v>
      </c>
      <c r="L71" s="46"/>
      <c r="M71" s="84"/>
      <c r="N71" s="52" t="s">
        <v>210</v>
      </c>
      <c r="O71" s="39" t="s">
        <v>211</v>
      </c>
      <c r="P71" s="39" t="s">
        <v>212</v>
      </c>
      <c r="Q71" s="45" t="s">
        <v>213</v>
      </c>
      <c r="R71" s="45"/>
      <c r="S71" s="45"/>
      <c r="T71" s="40" t="s">
        <v>214</v>
      </c>
      <c r="U71" s="40"/>
      <c r="V71" s="40"/>
      <c r="W71" s="79" t="s">
        <v>215</v>
      </c>
      <c r="X71" s="46"/>
      <c r="Y71" s="46"/>
      <c r="Z71" s="798" t="s">
        <v>250</v>
      </c>
      <c r="AA71" s="798"/>
      <c r="AB71" s="798"/>
      <c r="AC71" s="798"/>
      <c r="AD71" s="798"/>
      <c r="AE71" s="54"/>
      <c r="AF71" s="796" t="s">
        <v>251</v>
      </c>
      <c r="AG71" s="796"/>
      <c r="AH71" s="796"/>
      <c r="AI71" s="796"/>
      <c r="AJ71" s="796"/>
      <c r="AK71" s="796"/>
      <c r="AL71" s="796"/>
    </row>
    <row r="72" spans="1:45" ht="15" customHeight="1">
      <c r="B72" s="56" t="s">
        <v>7</v>
      </c>
      <c r="C72" s="10">
        <v>2</v>
      </c>
      <c r="D72" s="10">
        <v>1</v>
      </c>
      <c r="E72" s="10">
        <v>9</v>
      </c>
      <c r="F72" s="10">
        <v>3</v>
      </c>
      <c r="G72" s="757">
        <v>43191</v>
      </c>
      <c r="H72" s="758"/>
      <c r="I72" s="758"/>
      <c r="J72" s="758"/>
      <c r="K72" s="755" t="s">
        <v>9</v>
      </c>
      <c r="L72" s="755"/>
      <c r="M72" s="755"/>
      <c r="N72" s="41" t="s">
        <v>218</v>
      </c>
      <c r="O72" s="111" t="s">
        <v>386</v>
      </c>
      <c r="P72" s="111" t="s">
        <v>375</v>
      </c>
      <c r="Q72" s="755" t="s">
        <v>246</v>
      </c>
      <c r="R72" s="755"/>
      <c r="S72" s="755"/>
      <c r="T72" s="755" t="s">
        <v>313</v>
      </c>
      <c r="U72" s="755"/>
      <c r="V72" s="755"/>
      <c r="W72" s="755" t="s">
        <v>384</v>
      </c>
      <c r="X72" s="755"/>
      <c r="Y72" s="755"/>
      <c r="Z72" s="789" t="s">
        <v>175</v>
      </c>
      <c r="AA72" s="790"/>
      <c r="AB72" s="282" t="s">
        <v>252</v>
      </c>
      <c r="AC72" s="789" t="s">
        <v>253</v>
      </c>
      <c r="AD72" s="790"/>
      <c r="AF72" s="214"/>
      <c r="AG72" s="797" t="s">
        <v>168</v>
      </c>
      <c r="AH72" s="797"/>
      <c r="AI72" s="797"/>
      <c r="AJ72" s="797"/>
      <c r="AK72" s="795" t="s">
        <v>254</v>
      </c>
      <c r="AL72" s="795"/>
    </row>
    <row r="73" spans="1:45" ht="15" customHeight="1">
      <c r="B73" s="56" t="s">
        <v>24</v>
      </c>
      <c r="C73" s="10">
        <v>0</v>
      </c>
      <c r="D73" s="10">
        <v>0</v>
      </c>
      <c r="E73" s="10">
        <v>0</v>
      </c>
      <c r="F73" s="10">
        <v>0</v>
      </c>
      <c r="G73" s="757">
        <v>43192</v>
      </c>
      <c r="H73" s="758"/>
      <c r="I73" s="758"/>
      <c r="J73" s="758"/>
      <c r="K73" s="755" t="s">
        <v>9</v>
      </c>
      <c r="L73" s="755"/>
      <c r="M73" s="755"/>
      <c r="N73" s="42" t="s">
        <v>219</v>
      </c>
      <c r="O73" s="111" t="s">
        <v>385</v>
      </c>
      <c r="P73" s="111" t="s">
        <v>396</v>
      </c>
      <c r="Q73" s="755" t="s">
        <v>311</v>
      </c>
      <c r="R73" s="755"/>
      <c r="S73" s="755"/>
      <c r="T73" t="s">
        <v>245</v>
      </c>
      <c r="W73" s="755" t="s">
        <v>397</v>
      </c>
      <c r="X73" s="755"/>
      <c r="Y73" s="755"/>
      <c r="Z73" s="783"/>
      <c r="AA73" s="784"/>
      <c r="AB73" s="282" t="s">
        <v>255</v>
      </c>
      <c r="AC73" s="212">
        <v>0</v>
      </c>
      <c r="AD73" s="212" t="s">
        <v>380</v>
      </c>
      <c r="AF73" s="215">
        <v>1</v>
      </c>
      <c r="AG73" s="795" t="s">
        <v>246</v>
      </c>
      <c r="AH73" s="795"/>
      <c r="AI73" s="795"/>
      <c r="AJ73" s="795"/>
      <c r="AK73" s="795">
        <v>3</v>
      </c>
      <c r="AL73" s="795"/>
    </row>
    <row r="74" spans="1:45" ht="15">
      <c r="B74" s="56" t="s">
        <v>8</v>
      </c>
      <c r="C74" s="10">
        <v>2</v>
      </c>
      <c r="D74" s="10">
        <v>1</v>
      </c>
      <c r="E74" s="10">
        <v>8</v>
      </c>
      <c r="F74" s="10">
        <v>6</v>
      </c>
      <c r="G74" s="757">
        <v>43193</v>
      </c>
      <c r="H74" s="758"/>
      <c r="I74" s="758"/>
      <c r="J74" s="758"/>
      <c r="K74" s="755" t="s">
        <v>9</v>
      </c>
      <c r="L74" s="755"/>
      <c r="M74" s="755"/>
      <c r="N74" s="42" t="s">
        <v>391</v>
      </c>
      <c r="O74" s="111" t="s">
        <v>400</v>
      </c>
      <c r="P74" s="111" t="s">
        <v>369</v>
      </c>
      <c r="Q74" s="755" t="s">
        <v>312</v>
      </c>
      <c r="R74" s="755"/>
      <c r="S74" s="755"/>
      <c r="T74" s="755" t="s">
        <v>244</v>
      </c>
      <c r="U74" s="755"/>
      <c r="V74" s="755"/>
      <c r="W74" s="755" t="s">
        <v>306</v>
      </c>
      <c r="X74" s="755"/>
      <c r="Y74" s="755"/>
      <c r="Z74" s="785" t="s">
        <v>381</v>
      </c>
      <c r="AA74" s="786"/>
      <c r="AB74" s="283" t="s">
        <v>256</v>
      </c>
      <c r="AC74" s="213"/>
      <c r="AD74" s="213"/>
      <c r="AE74" s="43"/>
      <c r="AF74" s="215">
        <v>2</v>
      </c>
      <c r="AG74" s="795"/>
      <c r="AH74" s="795"/>
      <c r="AI74" s="795"/>
      <c r="AJ74" s="795"/>
      <c r="AK74" s="795"/>
      <c r="AL74" s="795"/>
    </row>
    <row r="75" spans="1:45" ht="15" customHeight="1">
      <c r="B75" s="56" t="s">
        <v>23</v>
      </c>
      <c r="C75" s="10">
        <v>1</v>
      </c>
      <c r="D75" s="10">
        <v>2</v>
      </c>
      <c r="E75" s="10">
        <v>12</v>
      </c>
      <c r="F75" s="10">
        <v>7</v>
      </c>
      <c r="G75" s="757">
        <v>43194</v>
      </c>
      <c r="H75" s="758"/>
      <c r="I75" s="758"/>
      <c r="J75" s="758"/>
      <c r="K75" s="769"/>
      <c r="L75" s="769"/>
      <c r="M75" s="769"/>
      <c r="O75" s="111"/>
      <c r="P75" s="111"/>
      <c r="Q75" s="755"/>
      <c r="R75" s="755"/>
      <c r="S75" s="755"/>
      <c r="T75" s="755"/>
      <c r="U75" s="755"/>
      <c r="V75" s="755"/>
      <c r="W75" s="755"/>
      <c r="X75" s="755"/>
      <c r="Y75" s="755"/>
      <c r="Z75" s="785" t="s">
        <v>382</v>
      </c>
      <c r="AA75" s="786"/>
      <c r="AB75" s="283" t="s">
        <v>257</v>
      </c>
      <c r="AC75" s="213"/>
      <c r="AD75" s="213"/>
      <c r="AF75" s="215">
        <v>3</v>
      </c>
      <c r="AG75" s="795"/>
      <c r="AH75" s="795"/>
      <c r="AI75" s="795"/>
      <c r="AJ75" s="795"/>
      <c r="AK75" s="795"/>
      <c r="AL75" s="795"/>
    </row>
    <row r="76" spans="1:45" ht="15" customHeight="1">
      <c r="B76" s="56" t="s">
        <v>9</v>
      </c>
      <c r="C76" s="10">
        <v>1</v>
      </c>
      <c r="D76" s="10">
        <v>2</v>
      </c>
      <c r="E76" s="10">
        <v>7</v>
      </c>
      <c r="F76" s="10">
        <v>9</v>
      </c>
      <c r="G76" s="757">
        <v>43195</v>
      </c>
      <c r="H76" s="758"/>
      <c r="I76" s="758"/>
      <c r="J76" s="758"/>
      <c r="K76" s="755" t="s">
        <v>217</v>
      </c>
      <c r="L76" s="755"/>
      <c r="M76" s="755"/>
      <c r="N76" s="42" t="s">
        <v>425</v>
      </c>
      <c r="O76" s="111" t="s">
        <v>369</v>
      </c>
      <c r="P76" s="111" t="s">
        <v>430</v>
      </c>
      <c r="Q76" s="770" t="s">
        <v>282</v>
      </c>
      <c r="R76" s="770"/>
      <c r="S76" s="770"/>
      <c r="T76" s="755" t="s">
        <v>247</v>
      </c>
      <c r="U76" s="755"/>
      <c r="V76" s="755"/>
      <c r="W76" s="755" t="s">
        <v>283</v>
      </c>
      <c r="X76" s="755"/>
      <c r="Y76" s="755"/>
      <c r="Z76" s="787" t="s">
        <v>11</v>
      </c>
      <c r="AA76" s="788"/>
      <c r="AB76" s="283" t="s">
        <v>258</v>
      </c>
      <c r="AC76" s="213"/>
      <c r="AD76" s="213"/>
      <c r="AF76" s="215">
        <v>4</v>
      </c>
      <c r="AG76" s="795"/>
      <c r="AH76" s="795"/>
      <c r="AI76" s="795"/>
      <c r="AJ76" s="795"/>
      <c r="AK76" s="795"/>
      <c r="AL76" s="795"/>
    </row>
    <row r="77" spans="1:45" ht="14.25">
      <c r="C77" s="89">
        <f>SUM(C72:C76)</f>
        <v>6</v>
      </c>
      <c r="D77" s="89">
        <f>SUM(D72:D76)</f>
        <v>6</v>
      </c>
      <c r="E77" s="89">
        <f>SUM(E72:E76)</f>
        <v>36</v>
      </c>
      <c r="F77" s="89">
        <f>SUM(F72:F76)</f>
        <v>25</v>
      </c>
      <c r="G77" s="757">
        <v>43196</v>
      </c>
      <c r="H77" s="758"/>
      <c r="I77" s="758"/>
      <c r="J77" s="758"/>
      <c r="K77" s="755" t="s">
        <v>217</v>
      </c>
      <c r="L77" s="755"/>
      <c r="M77" s="755"/>
      <c r="N77" s="42" t="s">
        <v>439</v>
      </c>
      <c r="O77" s="111" t="s">
        <v>393</v>
      </c>
      <c r="P77" s="111" t="s">
        <v>440</v>
      </c>
      <c r="Q77" s="799" t="s">
        <v>286</v>
      </c>
      <c r="R77" s="799"/>
      <c r="S77" s="799"/>
      <c r="T77" s="755" t="s">
        <v>246</v>
      </c>
      <c r="U77" s="755"/>
      <c r="V77" s="755"/>
      <c r="W77" s="755"/>
      <c r="X77" s="755"/>
      <c r="Y77" s="755"/>
      <c r="Z77" s="77"/>
      <c r="AA77" s="77"/>
      <c r="AB77" s="77"/>
      <c r="AC77" s="77"/>
      <c r="AD77" s="77"/>
      <c r="AF77" s="215">
        <v>5</v>
      </c>
      <c r="AG77" s="795"/>
      <c r="AH77" s="795"/>
      <c r="AI77" s="795"/>
      <c r="AJ77" s="795"/>
      <c r="AK77" s="795"/>
      <c r="AL77" s="795"/>
    </row>
    <row r="78" spans="1:45" ht="15" customHeight="1">
      <c r="G78" s="757">
        <v>43197</v>
      </c>
      <c r="H78" s="758"/>
      <c r="I78" s="758"/>
      <c r="J78" s="758"/>
      <c r="K78" s="755" t="s">
        <v>217</v>
      </c>
      <c r="L78" s="755"/>
      <c r="M78" s="755"/>
      <c r="N78" s="41" t="s">
        <v>218</v>
      </c>
      <c r="O78" s="111" t="s">
        <v>459</v>
      </c>
      <c r="P78" s="111" t="s">
        <v>400</v>
      </c>
      <c r="Q78" s="799" t="s">
        <v>245</v>
      </c>
      <c r="R78" s="799"/>
      <c r="S78" s="799"/>
      <c r="T78" s="755" t="s">
        <v>279</v>
      </c>
      <c r="U78" s="755"/>
      <c r="V78" s="755"/>
      <c r="Z78" s="789" t="s">
        <v>175</v>
      </c>
      <c r="AA78" s="790"/>
      <c r="AB78" s="282" t="s">
        <v>252</v>
      </c>
      <c r="AC78" s="789" t="s">
        <v>253</v>
      </c>
      <c r="AD78" s="790"/>
      <c r="AF78" s="215">
        <v>6</v>
      </c>
      <c r="AG78" s="795" t="s">
        <v>383</v>
      </c>
      <c r="AH78" s="795"/>
      <c r="AI78" s="795"/>
      <c r="AJ78" s="795"/>
      <c r="AK78" s="795">
        <v>1</v>
      </c>
      <c r="AL78" s="795"/>
    </row>
    <row r="79" spans="1:45" ht="14.25">
      <c r="G79" s="757">
        <v>43198</v>
      </c>
      <c r="H79" s="758"/>
      <c r="I79" s="758"/>
      <c r="J79" s="758"/>
      <c r="K79" s="770"/>
      <c r="L79" s="770"/>
      <c r="M79" s="770"/>
      <c r="O79" s="111"/>
      <c r="P79" s="111"/>
      <c r="Q79" s="755"/>
      <c r="R79" s="755"/>
      <c r="S79" s="755"/>
      <c r="T79" s="755"/>
      <c r="U79" s="755"/>
      <c r="V79" s="755"/>
      <c r="W79" s="755"/>
      <c r="X79" s="755"/>
      <c r="Y79" s="755"/>
      <c r="Z79" s="783"/>
      <c r="AA79" s="784"/>
      <c r="AB79" s="282" t="s">
        <v>255</v>
      </c>
      <c r="AC79" s="282" t="s">
        <v>11</v>
      </c>
      <c r="AD79" s="282" t="s">
        <v>11</v>
      </c>
      <c r="AF79" s="215">
        <v>7</v>
      </c>
      <c r="AG79" s="795" t="s">
        <v>248</v>
      </c>
      <c r="AH79" s="795"/>
      <c r="AI79" s="795"/>
      <c r="AJ79" s="795"/>
      <c r="AK79" s="795">
        <v>1</v>
      </c>
      <c r="AL79" s="795"/>
    </row>
    <row r="80" spans="1:45" ht="14.25">
      <c r="G80" s="757">
        <v>43199</v>
      </c>
      <c r="H80" s="758"/>
      <c r="I80" s="758"/>
      <c r="J80" s="758"/>
      <c r="K80" s="755" t="s">
        <v>8</v>
      </c>
      <c r="L80" s="755"/>
      <c r="M80" s="755"/>
      <c r="N80" s="41" t="s">
        <v>389</v>
      </c>
      <c r="O80" s="111" t="s">
        <v>471</v>
      </c>
      <c r="P80" s="111" t="s">
        <v>429</v>
      </c>
      <c r="Q80" s="799" t="s">
        <v>244</v>
      </c>
      <c r="R80" s="799"/>
      <c r="S80" s="799"/>
      <c r="T80" s="755" t="s">
        <v>335</v>
      </c>
      <c r="U80" s="755"/>
      <c r="V80" s="755"/>
      <c r="Z80" s="791" t="s">
        <v>11</v>
      </c>
      <c r="AA80" s="792"/>
      <c r="AB80" s="283" t="s">
        <v>256</v>
      </c>
      <c r="AC80" s="213"/>
      <c r="AD80" s="213"/>
      <c r="AF80" s="215">
        <v>8</v>
      </c>
      <c r="AG80" s="795" t="s">
        <v>384</v>
      </c>
      <c r="AH80" s="795"/>
      <c r="AI80" s="795"/>
      <c r="AJ80" s="795"/>
      <c r="AK80" s="795">
        <v>2</v>
      </c>
      <c r="AL80" s="795"/>
    </row>
    <row r="81" spans="7:38" ht="14.25">
      <c r="G81" s="757">
        <v>43200</v>
      </c>
      <c r="H81" s="758"/>
      <c r="I81" s="758"/>
      <c r="J81" s="758"/>
      <c r="K81" s="755" t="s">
        <v>8</v>
      </c>
      <c r="L81" s="755"/>
      <c r="M81" s="755"/>
      <c r="N81" s="41" t="s">
        <v>484</v>
      </c>
      <c r="O81" s="111" t="s">
        <v>375</v>
      </c>
      <c r="P81" s="111" t="s">
        <v>501</v>
      </c>
      <c r="Q81" s="799" t="s">
        <v>247</v>
      </c>
      <c r="R81" s="799"/>
      <c r="S81" s="799"/>
      <c r="T81" s="755" t="s">
        <v>338</v>
      </c>
      <c r="U81" s="755"/>
      <c r="V81" s="755"/>
      <c r="W81" s="755" t="s">
        <v>384</v>
      </c>
      <c r="X81" s="755"/>
      <c r="Y81" s="755"/>
      <c r="Z81" s="791" t="s">
        <v>11</v>
      </c>
      <c r="AA81" s="792"/>
      <c r="AB81" s="283" t="s">
        <v>257</v>
      </c>
      <c r="AC81" s="213"/>
      <c r="AD81" s="213"/>
      <c r="AF81" s="215">
        <v>9</v>
      </c>
      <c r="AG81" s="795"/>
      <c r="AH81" s="795"/>
      <c r="AI81" s="795"/>
      <c r="AJ81" s="795"/>
      <c r="AK81" s="795"/>
      <c r="AL81" s="795"/>
    </row>
    <row r="82" spans="7:38" ht="14.25">
      <c r="G82" s="757">
        <v>43201</v>
      </c>
      <c r="H82" s="758"/>
      <c r="I82" s="758"/>
      <c r="J82" s="758"/>
      <c r="K82" s="755" t="s">
        <v>8</v>
      </c>
      <c r="L82" s="755"/>
      <c r="M82" s="755"/>
      <c r="N82" s="42" t="s">
        <v>219</v>
      </c>
      <c r="O82" s="111" t="s">
        <v>514</v>
      </c>
      <c r="P82" s="111" t="s">
        <v>393</v>
      </c>
      <c r="Q82" s="770" t="s">
        <v>334</v>
      </c>
      <c r="R82" s="770"/>
      <c r="S82" s="770"/>
      <c r="T82" s="755" t="s">
        <v>243</v>
      </c>
      <c r="U82" s="755"/>
      <c r="V82" s="755"/>
      <c r="Z82" s="787" t="s">
        <v>11</v>
      </c>
      <c r="AA82" s="788"/>
      <c r="AB82" s="283" t="s">
        <v>258</v>
      </c>
      <c r="AC82" s="213"/>
      <c r="AD82" s="213"/>
      <c r="AF82" s="215">
        <v>10</v>
      </c>
      <c r="AG82" s="795"/>
      <c r="AH82" s="795"/>
      <c r="AI82" s="795"/>
      <c r="AJ82" s="795"/>
      <c r="AK82" s="795"/>
      <c r="AL82" s="795"/>
    </row>
    <row r="83" spans="7:38" ht="14.25">
      <c r="G83" s="757">
        <v>43202</v>
      </c>
      <c r="H83" s="758"/>
      <c r="I83" s="758"/>
      <c r="J83" s="758"/>
      <c r="K83" s="802" t="s">
        <v>259</v>
      </c>
      <c r="L83" s="802"/>
      <c r="M83" s="802"/>
      <c r="N83" s="41" t="s">
        <v>218</v>
      </c>
      <c r="O83" s="111" t="s">
        <v>401</v>
      </c>
      <c r="P83" s="111" t="s">
        <v>533</v>
      </c>
      <c r="Q83" s="755" t="s">
        <v>246</v>
      </c>
      <c r="R83" s="755"/>
      <c r="S83" s="755"/>
      <c r="T83" s="755" t="s">
        <v>193</v>
      </c>
      <c r="U83" s="755"/>
      <c r="V83" s="755"/>
      <c r="Z83" s="77"/>
      <c r="AA83" s="77"/>
      <c r="AB83" s="77"/>
      <c r="AC83" s="77"/>
      <c r="AD83" s="77"/>
      <c r="AF83" s="215">
        <v>11</v>
      </c>
      <c r="AG83" s="795"/>
      <c r="AH83" s="795"/>
      <c r="AI83" s="795"/>
      <c r="AJ83" s="795"/>
      <c r="AK83" s="795"/>
      <c r="AL83" s="795"/>
    </row>
    <row r="84" spans="7:38" ht="14.25">
      <c r="G84" s="757">
        <v>43203</v>
      </c>
      <c r="H84" s="758"/>
      <c r="I84" s="758"/>
      <c r="J84" s="758"/>
      <c r="K84" s="802" t="s">
        <v>259</v>
      </c>
      <c r="L84" s="802"/>
      <c r="M84" s="802"/>
      <c r="N84" s="42" t="s">
        <v>219</v>
      </c>
      <c r="O84" s="111" t="s">
        <v>385</v>
      </c>
      <c r="P84" s="111" t="s">
        <v>559</v>
      </c>
      <c r="Q84" s="755" t="s">
        <v>200</v>
      </c>
      <c r="R84" s="755"/>
      <c r="S84" s="755"/>
      <c r="T84" s="755" t="s">
        <v>248</v>
      </c>
      <c r="U84" s="755"/>
      <c r="V84" s="755"/>
      <c r="Z84" s="789" t="s">
        <v>175</v>
      </c>
      <c r="AA84" s="790"/>
      <c r="AB84" s="282" t="s">
        <v>252</v>
      </c>
      <c r="AC84" s="789" t="s">
        <v>253</v>
      </c>
      <c r="AD84" s="790"/>
      <c r="AF84" s="215">
        <v>12</v>
      </c>
      <c r="AG84" s="795"/>
      <c r="AH84" s="795"/>
      <c r="AI84" s="795"/>
      <c r="AJ84" s="795"/>
      <c r="AK84" s="795"/>
      <c r="AL84" s="795"/>
    </row>
    <row r="85" spans="7:38" ht="14.25">
      <c r="G85" s="757">
        <v>43204</v>
      </c>
      <c r="H85" s="758"/>
      <c r="I85" s="758"/>
      <c r="J85" s="758"/>
      <c r="K85" s="802" t="s">
        <v>259</v>
      </c>
      <c r="L85" s="802"/>
      <c r="M85" s="802"/>
      <c r="N85" s="41" t="s">
        <v>218</v>
      </c>
      <c r="O85" s="111" t="s">
        <v>390</v>
      </c>
      <c r="P85" s="111" t="s">
        <v>596</v>
      </c>
      <c r="Q85" s="755" t="s">
        <v>582</v>
      </c>
      <c r="R85" s="755"/>
      <c r="S85" s="755"/>
      <c r="T85" s="755" t="s">
        <v>198</v>
      </c>
      <c r="U85" s="755"/>
      <c r="V85" s="755"/>
      <c r="W85" s="800" t="s">
        <v>428</v>
      </c>
      <c r="X85" s="800"/>
      <c r="Y85" s="800"/>
      <c r="Z85" s="783"/>
      <c r="AA85" s="784"/>
      <c r="AB85" s="282" t="s">
        <v>255</v>
      </c>
      <c r="AC85" s="282" t="s">
        <v>11</v>
      </c>
      <c r="AD85" s="282" t="s">
        <v>11</v>
      </c>
    </row>
    <row r="86" spans="7:38" ht="14.25">
      <c r="G86" s="757">
        <v>43205</v>
      </c>
      <c r="H86" s="758"/>
      <c r="I86" s="758"/>
      <c r="J86" s="758"/>
      <c r="K86" s="770"/>
      <c r="L86" s="770"/>
      <c r="M86" s="770"/>
      <c r="N86" s="75"/>
      <c r="O86" s="111"/>
      <c r="P86" s="111"/>
      <c r="Q86" s="769"/>
      <c r="R86" s="769"/>
      <c r="S86" s="769"/>
      <c r="T86" s="755"/>
      <c r="U86" s="755"/>
      <c r="V86" s="755"/>
      <c r="W86" s="755"/>
      <c r="X86" s="755"/>
      <c r="Y86" s="755"/>
      <c r="Z86" s="791" t="s">
        <v>11</v>
      </c>
      <c r="AA86" s="792"/>
      <c r="AB86" s="283" t="s">
        <v>256</v>
      </c>
      <c r="AC86" s="213"/>
      <c r="AD86" s="213"/>
    </row>
    <row r="87" spans="7:38" ht="14.25">
      <c r="G87" s="757">
        <v>43206</v>
      </c>
      <c r="H87" s="758"/>
      <c r="I87" s="758"/>
      <c r="J87" s="758"/>
      <c r="K87" s="755" t="s">
        <v>24</v>
      </c>
      <c r="L87" s="755"/>
      <c r="M87" s="755"/>
      <c r="N87" s="111"/>
      <c r="O87" s="111"/>
      <c r="P87" s="111"/>
      <c r="Q87" s="770"/>
      <c r="R87" s="770"/>
      <c r="S87" s="770"/>
      <c r="T87" s="755"/>
      <c r="U87" s="755"/>
      <c r="V87" s="755"/>
      <c r="W87" s="755"/>
      <c r="X87" s="755"/>
      <c r="Y87" s="755"/>
      <c r="Z87" s="791" t="s">
        <v>11</v>
      </c>
      <c r="AA87" s="792"/>
      <c r="AB87" s="283" t="s">
        <v>257</v>
      </c>
      <c r="AC87" s="213"/>
      <c r="AD87" s="213"/>
    </row>
    <row r="88" spans="7:38" ht="14.25">
      <c r="G88" s="757">
        <v>43207</v>
      </c>
      <c r="H88" s="758"/>
      <c r="I88" s="758"/>
      <c r="J88" s="758"/>
      <c r="K88" s="755" t="s">
        <v>24</v>
      </c>
      <c r="L88" s="755"/>
      <c r="M88" s="755"/>
      <c r="N88" s="111"/>
      <c r="O88" s="111"/>
      <c r="P88" s="111"/>
      <c r="Q88" s="770"/>
      <c r="R88" s="770"/>
      <c r="S88" s="770"/>
      <c r="T88" s="755"/>
      <c r="U88" s="755"/>
      <c r="V88" s="755"/>
      <c r="W88" s="755"/>
      <c r="X88" s="755"/>
      <c r="Y88" s="755"/>
      <c r="Z88" s="787" t="s">
        <v>11</v>
      </c>
      <c r="AA88" s="788"/>
      <c r="AB88" s="283" t="s">
        <v>258</v>
      </c>
      <c r="AC88" s="213"/>
      <c r="AD88" s="213"/>
    </row>
    <row r="89" spans="7:38">
      <c r="G89" s="757">
        <v>43208</v>
      </c>
      <c r="H89" s="758"/>
      <c r="I89" s="758"/>
      <c r="J89" s="758"/>
      <c r="K89" s="755" t="s">
        <v>24</v>
      </c>
      <c r="L89" s="755"/>
      <c r="M89" s="755"/>
      <c r="N89" s="75"/>
      <c r="O89" s="111"/>
      <c r="P89" s="111"/>
      <c r="Q89" s="770"/>
      <c r="R89" s="770"/>
      <c r="S89" s="770"/>
      <c r="T89" s="755"/>
      <c r="U89" s="755"/>
      <c r="V89" s="755"/>
      <c r="W89" s="755"/>
      <c r="X89" s="755"/>
      <c r="Y89" s="755"/>
      <c r="AA89" s="87"/>
      <c r="AB89" s="87"/>
      <c r="AC89" s="87"/>
    </row>
    <row r="90" spans="7:38">
      <c r="G90" s="757">
        <v>43209</v>
      </c>
      <c r="H90" s="758"/>
      <c r="I90" s="758"/>
      <c r="J90" s="758"/>
      <c r="K90" s="770"/>
      <c r="L90" s="770"/>
      <c r="M90" s="770"/>
      <c r="N90" s="75"/>
      <c r="O90" s="111"/>
      <c r="P90" s="111"/>
      <c r="Q90" s="770"/>
      <c r="R90" s="770"/>
      <c r="S90" s="770"/>
      <c r="T90" s="755"/>
      <c r="U90" s="755"/>
      <c r="V90" s="755"/>
      <c r="W90" s="755"/>
      <c r="X90" s="755"/>
      <c r="Y90" s="755"/>
    </row>
    <row r="91" spans="7:38">
      <c r="G91" s="757">
        <v>43210</v>
      </c>
      <c r="H91" s="758"/>
      <c r="I91" s="758"/>
      <c r="J91" s="758"/>
      <c r="K91" s="755" t="s">
        <v>9</v>
      </c>
      <c r="L91" s="755"/>
      <c r="M91" s="755"/>
      <c r="N91" s="110"/>
      <c r="O91" s="111"/>
      <c r="P91" s="111"/>
      <c r="Q91" s="770"/>
      <c r="R91" s="770"/>
      <c r="S91" s="770"/>
      <c r="T91" s="755"/>
      <c r="U91" s="755"/>
      <c r="V91" s="755"/>
      <c r="W91" s="755"/>
      <c r="X91" s="755"/>
      <c r="Y91" s="755"/>
    </row>
    <row r="92" spans="7:38">
      <c r="G92" s="757">
        <v>43211</v>
      </c>
      <c r="H92" s="758"/>
      <c r="I92" s="758"/>
      <c r="J92" s="758"/>
      <c r="K92" s="755" t="s">
        <v>9</v>
      </c>
      <c r="L92" s="755"/>
      <c r="M92" s="755"/>
      <c r="N92" s="75"/>
      <c r="O92" s="111"/>
      <c r="P92" s="111"/>
      <c r="Q92" s="770"/>
      <c r="R92" s="770"/>
      <c r="S92" s="770"/>
      <c r="T92" s="755"/>
      <c r="U92" s="755"/>
      <c r="V92" s="755"/>
      <c r="W92" s="755"/>
      <c r="X92" s="755"/>
      <c r="Y92" s="755"/>
    </row>
    <row r="93" spans="7:38">
      <c r="G93" s="757">
        <v>43212</v>
      </c>
      <c r="H93" s="758"/>
      <c r="I93" s="758"/>
      <c r="J93" s="758"/>
      <c r="K93" s="755" t="s">
        <v>9</v>
      </c>
      <c r="L93" s="755"/>
      <c r="M93" s="755"/>
      <c r="N93" s="75"/>
      <c r="O93" s="111"/>
      <c r="P93" s="111"/>
      <c r="Q93" s="770"/>
      <c r="R93" s="770"/>
      <c r="S93" s="770"/>
      <c r="T93" s="755"/>
      <c r="U93" s="755"/>
      <c r="V93" s="755"/>
      <c r="W93" s="755"/>
      <c r="X93" s="755"/>
      <c r="Y93" s="755"/>
    </row>
    <row r="94" spans="7:38">
      <c r="G94" s="757">
        <v>43213</v>
      </c>
      <c r="H94" s="758"/>
      <c r="I94" s="758"/>
      <c r="J94" s="758"/>
      <c r="K94" s="770"/>
      <c r="L94" s="770"/>
      <c r="M94" s="770"/>
      <c r="N94" s="75"/>
      <c r="O94" s="111"/>
      <c r="P94" s="111"/>
      <c r="Q94" s="769"/>
      <c r="R94" s="769"/>
      <c r="S94" s="769"/>
      <c r="T94" s="755"/>
      <c r="U94" s="755"/>
      <c r="V94" s="755"/>
      <c r="W94" s="755"/>
      <c r="X94" s="755"/>
      <c r="Y94" s="755"/>
      <c r="Z94" s="75"/>
    </row>
    <row r="95" spans="7:38">
      <c r="G95" s="757">
        <v>43214</v>
      </c>
      <c r="H95" s="758"/>
      <c r="I95" s="758"/>
      <c r="J95" s="758"/>
      <c r="K95" s="755" t="s">
        <v>23</v>
      </c>
      <c r="L95" s="755"/>
      <c r="M95" s="755"/>
      <c r="N95" s="75"/>
      <c r="O95" s="111"/>
      <c r="P95" s="111"/>
      <c r="Q95" s="755"/>
      <c r="R95" s="755"/>
      <c r="S95" s="755"/>
      <c r="T95" s="755"/>
      <c r="U95" s="755"/>
      <c r="V95" s="755"/>
      <c r="W95" s="755"/>
      <c r="X95" s="755"/>
      <c r="Y95" s="755"/>
      <c r="Z95" s="75"/>
    </row>
    <row r="96" spans="7:38" ht="15" customHeight="1">
      <c r="G96" s="757">
        <v>43215</v>
      </c>
      <c r="H96" s="758"/>
      <c r="I96" s="758"/>
      <c r="J96" s="758"/>
      <c r="K96" s="755" t="s">
        <v>23</v>
      </c>
      <c r="L96" s="755"/>
      <c r="M96" s="755"/>
      <c r="N96" s="75"/>
      <c r="O96" s="111"/>
      <c r="P96" s="111"/>
      <c r="Q96" s="755"/>
      <c r="R96" s="755"/>
      <c r="S96" s="755"/>
      <c r="T96" s="755"/>
      <c r="U96" s="755"/>
      <c r="V96" s="755"/>
      <c r="W96" s="755"/>
      <c r="X96" s="755"/>
      <c r="Y96" s="755"/>
      <c r="Z96" s="75"/>
    </row>
    <row r="97" spans="7:32" ht="15" customHeight="1">
      <c r="G97" s="757">
        <v>43216</v>
      </c>
      <c r="H97" s="758"/>
      <c r="I97" s="758"/>
      <c r="J97" s="758"/>
      <c r="K97" s="755" t="s">
        <v>23</v>
      </c>
      <c r="L97" s="755"/>
      <c r="M97" s="755"/>
      <c r="N97" s="75"/>
      <c r="O97" s="111"/>
      <c r="P97" s="111"/>
      <c r="Q97" s="755"/>
      <c r="R97" s="755"/>
      <c r="S97" s="755"/>
      <c r="T97" s="755"/>
      <c r="U97" s="755"/>
      <c r="V97" s="755"/>
      <c r="W97" s="755"/>
      <c r="X97" s="755"/>
      <c r="Y97" s="755"/>
      <c r="Z97" s="75"/>
    </row>
    <row r="98" spans="7:32" ht="15" customHeight="1">
      <c r="G98" s="757">
        <v>43217</v>
      </c>
      <c r="H98" s="758"/>
      <c r="I98" s="758"/>
      <c r="J98" s="758"/>
      <c r="K98" s="770"/>
      <c r="L98" s="770"/>
      <c r="M98" s="770"/>
      <c r="N98" s="75"/>
      <c r="O98" s="111"/>
      <c r="P98" s="111"/>
      <c r="Q98" s="769"/>
      <c r="R98" s="769"/>
      <c r="S98" s="769"/>
      <c r="T98" s="755"/>
      <c r="U98" s="755"/>
      <c r="V98" s="755"/>
      <c r="W98" s="755"/>
      <c r="X98" s="755"/>
      <c r="Y98" s="755"/>
      <c r="Z98" s="75"/>
    </row>
    <row r="99" spans="7:32" ht="15" customHeight="1">
      <c r="G99" s="757">
        <v>43218</v>
      </c>
      <c r="H99" s="758"/>
      <c r="I99" s="758"/>
      <c r="J99" s="758"/>
      <c r="K99" s="755" t="s">
        <v>216</v>
      </c>
      <c r="L99" s="755"/>
      <c r="M99" s="755"/>
      <c r="N99" s="75"/>
      <c r="O99" s="111"/>
      <c r="P99" s="111"/>
      <c r="Q99" s="770"/>
      <c r="R99" s="770"/>
      <c r="S99" s="770"/>
      <c r="T99" s="755"/>
      <c r="U99" s="755"/>
      <c r="V99" s="755"/>
      <c r="W99" s="755"/>
      <c r="X99" s="755"/>
      <c r="Y99" s="755"/>
      <c r="Z99" s="75"/>
    </row>
    <row r="100" spans="7:32" ht="15" customHeight="1">
      <c r="G100" s="757">
        <v>43219</v>
      </c>
      <c r="H100" s="758"/>
      <c r="I100" s="758"/>
      <c r="J100" s="758"/>
      <c r="K100" s="755" t="s">
        <v>216</v>
      </c>
      <c r="L100" s="755"/>
      <c r="M100" s="755"/>
      <c r="N100" s="75"/>
      <c r="O100" s="111"/>
      <c r="P100" s="111"/>
      <c r="Q100" s="770"/>
      <c r="R100" s="770"/>
      <c r="S100" s="770"/>
      <c r="T100" s="755"/>
      <c r="U100" s="755"/>
      <c r="V100" s="755"/>
      <c r="W100" s="755"/>
      <c r="X100" s="755"/>
      <c r="Y100" s="755"/>
      <c r="Z100" s="75"/>
    </row>
    <row r="101" spans="7:32" ht="15" customHeight="1">
      <c r="G101" s="757">
        <v>43220</v>
      </c>
      <c r="H101" s="758"/>
      <c r="I101" s="758"/>
      <c r="J101" s="758"/>
      <c r="K101" s="755" t="s">
        <v>216</v>
      </c>
      <c r="L101" s="755"/>
      <c r="M101" s="755"/>
      <c r="N101" s="75"/>
      <c r="O101" s="111"/>
      <c r="P101" s="111"/>
      <c r="Q101" s="770"/>
      <c r="R101" s="770"/>
      <c r="S101" s="770"/>
      <c r="T101" s="755"/>
      <c r="U101" s="755"/>
      <c r="V101" s="755"/>
      <c r="W101" s="755"/>
      <c r="X101" s="755"/>
      <c r="Y101" s="755"/>
      <c r="Z101" s="75"/>
    </row>
    <row r="102" spans="7:32" ht="15" customHeight="1">
      <c r="G102" s="757">
        <v>43221</v>
      </c>
      <c r="H102" s="758"/>
      <c r="I102" s="758"/>
      <c r="J102" s="758"/>
      <c r="K102" s="770"/>
      <c r="L102" s="770"/>
      <c r="M102" s="770"/>
      <c r="N102" s="75"/>
      <c r="O102" s="111"/>
      <c r="P102" s="111"/>
      <c r="Q102" s="769"/>
      <c r="R102" s="769"/>
      <c r="S102" s="769"/>
      <c r="T102" s="755"/>
      <c r="U102" s="755"/>
      <c r="V102" s="755"/>
      <c r="W102" s="755"/>
      <c r="X102" s="755"/>
      <c r="Y102" s="755"/>
      <c r="Z102" s="75"/>
    </row>
    <row r="103" spans="7:32" ht="15" customHeight="1">
      <c r="G103" s="757">
        <v>43222</v>
      </c>
      <c r="H103" s="758"/>
      <c r="I103" s="758"/>
      <c r="J103" s="758"/>
      <c r="K103" s="803" t="s">
        <v>7</v>
      </c>
      <c r="L103" s="803"/>
      <c r="M103" s="803"/>
      <c r="N103" s="75"/>
      <c r="O103" s="111"/>
      <c r="P103" s="111"/>
      <c r="Q103" s="755"/>
      <c r="R103" s="755"/>
      <c r="S103" s="755"/>
      <c r="T103" s="755"/>
      <c r="U103" s="755"/>
      <c r="V103" s="755"/>
      <c r="W103" s="755"/>
      <c r="X103" s="755"/>
      <c r="Y103" s="755"/>
      <c r="Z103" s="75"/>
      <c r="AD103" s="87"/>
      <c r="AE103" s="87"/>
      <c r="AF103" s="87"/>
    </row>
    <row r="104" spans="7:32" ht="15" customHeight="1">
      <c r="G104" s="757">
        <v>43223</v>
      </c>
      <c r="H104" s="758"/>
      <c r="I104" s="758"/>
      <c r="J104" s="758"/>
      <c r="K104" s="803" t="s">
        <v>7</v>
      </c>
      <c r="L104" s="803"/>
      <c r="M104" s="803"/>
      <c r="N104" s="75"/>
      <c r="O104" s="111"/>
      <c r="P104" s="111"/>
      <c r="Q104" s="755"/>
      <c r="R104" s="755"/>
      <c r="S104" s="755"/>
      <c r="T104" s="755"/>
      <c r="U104" s="755"/>
      <c r="V104" s="755"/>
      <c r="W104" s="755"/>
      <c r="X104" s="755"/>
      <c r="Y104" s="755"/>
      <c r="Z104" s="75"/>
    </row>
    <row r="105" spans="7:32" ht="15" customHeight="1">
      <c r="G105" s="757">
        <v>43224</v>
      </c>
      <c r="H105" s="758"/>
      <c r="I105" s="758"/>
      <c r="J105" s="758"/>
      <c r="K105" s="803" t="s">
        <v>7</v>
      </c>
      <c r="L105" s="803"/>
      <c r="M105" s="803"/>
      <c r="N105" s="75"/>
      <c r="O105" s="111"/>
      <c r="P105" s="111"/>
      <c r="Q105" s="755"/>
      <c r="R105" s="755"/>
      <c r="S105" s="755"/>
      <c r="T105" s="755"/>
      <c r="U105" s="755"/>
      <c r="V105" s="755"/>
      <c r="W105" s="755"/>
      <c r="X105" s="755"/>
      <c r="Y105" s="755"/>
      <c r="Z105" s="75"/>
    </row>
    <row r="106" spans="7:32" ht="15" customHeight="1">
      <c r="G106" s="757">
        <v>43225</v>
      </c>
      <c r="H106" s="758"/>
      <c r="I106" s="758"/>
      <c r="J106" s="758"/>
      <c r="K106" s="802" t="s">
        <v>220</v>
      </c>
      <c r="L106" s="802"/>
      <c r="M106" s="802"/>
      <c r="N106" s="75"/>
      <c r="O106" s="111"/>
      <c r="P106" s="111"/>
      <c r="Q106" s="755"/>
      <c r="R106" s="755"/>
      <c r="S106" s="755"/>
      <c r="T106" s="755"/>
      <c r="U106" s="755"/>
      <c r="V106" s="755"/>
      <c r="W106" s="755"/>
      <c r="X106" s="755"/>
      <c r="Y106" s="755"/>
      <c r="Z106" s="75"/>
    </row>
    <row r="107" spans="7:32" ht="15" customHeight="1">
      <c r="G107" s="757">
        <v>43226</v>
      </c>
      <c r="H107" s="758"/>
      <c r="I107" s="758"/>
      <c r="J107" s="758"/>
      <c r="K107" s="802" t="s">
        <v>220</v>
      </c>
      <c r="L107" s="802"/>
      <c r="M107" s="802"/>
      <c r="N107" s="75"/>
      <c r="O107" s="111"/>
      <c r="P107" s="111"/>
      <c r="Q107" s="755"/>
      <c r="R107" s="755"/>
      <c r="S107" s="755"/>
      <c r="T107" s="755"/>
      <c r="U107" s="755"/>
      <c r="V107" s="755"/>
      <c r="W107" s="755"/>
      <c r="X107" s="755"/>
      <c r="Y107" s="755"/>
      <c r="Z107" s="75"/>
    </row>
    <row r="108" spans="7:32" ht="15" customHeight="1">
      <c r="G108" s="757">
        <v>43227</v>
      </c>
      <c r="H108" s="758"/>
      <c r="I108" s="758"/>
      <c r="J108" s="758"/>
      <c r="K108" s="802" t="s">
        <v>220</v>
      </c>
      <c r="L108" s="802"/>
      <c r="M108" s="802"/>
      <c r="N108" s="75"/>
      <c r="O108" s="111"/>
      <c r="P108" s="111"/>
      <c r="Q108" s="755"/>
      <c r="R108" s="755"/>
      <c r="S108" s="755"/>
      <c r="T108" s="755"/>
      <c r="U108" s="755"/>
      <c r="V108" s="755"/>
      <c r="W108" s="755"/>
      <c r="X108" s="755"/>
      <c r="Y108" s="755"/>
      <c r="Z108" s="75"/>
    </row>
    <row r="109" spans="7:32" ht="15" customHeight="1">
      <c r="G109" s="757">
        <v>43228</v>
      </c>
      <c r="H109" s="758"/>
      <c r="I109" s="758"/>
      <c r="J109" s="758"/>
      <c r="K109" s="801"/>
      <c r="L109" s="801"/>
      <c r="M109" s="801"/>
      <c r="N109" s="75"/>
      <c r="O109" s="111"/>
      <c r="P109" s="111"/>
      <c r="Q109" s="769"/>
      <c r="R109" s="769"/>
      <c r="S109" s="769"/>
      <c r="T109" s="755"/>
      <c r="U109" s="755"/>
      <c r="V109" s="755"/>
      <c r="W109" s="755"/>
      <c r="X109" s="755"/>
      <c r="Y109" s="755"/>
      <c r="Z109" s="75"/>
      <c r="AD109" s="87"/>
      <c r="AE109" s="87"/>
      <c r="AF109" s="87"/>
    </row>
    <row r="110" spans="7:32" ht="15" customHeight="1">
      <c r="G110" s="757">
        <v>43229</v>
      </c>
      <c r="H110" s="758"/>
      <c r="I110" s="758"/>
      <c r="J110" s="758"/>
      <c r="K110" s="802" t="s">
        <v>9</v>
      </c>
      <c r="L110" s="802"/>
      <c r="M110" s="802"/>
      <c r="N110" s="75"/>
      <c r="O110" s="111"/>
      <c r="P110" s="111"/>
      <c r="Q110" s="801"/>
      <c r="R110" s="801"/>
      <c r="S110" s="801"/>
      <c r="T110" s="755"/>
      <c r="U110" s="755"/>
      <c r="V110" s="755"/>
      <c r="W110" s="755"/>
      <c r="X110" s="755"/>
      <c r="Y110" s="755"/>
      <c r="Z110" s="75"/>
    </row>
    <row r="111" spans="7:32" ht="15" customHeight="1">
      <c r="G111" s="757">
        <v>43230</v>
      </c>
      <c r="H111" s="758"/>
      <c r="I111" s="758"/>
      <c r="J111" s="758"/>
      <c r="K111" s="802" t="s">
        <v>9</v>
      </c>
      <c r="L111" s="802"/>
      <c r="M111" s="802"/>
      <c r="N111" s="75"/>
      <c r="O111" s="111"/>
      <c r="P111" s="111"/>
      <c r="Q111" s="801"/>
      <c r="R111" s="801"/>
      <c r="S111" s="801"/>
      <c r="T111" s="755"/>
      <c r="U111" s="755"/>
      <c r="V111" s="755"/>
      <c r="W111" s="755"/>
      <c r="X111" s="755"/>
      <c r="Y111" s="755"/>
      <c r="Z111" s="75"/>
    </row>
    <row r="112" spans="7:32" ht="15" customHeight="1">
      <c r="G112" s="757">
        <v>43231</v>
      </c>
      <c r="H112" s="758"/>
      <c r="I112" s="758"/>
      <c r="J112" s="758"/>
      <c r="K112" s="802" t="s">
        <v>9</v>
      </c>
      <c r="L112" s="802"/>
      <c r="M112" s="802"/>
      <c r="N112" s="75"/>
      <c r="O112" s="111"/>
      <c r="P112" s="111"/>
      <c r="Q112" s="801"/>
      <c r="R112" s="801"/>
      <c r="S112" s="801"/>
      <c r="T112" s="755"/>
      <c r="U112" s="755"/>
      <c r="V112" s="755"/>
      <c r="W112" s="755"/>
      <c r="X112" s="755"/>
      <c r="Y112" s="755"/>
      <c r="Z112" s="75"/>
    </row>
    <row r="113" spans="7:32" ht="15" customHeight="1">
      <c r="G113" s="757">
        <v>43232</v>
      </c>
      <c r="H113" s="758"/>
      <c r="I113" s="758"/>
      <c r="J113" s="758"/>
      <c r="K113" s="802" t="s">
        <v>217</v>
      </c>
      <c r="L113" s="802"/>
      <c r="M113" s="802"/>
      <c r="N113" s="75"/>
      <c r="O113" s="111"/>
      <c r="P113" s="111"/>
      <c r="Q113" s="755"/>
      <c r="R113" s="755"/>
      <c r="S113" s="755"/>
      <c r="T113" s="755"/>
      <c r="U113" s="755"/>
      <c r="V113" s="755"/>
      <c r="W113" s="755"/>
      <c r="X113" s="755"/>
      <c r="Y113" s="755"/>
      <c r="Z113" s="75"/>
    </row>
    <row r="114" spans="7:32" ht="15" customHeight="1">
      <c r="G114" s="757">
        <v>43233</v>
      </c>
      <c r="H114" s="758"/>
      <c r="I114" s="758"/>
      <c r="J114" s="758"/>
      <c r="K114" s="802" t="s">
        <v>217</v>
      </c>
      <c r="L114" s="802"/>
      <c r="M114" s="802"/>
      <c r="N114" s="75"/>
      <c r="O114" s="111"/>
      <c r="P114" s="111"/>
      <c r="Q114" s="755"/>
      <c r="R114" s="755"/>
      <c r="S114" s="755"/>
      <c r="T114" s="755"/>
      <c r="U114" s="755"/>
      <c r="V114" s="755"/>
      <c r="W114" s="755"/>
      <c r="X114" s="755"/>
      <c r="Y114" s="755"/>
      <c r="Z114" s="75"/>
    </row>
    <row r="115" spans="7:32" ht="15" customHeight="1">
      <c r="G115" s="757">
        <v>43234</v>
      </c>
      <c r="H115" s="758"/>
      <c r="I115" s="758"/>
      <c r="J115" s="758"/>
      <c r="K115" s="802" t="s">
        <v>217</v>
      </c>
      <c r="L115" s="802"/>
      <c r="M115" s="802"/>
      <c r="N115" s="75"/>
      <c r="O115" s="111"/>
      <c r="P115" s="111"/>
      <c r="Q115" s="755"/>
      <c r="R115" s="755"/>
      <c r="S115" s="755"/>
      <c r="T115" s="755"/>
      <c r="U115" s="755"/>
      <c r="V115" s="755"/>
      <c r="W115" s="755"/>
      <c r="X115" s="755"/>
      <c r="Y115" s="755"/>
      <c r="Z115" s="75"/>
    </row>
    <row r="116" spans="7:32" ht="15" customHeight="1">
      <c r="G116" s="757">
        <v>43235</v>
      </c>
      <c r="H116" s="758"/>
      <c r="I116" s="758"/>
      <c r="J116" s="758"/>
      <c r="K116" s="801"/>
      <c r="L116" s="801"/>
      <c r="M116" s="801"/>
      <c r="N116" s="75"/>
      <c r="O116" s="111"/>
      <c r="P116" s="111"/>
      <c r="Q116" s="769"/>
      <c r="R116" s="769"/>
      <c r="S116" s="769"/>
      <c r="T116" s="755"/>
      <c r="U116" s="755"/>
      <c r="V116" s="755"/>
      <c r="W116" s="755"/>
      <c r="X116" s="755"/>
      <c r="Y116" s="755"/>
      <c r="Z116" s="75"/>
    </row>
    <row r="117" spans="7:32" ht="15" customHeight="1">
      <c r="G117" s="757">
        <v>43236</v>
      </c>
      <c r="H117" s="758"/>
      <c r="I117" s="758"/>
      <c r="J117" s="758"/>
      <c r="K117" s="801"/>
      <c r="L117" s="801"/>
      <c r="M117" s="801"/>
      <c r="N117" s="75"/>
      <c r="O117" s="111"/>
      <c r="P117" s="111"/>
      <c r="Q117" s="769"/>
      <c r="R117" s="769"/>
      <c r="S117" s="769"/>
      <c r="T117" s="755"/>
      <c r="U117" s="755"/>
      <c r="V117" s="755"/>
      <c r="W117" s="755"/>
      <c r="X117" s="755"/>
      <c r="Y117" s="755"/>
      <c r="Z117" s="75"/>
    </row>
    <row r="118" spans="7:32" ht="15" customHeight="1">
      <c r="G118" s="757">
        <v>43237</v>
      </c>
      <c r="H118" s="758"/>
      <c r="I118" s="758"/>
      <c r="J118" s="758"/>
      <c r="K118" s="801"/>
      <c r="L118" s="801"/>
      <c r="M118" s="801"/>
      <c r="N118" s="75"/>
      <c r="O118" s="111"/>
      <c r="P118" s="111"/>
      <c r="Q118" s="769"/>
      <c r="R118" s="769"/>
      <c r="S118" s="769"/>
      <c r="T118" s="755"/>
      <c r="U118" s="755"/>
      <c r="V118" s="755"/>
      <c r="W118" s="755"/>
      <c r="X118" s="755"/>
      <c r="Y118" s="755"/>
      <c r="Z118" s="75"/>
    </row>
    <row r="119" spans="7:32" ht="15" customHeight="1">
      <c r="G119" s="757">
        <v>43238</v>
      </c>
      <c r="H119" s="758"/>
      <c r="I119" s="758"/>
      <c r="J119" s="758"/>
      <c r="K119" s="802" t="s">
        <v>8</v>
      </c>
      <c r="L119" s="802"/>
      <c r="M119" s="802"/>
      <c r="N119" s="75"/>
      <c r="O119" s="111"/>
      <c r="P119" s="111"/>
      <c r="Q119" s="755"/>
      <c r="R119" s="755"/>
      <c r="S119" s="755"/>
      <c r="T119" s="755"/>
      <c r="U119" s="755"/>
      <c r="V119" s="755"/>
      <c r="W119" s="755"/>
      <c r="X119" s="755"/>
      <c r="Y119" s="755"/>
      <c r="Z119" s="75"/>
    </row>
    <row r="120" spans="7:32" ht="15" customHeight="1">
      <c r="G120" s="757">
        <v>43239</v>
      </c>
      <c r="H120" s="758"/>
      <c r="I120" s="758"/>
      <c r="J120" s="758"/>
      <c r="K120" s="802" t="s">
        <v>8</v>
      </c>
      <c r="L120" s="802"/>
      <c r="M120" s="802"/>
      <c r="N120" s="75"/>
      <c r="O120" s="111"/>
      <c r="P120" s="111"/>
      <c r="Q120" s="755"/>
      <c r="R120" s="755"/>
      <c r="S120" s="755"/>
      <c r="T120" s="755"/>
      <c r="U120" s="755"/>
      <c r="V120" s="755"/>
      <c r="W120" s="755"/>
      <c r="X120" s="755"/>
      <c r="Y120" s="755"/>
      <c r="Z120" s="75"/>
      <c r="AD120" s="87"/>
      <c r="AE120" s="87"/>
      <c r="AF120" s="87"/>
    </row>
    <row r="121" spans="7:32" ht="15" customHeight="1">
      <c r="G121" s="757">
        <v>43240</v>
      </c>
      <c r="H121" s="758"/>
      <c r="I121" s="758"/>
      <c r="J121" s="758"/>
      <c r="K121" s="802" t="s">
        <v>8</v>
      </c>
      <c r="L121" s="802"/>
      <c r="M121" s="802"/>
      <c r="N121" s="75"/>
      <c r="O121" s="111"/>
      <c r="P121" s="111"/>
      <c r="Q121" s="755"/>
      <c r="R121" s="755"/>
      <c r="S121" s="755"/>
      <c r="T121" s="755"/>
      <c r="U121" s="755"/>
      <c r="V121" s="755"/>
      <c r="W121" s="755"/>
      <c r="X121" s="755"/>
      <c r="Y121" s="755"/>
      <c r="Z121" s="75"/>
    </row>
    <row r="122" spans="7:32" ht="15" customHeight="1">
      <c r="G122" s="757">
        <v>43241</v>
      </c>
      <c r="H122" s="758"/>
      <c r="I122" s="758"/>
      <c r="J122" s="758"/>
      <c r="K122" s="801"/>
      <c r="L122" s="801"/>
      <c r="M122" s="801"/>
      <c r="N122" s="75"/>
      <c r="O122" s="111"/>
      <c r="P122" s="111"/>
      <c r="Q122" s="769"/>
      <c r="R122" s="769"/>
      <c r="S122" s="769"/>
      <c r="T122" s="755"/>
      <c r="U122" s="755"/>
      <c r="V122" s="755"/>
      <c r="W122" s="755"/>
      <c r="X122" s="755"/>
      <c r="Y122" s="755"/>
      <c r="Z122" s="75"/>
    </row>
    <row r="123" spans="7:32" ht="15" customHeight="1">
      <c r="G123" s="757">
        <v>43242</v>
      </c>
      <c r="H123" s="758"/>
      <c r="I123" s="758"/>
      <c r="J123" s="758"/>
      <c r="K123" s="802" t="s">
        <v>260</v>
      </c>
      <c r="L123" s="802"/>
      <c r="M123" s="802"/>
      <c r="N123" s="75"/>
      <c r="O123" s="111"/>
      <c r="P123" s="111"/>
      <c r="Q123" s="755"/>
      <c r="R123" s="755"/>
      <c r="S123" s="755"/>
      <c r="T123" s="755"/>
      <c r="U123" s="755"/>
      <c r="V123" s="755"/>
      <c r="W123" s="755"/>
      <c r="X123" s="755"/>
      <c r="Y123" s="755"/>
      <c r="Z123" s="75"/>
    </row>
    <row r="124" spans="7:32" ht="15" customHeight="1">
      <c r="G124" s="757">
        <v>43243</v>
      </c>
      <c r="H124" s="758"/>
      <c r="I124" s="758"/>
      <c r="J124" s="758"/>
      <c r="K124" s="802" t="s">
        <v>260</v>
      </c>
      <c r="L124" s="802"/>
      <c r="M124" s="802"/>
      <c r="N124" s="75"/>
      <c r="O124" s="111"/>
      <c r="P124" s="111"/>
      <c r="Q124" s="755"/>
      <c r="R124" s="755"/>
      <c r="S124" s="755"/>
      <c r="T124" s="755"/>
      <c r="U124" s="755"/>
      <c r="V124" s="755"/>
      <c r="W124" s="755"/>
      <c r="X124" s="755"/>
      <c r="Y124" s="755"/>
      <c r="Z124" s="75"/>
    </row>
    <row r="125" spans="7:32" ht="15" customHeight="1">
      <c r="G125" s="757">
        <v>43244</v>
      </c>
      <c r="H125" s="758"/>
      <c r="I125" s="758"/>
      <c r="J125" s="758"/>
      <c r="K125" s="802" t="s">
        <v>260</v>
      </c>
      <c r="L125" s="802"/>
      <c r="M125" s="802"/>
      <c r="N125" s="75"/>
      <c r="O125" s="111"/>
      <c r="P125" s="111"/>
      <c r="Q125" s="755"/>
      <c r="R125" s="755"/>
      <c r="S125" s="755"/>
      <c r="T125" s="755"/>
      <c r="U125" s="755"/>
      <c r="V125" s="755"/>
      <c r="W125" s="755"/>
      <c r="X125" s="755"/>
      <c r="Y125" s="755"/>
      <c r="Z125" s="75"/>
    </row>
    <row r="126" spans="7:32" ht="15" customHeight="1">
      <c r="G126" s="757">
        <v>43245</v>
      </c>
      <c r="H126" s="758"/>
      <c r="I126" s="758"/>
      <c r="J126" s="758"/>
      <c r="K126" s="801"/>
      <c r="L126" s="801"/>
      <c r="M126" s="801"/>
      <c r="N126" s="75"/>
      <c r="O126" s="111"/>
      <c r="P126" s="111"/>
      <c r="Q126" s="769"/>
      <c r="R126" s="769"/>
      <c r="S126" s="769"/>
      <c r="T126" s="755"/>
      <c r="U126" s="755"/>
      <c r="V126" s="755"/>
      <c r="W126" s="755"/>
      <c r="X126" s="755"/>
      <c r="Y126" s="755"/>
      <c r="Z126" s="75"/>
    </row>
    <row r="127" spans="7:32" ht="15" customHeight="1">
      <c r="G127" s="757">
        <v>43246</v>
      </c>
      <c r="H127" s="758"/>
      <c r="I127" s="758"/>
      <c r="J127" s="758"/>
      <c r="K127" s="802" t="s">
        <v>24</v>
      </c>
      <c r="L127" s="802"/>
      <c r="M127" s="802"/>
      <c r="N127" s="75"/>
      <c r="O127" s="111"/>
      <c r="P127" s="111"/>
      <c r="Q127" s="801"/>
      <c r="R127" s="801"/>
      <c r="S127" s="801"/>
      <c r="T127" s="755"/>
      <c r="U127" s="755"/>
      <c r="V127" s="755"/>
      <c r="W127" s="755"/>
      <c r="X127" s="755"/>
      <c r="Y127" s="755"/>
      <c r="Z127" s="75"/>
      <c r="AD127" s="87"/>
      <c r="AE127" s="87"/>
      <c r="AF127" s="87"/>
    </row>
    <row r="128" spans="7:32" ht="15" customHeight="1">
      <c r="G128" s="757">
        <v>43247</v>
      </c>
      <c r="H128" s="758"/>
      <c r="I128" s="758"/>
      <c r="J128" s="758"/>
      <c r="K128" s="802" t="s">
        <v>24</v>
      </c>
      <c r="L128" s="802"/>
      <c r="M128" s="802"/>
      <c r="N128" s="75"/>
      <c r="O128" s="111"/>
      <c r="P128" s="111"/>
      <c r="Q128" s="801"/>
      <c r="R128" s="801"/>
      <c r="S128" s="801"/>
      <c r="T128" s="755"/>
      <c r="U128" s="755"/>
      <c r="V128" s="755"/>
      <c r="W128" s="755"/>
      <c r="X128" s="755"/>
      <c r="Y128" s="755"/>
      <c r="Z128" s="75"/>
    </row>
    <row r="129" spans="7:32" ht="15" customHeight="1">
      <c r="G129" s="757">
        <v>43248</v>
      </c>
      <c r="H129" s="758"/>
      <c r="I129" s="758"/>
      <c r="J129" s="758"/>
      <c r="K129" s="802" t="s">
        <v>24</v>
      </c>
      <c r="L129" s="802"/>
      <c r="M129" s="802"/>
      <c r="N129" s="75"/>
      <c r="O129" s="111"/>
      <c r="P129" s="111"/>
      <c r="Q129" s="801"/>
      <c r="R129" s="801"/>
      <c r="S129" s="801"/>
      <c r="T129" s="755"/>
      <c r="U129" s="755"/>
      <c r="V129" s="755"/>
      <c r="W129" s="755"/>
      <c r="X129" s="755"/>
      <c r="Y129" s="755"/>
      <c r="Z129" s="75"/>
    </row>
    <row r="130" spans="7:32" ht="15" customHeight="1">
      <c r="G130" s="757">
        <v>43249</v>
      </c>
      <c r="H130" s="758"/>
      <c r="I130" s="758"/>
      <c r="J130" s="758"/>
      <c r="K130" s="802" t="s">
        <v>222</v>
      </c>
      <c r="L130" s="802"/>
      <c r="M130" s="802"/>
      <c r="N130" s="75"/>
      <c r="O130" s="111"/>
      <c r="P130" s="111"/>
      <c r="Q130" s="755"/>
      <c r="R130" s="755"/>
      <c r="S130" s="755"/>
      <c r="T130" s="755"/>
      <c r="U130" s="755"/>
      <c r="V130" s="755"/>
      <c r="W130" s="755"/>
      <c r="X130" s="755"/>
      <c r="Y130" s="755"/>
      <c r="Z130" s="75"/>
    </row>
    <row r="131" spans="7:32" ht="15" customHeight="1">
      <c r="G131" s="757">
        <v>43250</v>
      </c>
      <c r="H131" s="758"/>
      <c r="I131" s="758"/>
      <c r="J131" s="758"/>
      <c r="K131" s="802" t="s">
        <v>222</v>
      </c>
      <c r="L131" s="802"/>
      <c r="M131" s="802"/>
      <c r="N131" s="75"/>
      <c r="O131" s="111"/>
      <c r="P131" s="111"/>
      <c r="Q131" s="755"/>
      <c r="R131" s="755"/>
      <c r="S131" s="755"/>
      <c r="T131" s="755"/>
      <c r="U131" s="755"/>
      <c r="V131" s="755"/>
      <c r="W131" s="755"/>
      <c r="X131" s="755"/>
      <c r="Y131" s="755"/>
      <c r="Z131" s="75"/>
      <c r="AD131" s="87"/>
      <c r="AE131" s="87"/>
      <c r="AF131" s="87"/>
    </row>
    <row r="132" spans="7:32" ht="15" customHeight="1">
      <c r="G132" s="757">
        <v>43251</v>
      </c>
      <c r="H132" s="758"/>
      <c r="I132" s="758"/>
      <c r="J132" s="758"/>
      <c r="K132" s="802" t="s">
        <v>222</v>
      </c>
      <c r="L132" s="802"/>
      <c r="M132" s="802"/>
      <c r="N132" s="75"/>
      <c r="O132" s="111"/>
      <c r="P132" s="111"/>
      <c r="Q132" s="755"/>
      <c r="R132" s="755"/>
      <c r="S132" s="755"/>
      <c r="T132" s="755"/>
      <c r="U132" s="755"/>
      <c r="V132" s="755"/>
      <c r="W132" s="755"/>
      <c r="X132" s="755"/>
      <c r="Y132" s="755"/>
      <c r="Z132" s="75"/>
    </row>
    <row r="133" spans="7:32" ht="15" customHeight="1">
      <c r="G133" s="757">
        <v>43252</v>
      </c>
      <c r="H133" s="758"/>
      <c r="I133" s="758"/>
      <c r="J133" s="758"/>
      <c r="K133" s="801"/>
      <c r="L133" s="801"/>
      <c r="M133" s="801"/>
      <c r="N133" s="75"/>
      <c r="O133" s="111"/>
      <c r="P133" s="111"/>
      <c r="Q133" s="769"/>
      <c r="R133" s="769"/>
      <c r="S133" s="769"/>
      <c r="T133" s="755"/>
      <c r="U133" s="755"/>
      <c r="V133" s="755"/>
      <c r="W133" s="755"/>
      <c r="X133" s="755"/>
      <c r="Y133" s="755"/>
      <c r="Z133" s="75"/>
    </row>
    <row r="134" spans="7:32" ht="15" customHeight="1">
      <c r="G134" s="757">
        <v>43253</v>
      </c>
      <c r="H134" s="758"/>
      <c r="I134" s="758"/>
      <c r="J134" s="758"/>
      <c r="K134" s="802" t="s">
        <v>23</v>
      </c>
      <c r="L134" s="801"/>
      <c r="M134" s="801"/>
      <c r="N134" s="75"/>
      <c r="O134" s="111"/>
      <c r="P134" s="111"/>
      <c r="Q134" s="755"/>
      <c r="R134" s="755"/>
      <c r="S134" s="755"/>
      <c r="T134" s="755"/>
      <c r="U134" s="755"/>
      <c r="V134" s="755"/>
      <c r="W134" s="755"/>
      <c r="X134" s="755"/>
      <c r="Y134" s="755"/>
      <c r="Z134" s="75"/>
    </row>
    <row r="135" spans="7:32" ht="15" customHeight="1">
      <c r="G135" s="757">
        <v>43254</v>
      </c>
      <c r="H135" s="758"/>
      <c r="I135" s="758"/>
      <c r="J135" s="758"/>
      <c r="K135" s="802" t="s">
        <v>23</v>
      </c>
      <c r="L135" s="801"/>
      <c r="M135" s="801"/>
      <c r="N135" s="75"/>
      <c r="O135" s="111"/>
      <c r="P135" s="111"/>
      <c r="Q135" s="755"/>
      <c r="R135" s="755"/>
      <c r="S135" s="755"/>
      <c r="T135" s="755"/>
      <c r="U135" s="755"/>
      <c r="V135" s="755"/>
      <c r="W135" s="755"/>
      <c r="X135" s="755"/>
      <c r="Y135" s="755"/>
      <c r="Z135" s="75"/>
    </row>
    <row r="136" spans="7:32" ht="15" customHeight="1">
      <c r="G136" s="757">
        <v>43255</v>
      </c>
      <c r="H136" s="758"/>
      <c r="I136" s="758"/>
      <c r="J136" s="758"/>
      <c r="K136" s="802" t="s">
        <v>23</v>
      </c>
      <c r="L136" s="801"/>
      <c r="M136" s="801"/>
      <c r="N136" s="75"/>
      <c r="O136" s="111"/>
      <c r="P136" s="111"/>
      <c r="Q136" s="755"/>
      <c r="R136" s="755"/>
      <c r="S136" s="755"/>
      <c r="T136" s="755"/>
      <c r="U136" s="755"/>
      <c r="V136" s="755"/>
      <c r="W136" s="755"/>
      <c r="X136" s="755"/>
      <c r="Y136" s="755"/>
      <c r="Z136" s="75"/>
    </row>
    <row r="137" spans="7:32" ht="15" customHeight="1">
      <c r="G137" s="757">
        <v>43256</v>
      </c>
      <c r="H137" s="758"/>
      <c r="I137" s="758"/>
      <c r="J137" s="758"/>
      <c r="K137" s="802" t="s">
        <v>216</v>
      </c>
      <c r="L137" s="801"/>
      <c r="M137" s="801"/>
      <c r="N137" s="75"/>
      <c r="O137" s="111"/>
      <c r="P137" s="111"/>
      <c r="Q137" s="755"/>
      <c r="R137" s="755"/>
      <c r="S137" s="755"/>
      <c r="T137" s="755"/>
      <c r="U137" s="755"/>
      <c r="V137" s="755"/>
      <c r="W137" s="755"/>
      <c r="X137" s="755"/>
      <c r="Y137" s="755"/>
      <c r="Z137" s="75"/>
    </row>
    <row r="138" spans="7:32" ht="15" customHeight="1">
      <c r="G138" s="757">
        <v>43257</v>
      </c>
      <c r="H138" s="758"/>
      <c r="I138" s="758"/>
      <c r="J138" s="758"/>
      <c r="K138" s="802" t="s">
        <v>216</v>
      </c>
      <c r="L138" s="801"/>
      <c r="M138" s="801"/>
      <c r="N138" s="75"/>
      <c r="O138" s="111"/>
      <c r="P138" s="111"/>
      <c r="Q138" s="755"/>
      <c r="R138" s="755"/>
      <c r="S138" s="755"/>
      <c r="T138" s="755"/>
      <c r="U138" s="755"/>
      <c r="V138" s="755"/>
      <c r="W138" s="755"/>
      <c r="X138" s="755"/>
      <c r="Y138" s="755"/>
      <c r="Z138" s="75"/>
    </row>
    <row r="139" spans="7:32" ht="15" customHeight="1">
      <c r="G139" s="757">
        <v>43258</v>
      </c>
      <c r="H139" s="758"/>
      <c r="I139" s="758"/>
      <c r="J139" s="758"/>
      <c r="K139" s="802" t="s">
        <v>216</v>
      </c>
      <c r="L139" s="801"/>
      <c r="M139" s="801"/>
      <c r="N139" s="75"/>
      <c r="O139" s="111"/>
      <c r="P139" s="111"/>
      <c r="Q139" s="755"/>
      <c r="R139" s="755"/>
      <c r="S139" s="755"/>
      <c r="T139" s="755"/>
      <c r="U139" s="755"/>
      <c r="V139" s="755"/>
      <c r="W139" s="755"/>
      <c r="X139" s="755"/>
      <c r="Y139" s="755"/>
      <c r="Z139" s="75"/>
    </row>
    <row r="140" spans="7:32" ht="15" customHeight="1">
      <c r="G140" s="757">
        <v>43259</v>
      </c>
      <c r="H140" s="758"/>
      <c r="I140" s="758"/>
      <c r="J140" s="758"/>
      <c r="K140" s="801"/>
      <c r="L140" s="801"/>
      <c r="M140" s="801"/>
      <c r="N140" s="75"/>
      <c r="O140" s="111"/>
      <c r="P140" s="111"/>
      <c r="Q140" s="769"/>
      <c r="R140" s="769"/>
      <c r="S140" s="769"/>
      <c r="T140" s="755"/>
      <c r="U140" s="755"/>
      <c r="V140" s="755"/>
      <c r="W140" s="755"/>
      <c r="X140" s="755"/>
      <c r="Y140" s="755"/>
      <c r="Z140" s="75"/>
    </row>
    <row r="141" spans="7:32" ht="15" customHeight="1">
      <c r="G141" s="757">
        <v>43260</v>
      </c>
      <c r="H141" s="758"/>
      <c r="I141" s="758"/>
      <c r="J141" s="758"/>
      <c r="K141" s="802" t="s">
        <v>7</v>
      </c>
      <c r="L141" s="801"/>
      <c r="M141" s="801"/>
      <c r="N141" s="75"/>
      <c r="O141" s="111"/>
      <c r="P141" s="111"/>
      <c r="Q141" s="755"/>
      <c r="R141" s="755"/>
      <c r="S141" s="755"/>
      <c r="T141" s="755"/>
      <c r="U141" s="755"/>
      <c r="V141" s="755"/>
      <c r="W141" s="755"/>
      <c r="X141" s="755"/>
      <c r="Y141" s="755"/>
      <c r="Z141" s="75"/>
    </row>
    <row r="142" spans="7:32" ht="15" customHeight="1">
      <c r="G142" s="757">
        <v>43261</v>
      </c>
      <c r="H142" s="758"/>
      <c r="I142" s="758"/>
      <c r="J142" s="758"/>
      <c r="K142" s="802" t="s">
        <v>7</v>
      </c>
      <c r="L142" s="801"/>
      <c r="M142" s="801"/>
      <c r="N142" s="75"/>
      <c r="O142" s="111"/>
      <c r="P142" s="111"/>
      <c r="Q142" s="755"/>
      <c r="R142" s="755"/>
      <c r="S142" s="755"/>
      <c r="T142" s="755"/>
      <c r="U142" s="755"/>
      <c r="V142" s="755"/>
      <c r="W142" s="755"/>
      <c r="X142" s="755"/>
      <c r="Y142" s="755"/>
      <c r="Z142" s="75"/>
    </row>
    <row r="143" spans="7:32" ht="15" customHeight="1">
      <c r="G143" s="757">
        <v>43262</v>
      </c>
      <c r="H143" s="758"/>
      <c r="I143" s="758"/>
      <c r="J143" s="758"/>
      <c r="K143" s="802" t="s">
        <v>7</v>
      </c>
      <c r="L143" s="801"/>
      <c r="M143" s="801"/>
      <c r="N143" s="75"/>
      <c r="O143" s="111"/>
      <c r="P143" s="111"/>
      <c r="Q143" s="755"/>
      <c r="R143" s="755"/>
      <c r="S143" s="755"/>
      <c r="T143" s="755"/>
      <c r="U143" s="755"/>
      <c r="V143" s="755"/>
      <c r="W143" s="755"/>
      <c r="X143" s="755"/>
      <c r="Y143" s="755"/>
      <c r="Z143" s="75"/>
    </row>
    <row r="144" spans="7:32" ht="15" customHeight="1">
      <c r="G144" s="757">
        <v>43263</v>
      </c>
      <c r="H144" s="758"/>
      <c r="I144" s="758"/>
      <c r="J144" s="758"/>
      <c r="K144" s="801"/>
      <c r="L144" s="801"/>
      <c r="M144" s="801"/>
      <c r="N144" s="75"/>
      <c r="O144" s="111"/>
      <c r="P144" s="111"/>
      <c r="Q144" s="769"/>
      <c r="R144" s="769"/>
      <c r="S144" s="769"/>
      <c r="T144" s="755"/>
      <c r="U144" s="755"/>
      <c r="V144" s="755"/>
      <c r="W144" s="755"/>
      <c r="X144" s="755"/>
      <c r="Y144" s="755"/>
      <c r="Z144" s="75"/>
    </row>
    <row r="145" spans="7:32" ht="15" customHeight="1">
      <c r="G145" s="757">
        <v>43264</v>
      </c>
      <c r="H145" s="758"/>
      <c r="I145" s="758"/>
      <c r="J145" s="758"/>
      <c r="K145" s="802" t="s">
        <v>220</v>
      </c>
      <c r="L145" s="801"/>
      <c r="M145" s="801"/>
      <c r="N145" s="75"/>
      <c r="O145" s="111"/>
      <c r="P145" s="111"/>
      <c r="Q145" s="755"/>
      <c r="R145" s="755"/>
      <c r="S145" s="755"/>
      <c r="T145" s="755"/>
      <c r="U145" s="755"/>
      <c r="V145" s="755"/>
      <c r="W145" s="755"/>
      <c r="X145" s="755"/>
      <c r="Y145" s="755"/>
      <c r="Z145" s="75"/>
    </row>
    <row r="146" spans="7:32" ht="15" customHeight="1">
      <c r="G146" s="757">
        <v>43265</v>
      </c>
      <c r="H146" s="758"/>
      <c r="I146" s="758"/>
      <c r="J146" s="758"/>
      <c r="K146" s="802" t="s">
        <v>220</v>
      </c>
      <c r="L146" s="801"/>
      <c r="M146" s="801"/>
      <c r="N146" s="75"/>
      <c r="O146" s="111"/>
      <c r="P146" s="111"/>
      <c r="Q146" s="755"/>
      <c r="R146" s="755"/>
      <c r="S146" s="755"/>
      <c r="T146" s="755"/>
      <c r="U146" s="755"/>
      <c r="V146" s="755"/>
      <c r="W146" s="755"/>
      <c r="X146" s="755"/>
      <c r="Y146" s="755"/>
      <c r="Z146" s="75"/>
    </row>
    <row r="147" spans="7:32" ht="15" customHeight="1">
      <c r="G147" s="757">
        <v>43266</v>
      </c>
      <c r="H147" s="758"/>
      <c r="I147" s="758"/>
      <c r="J147" s="758"/>
      <c r="K147" s="802" t="s">
        <v>220</v>
      </c>
      <c r="L147" s="801"/>
      <c r="M147" s="801"/>
      <c r="N147" s="75"/>
      <c r="O147" s="111"/>
      <c r="P147" s="111"/>
      <c r="Q147" s="755"/>
      <c r="R147" s="755"/>
      <c r="S147" s="755"/>
      <c r="T147" s="755"/>
      <c r="U147" s="755"/>
      <c r="V147" s="755"/>
      <c r="W147" s="755"/>
      <c r="X147" s="755"/>
      <c r="Y147" s="755"/>
      <c r="Z147" s="75"/>
    </row>
    <row r="148" spans="7:32" ht="15" customHeight="1">
      <c r="G148" s="757">
        <v>43267</v>
      </c>
      <c r="H148" s="758"/>
      <c r="I148" s="758"/>
      <c r="J148" s="758"/>
      <c r="K148" s="802" t="s">
        <v>9</v>
      </c>
      <c r="L148" s="801"/>
      <c r="M148" s="801"/>
      <c r="N148" s="75"/>
      <c r="O148" s="111"/>
      <c r="P148" s="111"/>
      <c r="Q148" s="755"/>
      <c r="R148" s="755"/>
      <c r="S148" s="755"/>
      <c r="T148" s="755"/>
      <c r="U148" s="755"/>
      <c r="V148" s="755"/>
      <c r="W148" s="755"/>
      <c r="X148" s="755"/>
      <c r="Y148" s="755"/>
      <c r="Z148" s="75"/>
      <c r="AD148" s="87"/>
      <c r="AE148" s="87"/>
      <c r="AF148" s="87"/>
    </row>
    <row r="149" spans="7:32" ht="15" customHeight="1">
      <c r="G149" s="757">
        <v>43268</v>
      </c>
      <c r="H149" s="758"/>
      <c r="I149" s="758"/>
      <c r="J149" s="758"/>
      <c r="K149" s="802" t="s">
        <v>9</v>
      </c>
      <c r="L149" s="801"/>
      <c r="M149" s="801"/>
      <c r="N149" s="75"/>
      <c r="O149" s="111"/>
      <c r="P149" s="111"/>
      <c r="Q149" s="755"/>
      <c r="R149" s="755"/>
      <c r="S149" s="755"/>
      <c r="T149" s="755"/>
      <c r="U149" s="755"/>
      <c r="V149" s="755"/>
      <c r="W149" s="755"/>
      <c r="X149" s="755"/>
      <c r="Y149" s="755"/>
      <c r="Z149" s="75"/>
    </row>
    <row r="150" spans="7:32" ht="15" customHeight="1">
      <c r="G150" s="757">
        <v>43269</v>
      </c>
      <c r="H150" s="758"/>
      <c r="I150" s="758"/>
      <c r="J150" s="758"/>
      <c r="K150" s="802" t="s">
        <v>9</v>
      </c>
      <c r="L150" s="801"/>
      <c r="M150" s="801"/>
      <c r="N150" s="75"/>
      <c r="O150" s="111"/>
      <c r="P150" s="111"/>
      <c r="Q150" s="755"/>
      <c r="R150" s="755"/>
      <c r="S150" s="755"/>
      <c r="T150" s="755"/>
      <c r="U150" s="755"/>
      <c r="V150" s="755"/>
      <c r="W150" s="755"/>
      <c r="X150" s="755"/>
      <c r="Y150" s="755"/>
      <c r="Z150" s="75"/>
    </row>
    <row r="151" spans="7:32" ht="15" customHeight="1">
      <c r="G151" s="757">
        <v>43270</v>
      </c>
      <c r="H151" s="758"/>
      <c r="I151" s="758"/>
      <c r="J151" s="758"/>
      <c r="K151" s="801"/>
      <c r="L151" s="801"/>
      <c r="M151" s="801"/>
      <c r="N151" s="75"/>
      <c r="O151" s="111"/>
      <c r="P151" s="111"/>
      <c r="Q151" s="769"/>
      <c r="R151" s="769"/>
      <c r="S151" s="769"/>
      <c r="T151" s="755"/>
      <c r="U151" s="755"/>
      <c r="V151" s="755"/>
      <c r="W151" s="755"/>
      <c r="X151" s="755"/>
      <c r="Y151" s="755"/>
      <c r="Z151" s="75"/>
    </row>
    <row r="152" spans="7:32" ht="15" customHeight="1">
      <c r="G152" s="757">
        <v>43271</v>
      </c>
      <c r="H152" s="758"/>
      <c r="I152" s="758"/>
      <c r="J152" s="758"/>
      <c r="K152" s="802" t="s">
        <v>217</v>
      </c>
      <c r="L152" s="801"/>
      <c r="M152" s="801"/>
      <c r="N152" s="75"/>
      <c r="O152" s="111"/>
      <c r="P152" s="111"/>
      <c r="Q152" s="755"/>
      <c r="R152" s="755"/>
      <c r="S152" s="755"/>
      <c r="T152" s="755"/>
      <c r="U152" s="755"/>
      <c r="V152" s="755"/>
      <c r="W152" s="755"/>
      <c r="X152" s="755"/>
      <c r="Y152" s="755"/>
      <c r="Z152" s="75"/>
    </row>
    <row r="153" spans="7:32" ht="15" customHeight="1">
      <c r="G153" s="757">
        <v>43272</v>
      </c>
      <c r="H153" s="758"/>
      <c r="I153" s="758"/>
      <c r="J153" s="758"/>
      <c r="K153" s="802" t="s">
        <v>217</v>
      </c>
      <c r="L153" s="801"/>
      <c r="M153" s="801"/>
      <c r="N153" s="75"/>
      <c r="O153" s="111"/>
      <c r="P153" s="111"/>
      <c r="Q153" s="755"/>
      <c r="R153" s="755"/>
      <c r="S153" s="755"/>
      <c r="T153" s="755"/>
      <c r="U153" s="755"/>
      <c r="V153" s="755"/>
      <c r="W153" s="755"/>
      <c r="X153" s="755"/>
      <c r="Y153" s="755"/>
      <c r="Z153" s="75"/>
    </row>
    <row r="154" spans="7:32" ht="15" customHeight="1">
      <c r="G154" s="757">
        <v>43273</v>
      </c>
      <c r="H154" s="758"/>
      <c r="I154" s="758"/>
      <c r="J154" s="758"/>
      <c r="K154" s="802" t="s">
        <v>217</v>
      </c>
      <c r="L154" s="801"/>
      <c r="M154" s="801"/>
      <c r="N154" s="75"/>
      <c r="O154" s="111"/>
      <c r="P154" s="111"/>
      <c r="Q154" s="755"/>
      <c r="R154" s="755"/>
      <c r="S154" s="755"/>
      <c r="T154" s="755"/>
      <c r="U154" s="755"/>
      <c r="V154" s="755"/>
      <c r="W154" s="755"/>
      <c r="X154" s="755"/>
      <c r="Y154" s="755"/>
      <c r="Z154" s="75"/>
    </row>
    <row r="155" spans="7:32" ht="15" customHeight="1">
      <c r="G155" s="757">
        <v>43274</v>
      </c>
      <c r="H155" s="758"/>
      <c r="I155" s="758"/>
      <c r="J155" s="758"/>
      <c r="K155" s="802" t="s">
        <v>8</v>
      </c>
      <c r="L155" s="801"/>
      <c r="M155" s="801"/>
      <c r="N155" s="75"/>
      <c r="O155" s="111"/>
      <c r="P155" s="111"/>
      <c r="Q155" s="755"/>
      <c r="R155" s="755"/>
      <c r="S155" s="755"/>
      <c r="T155" s="755"/>
      <c r="U155" s="755"/>
      <c r="V155" s="755"/>
      <c r="W155" s="755"/>
      <c r="X155" s="755"/>
      <c r="Y155" s="755"/>
      <c r="Z155" s="75"/>
    </row>
    <row r="156" spans="7:32" ht="15" customHeight="1">
      <c r="G156" s="757">
        <v>43275</v>
      </c>
      <c r="H156" s="758"/>
      <c r="I156" s="758"/>
      <c r="J156" s="758"/>
      <c r="K156" s="802" t="s">
        <v>8</v>
      </c>
      <c r="L156" s="801"/>
      <c r="M156" s="801"/>
      <c r="N156" s="75"/>
      <c r="O156" s="111"/>
      <c r="P156" s="111"/>
      <c r="Q156" s="755"/>
      <c r="R156" s="755"/>
      <c r="S156" s="755"/>
      <c r="T156" s="755"/>
      <c r="U156" s="755"/>
      <c r="V156" s="755"/>
      <c r="W156" s="755"/>
      <c r="X156" s="755"/>
      <c r="Y156" s="755"/>
      <c r="Z156" s="75"/>
    </row>
    <row r="157" spans="7:32" ht="15" customHeight="1">
      <c r="G157" s="757">
        <v>43276</v>
      </c>
      <c r="H157" s="758"/>
      <c r="I157" s="758"/>
      <c r="J157" s="758"/>
      <c r="K157" s="802" t="s">
        <v>8</v>
      </c>
      <c r="L157" s="801"/>
      <c r="M157" s="801"/>
      <c r="N157" s="75"/>
      <c r="O157" s="111"/>
      <c r="P157" s="111"/>
      <c r="Q157" s="755"/>
      <c r="R157" s="755"/>
      <c r="S157" s="755"/>
      <c r="T157" s="755"/>
      <c r="U157" s="755"/>
      <c r="V157" s="755"/>
      <c r="W157" s="755"/>
      <c r="X157" s="755"/>
      <c r="Y157" s="755"/>
      <c r="Z157" s="75"/>
    </row>
    <row r="158" spans="7:32" ht="15" customHeight="1">
      <c r="G158" s="757">
        <v>43277</v>
      </c>
      <c r="H158" s="758"/>
      <c r="I158" s="758"/>
      <c r="J158" s="758"/>
      <c r="K158" s="801"/>
      <c r="L158" s="801"/>
      <c r="M158" s="801"/>
      <c r="N158" s="75"/>
      <c r="O158" s="111"/>
      <c r="P158" s="111"/>
      <c r="Q158" s="769"/>
      <c r="R158" s="769"/>
      <c r="S158" s="769"/>
      <c r="T158" s="755"/>
      <c r="U158" s="755"/>
      <c r="V158" s="755"/>
      <c r="W158" s="755"/>
      <c r="X158" s="755"/>
      <c r="Y158" s="755"/>
      <c r="Z158" s="75"/>
    </row>
    <row r="159" spans="7:32" ht="15" customHeight="1">
      <c r="G159" s="757">
        <v>43278</v>
      </c>
      <c r="H159" s="758"/>
      <c r="I159" s="758"/>
      <c r="J159" s="758"/>
      <c r="K159" s="802" t="s">
        <v>260</v>
      </c>
      <c r="L159" s="801"/>
      <c r="M159" s="801"/>
      <c r="N159" s="75"/>
      <c r="O159" s="111"/>
      <c r="P159" s="111"/>
      <c r="Q159" s="755"/>
      <c r="R159" s="755"/>
      <c r="S159" s="755"/>
      <c r="T159" s="755"/>
      <c r="U159" s="755"/>
      <c r="V159" s="755"/>
      <c r="W159" s="755"/>
      <c r="X159" s="755"/>
      <c r="Y159" s="755"/>
      <c r="Z159" s="75"/>
    </row>
    <row r="160" spans="7:32" ht="15" customHeight="1">
      <c r="G160" s="757">
        <v>43279</v>
      </c>
      <c r="H160" s="758"/>
      <c r="I160" s="758"/>
      <c r="J160" s="758"/>
      <c r="K160" s="802" t="s">
        <v>260</v>
      </c>
      <c r="L160" s="801"/>
      <c r="M160" s="801"/>
      <c r="N160" s="75"/>
      <c r="O160" s="111"/>
      <c r="P160" s="111"/>
      <c r="Q160" s="755"/>
      <c r="R160" s="755"/>
      <c r="S160" s="755"/>
      <c r="T160" s="755"/>
      <c r="U160" s="755"/>
      <c r="V160" s="755"/>
      <c r="W160" s="755"/>
      <c r="X160" s="755"/>
      <c r="Y160" s="755"/>
      <c r="Z160" s="75"/>
    </row>
    <row r="161" spans="7:26" ht="15" customHeight="1">
      <c r="G161" s="757">
        <v>43280</v>
      </c>
      <c r="H161" s="758"/>
      <c r="I161" s="758"/>
      <c r="J161" s="758"/>
      <c r="K161" s="802" t="s">
        <v>260</v>
      </c>
      <c r="L161" s="801"/>
      <c r="M161" s="801"/>
      <c r="N161" s="75"/>
      <c r="O161" s="111"/>
      <c r="P161" s="111"/>
      <c r="Q161" s="755"/>
      <c r="R161" s="755"/>
      <c r="S161" s="755"/>
      <c r="T161" s="755"/>
      <c r="U161" s="755"/>
      <c r="V161" s="755"/>
      <c r="W161" s="755"/>
      <c r="X161" s="755"/>
      <c r="Y161" s="755"/>
      <c r="Z161" s="75"/>
    </row>
    <row r="162" spans="7:26" ht="15" customHeight="1">
      <c r="G162" s="757">
        <v>43281</v>
      </c>
      <c r="H162" s="758"/>
      <c r="I162" s="758"/>
      <c r="J162" s="758"/>
      <c r="K162" s="769"/>
      <c r="L162" s="769"/>
      <c r="M162" s="769"/>
      <c r="N162" s="75"/>
      <c r="O162" s="111"/>
      <c r="P162" s="111"/>
      <c r="Q162" s="755"/>
      <c r="R162" s="755"/>
      <c r="S162" s="755"/>
      <c r="T162" s="755"/>
      <c r="U162" s="755"/>
      <c r="V162" s="755"/>
      <c r="W162" s="755"/>
      <c r="X162" s="755"/>
      <c r="Y162" s="755"/>
      <c r="Z162" s="75"/>
    </row>
    <row r="163" spans="7:26" ht="15" customHeight="1">
      <c r="G163" s="757"/>
      <c r="H163" s="758"/>
      <c r="I163" s="758"/>
      <c r="J163" s="758"/>
      <c r="K163" s="772"/>
      <c r="L163" s="772"/>
      <c r="M163" s="772"/>
      <c r="N163" s="75"/>
      <c r="O163" s="111"/>
      <c r="P163" s="111"/>
      <c r="Q163" s="755"/>
      <c r="R163" s="755"/>
      <c r="S163" s="755"/>
      <c r="T163" s="755"/>
      <c r="U163" s="755"/>
      <c r="V163" s="755"/>
      <c r="W163" s="755"/>
      <c r="X163" s="755"/>
      <c r="Y163" s="755"/>
      <c r="Z163" s="75"/>
    </row>
    <row r="164" spans="7:26" ht="15" customHeight="1">
      <c r="G164" s="757"/>
      <c r="H164" s="758"/>
      <c r="I164" s="758"/>
      <c r="J164" s="758"/>
      <c r="K164" s="772"/>
      <c r="L164" s="772"/>
      <c r="M164" s="772"/>
      <c r="O164" s="119"/>
      <c r="P164" s="119"/>
      <c r="Q164" s="755"/>
      <c r="R164" s="755"/>
      <c r="S164" s="755"/>
      <c r="T164" s="755"/>
      <c r="U164" s="755"/>
      <c r="V164" s="755"/>
      <c r="W164" s="755"/>
      <c r="X164" s="755"/>
      <c r="Y164" s="755"/>
      <c r="Z164" s="75"/>
    </row>
    <row r="165" spans="7:26" ht="15" customHeight="1">
      <c r="G165" s="757"/>
      <c r="H165" s="758"/>
      <c r="I165" s="758"/>
      <c r="J165" s="758"/>
      <c r="K165" s="772"/>
      <c r="L165" s="772"/>
      <c r="M165" s="772"/>
      <c r="O165" s="119"/>
      <c r="P165" s="119"/>
      <c r="Q165" s="755"/>
      <c r="R165" s="755"/>
      <c r="S165" s="755"/>
      <c r="T165" s="755"/>
      <c r="U165" s="755"/>
      <c r="V165" s="755"/>
      <c r="W165" s="755"/>
      <c r="X165" s="755"/>
      <c r="Y165" s="755"/>
      <c r="Z165" s="75"/>
    </row>
    <row r="166" spans="7:26" ht="15" customHeight="1">
      <c r="G166" s="757"/>
      <c r="H166" s="758"/>
      <c r="I166" s="758"/>
      <c r="J166" s="758"/>
      <c r="K166" s="769"/>
      <c r="L166" s="769"/>
      <c r="M166" s="769"/>
      <c r="O166" s="119"/>
      <c r="P166" s="119"/>
      <c r="Q166" s="755"/>
      <c r="R166" s="755"/>
      <c r="S166" s="755"/>
      <c r="T166" s="755"/>
      <c r="U166" s="755"/>
      <c r="V166" s="755"/>
      <c r="W166" s="755"/>
      <c r="X166" s="755"/>
      <c r="Y166" s="755"/>
    </row>
    <row r="167" spans="7:26" ht="15" customHeight="1">
      <c r="G167" s="117"/>
      <c r="H167" s="118"/>
      <c r="I167" s="118"/>
      <c r="J167" s="118"/>
      <c r="K167" s="769"/>
      <c r="L167" s="769"/>
      <c r="M167" s="769"/>
      <c r="O167" s="119"/>
      <c r="P167" s="119"/>
      <c r="Q167" s="755"/>
      <c r="R167" s="755"/>
      <c r="S167" s="755"/>
      <c r="T167" s="755"/>
      <c r="U167" s="755"/>
      <c r="V167" s="755"/>
      <c r="W167" s="755"/>
      <c r="X167" s="755"/>
      <c r="Y167" s="755"/>
    </row>
    <row r="168" spans="7:26" ht="15" customHeight="1">
      <c r="G168" s="757"/>
      <c r="H168" s="758"/>
      <c r="I168" s="758"/>
      <c r="J168" s="758"/>
      <c r="K168" s="769"/>
      <c r="L168" s="769"/>
      <c r="M168" s="769"/>
      <c r="O168" s="119"/>
      <c r="P168" s="119"/>
      <c r="Q168" s="755"/>
      <c r="R168" s="755"/>
      <c r="S168" s="755"/>
      <c r="T168" s="755"/>
      <c r="U168" s="755"/>
      <c r="V168" s="755"/>
      <c r="W168" s="755"/>
      <c r="X168" s="755"/>
      <c r="Y168" s="755"/>
    </row>
    <row r="169" spans="7:26" ht="15" customHeight="1">
      <c r="G169" s="757"/>
      <c r="H169" s="758"/>
      <c r="I169" s="758"/>
      <c r="J169" s="758"/>
      <c r="K169" s="769"/>
      <c r="L169" s="769"/>
      <c r="M169" s="769"/>
      <c r="O169" s="119"/>
      <c r="P169" s="119"/>
      <c r="Q169" s="755"/>
      <c r="R169" s="755"/>
      <c r="S169" s="755"/>
      <c r="T169" s="755"/>
      <c r="U169" s="755"/>
      <c r="V169" s="755"/>
      <c r="W169" s="755"/>
      <c r="X169" s="755"/>
      <c r="Y169" s="755"/>
    </row>
    <row r="170" spans="7:26" ht="15" customHeight="1">
      <c r="G170" s="757"/>
      <c r="H170" s="758"/>
      <c r="I170" s="758"/>
      <c r="J170" s="758"/>
      <c r="K170" s="769"/>
      <c r="L170" s="769"/>
      <c r="M170" s="769"/>
      <c r="O170" s="119"/>
      <c r="P170" s="119"/>
      <c r="Q170" s="755"/>
      <c r="R170" s="755"/>
      <c r="S170" s="755"/>
      <c r="T170" s="755"/>
      <c r="U170" s="755"/>
      <c r="V170" s="755"/>
      <c r="W170" s="755"/>
      <c r="X170" s="755"/>
      <c r="Y170" s="755"/>
    </row>
    <row r="171" spans="7:26" ht="15" customHeight="1">
      <c r="G171" s="117"/>
      <c r="H171" s="118"/>
      <c r="I171" s="118"/>
      <c r="J171" s="118"/>
      <c r="K171" s="769"/>
      <c r="L171" s="769"/>
      <c r="M171" s="769"/>
      <c r="O171" s="119"/>
      <c r="P171" s="119"/>
      <c r="Q171" s="755"/>
      <c r="R171" s="755"/>
      <c r="S171" s="755"/>
      <c r="T171" s="755"/>
      <c r="U171" s="755"/>
      <c r="V171" s="755"/>
      <c r="W171" s="755"/>
      <c r="X171" s="755"/>
      <c r="Y171" s="755"/>
    </row>
    <row r="172" spans="7:26" ht="15" customHeight="1">
      <c r="G172" s="757"/>
      <c r="H172" s="758"/>
      <c r="I172" s="758"/>
      <c r="J172" s="758"/>
      <c r="K172" s="769"/>
      <c r="L172" s="769"/>
      <c r="M172" s="769"/>
      <c r="O172" s="119"/>
      <c r="P172" s="119"/>
      <c r="Q172" s="755"/>
      <c r="R172" s="755"/>
      <c r="S172" s="755"/>
      <c r="T172" s="755"/>
      <c r="U172" s="755"/>
      <c r="V172" s="755"/>
      <c r="W172" s="755"/>
      <c r="X172" s="755"/>
      <c r="Y172" s="755"/>
    </row>
    <row r="173" spans="7:26" ht="15" customHeight="1">
      <c r="G173" s="757"/>
      <c r="H173" s="758"/>
      <c r="I173" s="758"/>
      <c r="J173" s="758"/>
      <c r="K173" s="769"/>
      <c r="L173" s="769"/>
      <c r="M173" s="769"/>
      <c r="O173" s="119"/>
      <c r="P173" s="119"/>
      <c r="Q173" s="755"/>
      <c r="R173" s="755"/>
      <c r="S173" s="755"/>
      <c r="T173" s="755"/>
      <c r="U173" s="755"/>
      <c r="V173" s="755"/>
      <c r="W173" s="755"/>
      <c r="X173" s="755"/>
      <c r="Y173" s="755"/>
    </row>
    <row r="174" spans="7:26" ht="15" customHeight="1">
      <c r="G174" s="757"/>
      <c r="H174" s="758"/>
      <c r="I174" s="758"/>
      <c r="J174" s="758"/>
      <c r="K174" s="769"/>
      <c r="L174" s="769"/>
      <c r="M174" s="769"/>
      <c r="O174" s="119"/>
      <c r="P174" s="119"/>
      <c r="Q174" s="755"/>
      <c r="R174" s="755"/>
      <c r="S174" s="755"/>
      <c r="T174" s="755"/>
      <c r="U174" s="755"/>
      <c r="V174" s="755"/>
      <c r="W174" s="755"/>
      <c r="X174" s="755"/>
      <c r="Y174" s="755"/>
    </row>
    <row r="175" spans="7:26" ht="15" customHeight="1">
      <c r="G175" s="757"/>
      <c r="H175" s="758"/>
      <c r="I175" s="758"/>
      <c r="J175" s="758"/>
      <c r="K175" s="769"/>
      <c r="L175" s="769"/>
      <c r="M175" s="769"/>
      <c r="O175" s="119"/>
      <c r="P175" s="119"/>
      <c r="Q175" s="755"/>
      <c r="R175" s="755"/>
      <c r="S175" s="755"/>
      <c r="T175" s="755"/>
      <c r="U175" s="755"/>
      <c r="V175" s="755"/>
      <c r="W175" s="755"/>
      <c r="X175" s="755"/>
      <c r="Y175" s="755"/>
    </row>
    <row r="176" spans="7:26" ht="15" customHeight="1">
      <c r="G176" s="757"/>
      <c r="H176" s="758"/>
      <c r="I176" s="758"/>
      <c r="J176" s="758"/>
      <c r="K176" s="769"/>
      <c r="L176" s="769"/>
      <c r="M176" s="769"/>
      <c r="O176" s="119"/>
      <c r="P176" s="119"/>
      <c r="Q176" s="755"/>
      <c r="R176" s="755"/>
      <c r="S176" s="755"/>
      <c r="T176" s="755"/>
      <c r="U176" s="755"/>
      <c r="V176" s="755"/>
      <c r="W176" s="755"/>
      <c r="X176" s="755"/>
      <c r="Y176" s="755"/>
    </row>
    <row r="177" spans="7:25" ht="15" customHeight="1">
      <c r="G177" s="757"/>
      <c r="H177" s="758"/>
      <c r="I177" s="758"/>
      <c r="J177" s="758"/>
      <c r="K177" s="769"/>
      <c r="L177" s="769"/>
      <c r="M177" s="769"/>
      <c r="O177" s="119"/>
      <c r="P177" s="119"/>
      <c r="Q177" s="755"/>
      <c r="R177" s="755"/>
      <c r="S177" s="755"/>
      <c r="T177" s="755"/>
      <c r="U177" s="755"/>
      <c r="V177" s="755"/>
      <c r="W177" s="755"/>
      <c r="X177" s="755"/>
      <c r="Y177" s="755"/>
    </row>
    <row r="178" spans="7:25" ht="15" customHeight="1">
      <c r="G178" s="117"/>
      <c r="H178" s="118"/>
      <c r="I178" s="118"/>
      <c r="J178" s="118"/>
      <c r="K178" s="769"/>
      <c r="L178" s="769"/>
      <c r="M178" s="769"/>
      <c r="O178" s="119"/>
      <c r="P178" s="119"/>
      <c r="Q178" s="755"/>
      <c r="R178" s="755"/>
      <c r="S178" s="755"/>
      <c r="T178" s="755"/>
      <c r="U178" s="755"/>
      <c r="V178" s="755"/>
      <c r="W178" s="755"/>
      <c r="X178" s="755"/>
      <c r="Y178" s="755"/>
    </row>
    <row r="179" spans="7:25" ht="15" customHeight="1">
      <c r="G179" s="757"/>
      <c r="H179" s="758"/>
      <c r="I179" s="758"/>
      <c r="J179" s="758"/>
      <c r="K179" s="769"/>
      <c r="L179" s="769"/>
      <c r="M179" s="769"/>
      <c r="O179" s="119"/>
      <c r="P179" s="119"/>
      <c r="Q179" s="755"/>
      <c r="R179" s="755"/>
      <c r="S179" s="755"/>
      <c r="T179" s="755"/>
      <c r="U179" s="755"/>
      <c r="V179" s="755"/>
      <c r="W179" s="755"/>
      <c r="X179" s="755"/>
      <c r="Y179" s="755"/>
    </row>
    <row r="180" spans="7:25" ht="15" customHeight="1">
      <c r="G180" s="757"/>
      <c r="H180" s="758"/>
      <c r="I180" s="758"/>
      <c r="J180" s="758"/>
      <c r="K180" s="109"/>
      <c r="L180" s="116"/>
      <c r="M180" s="116"/>
      <c r="O180" s="119"/>
      <c r="P180" s="119"/>
      <c r="Q180" s="755"/>
      <c r="R180" s="755"/>
      <c r="S180" s="755"/>
      <c r="T180" s="755"/>
      <c r="U180" s="755"/>
      <c r="V180" s="755"/>
      <c r="W180" s="755"/>
      <c r="X180" s="755"/>
      <c r="Y180" s="755"/>
    </row>
    <row r="181" spans="7:25" ht="15" customHeight="1">
      <c r="G181" s="757"/>
      <c r="H181" s="758"/>
      <c r="I181" s="758"/>
      <c r="J181" s="758"/>
      <c r="K181" s="769"/>
      <c r="L181" s="769"/>
      <c r="M181" s="769"/>
      <c r="O181" s="119"/>
      <c r="P181" s="119"/>
      <c r="Q181" s="755"/>
      <c r="R181" s="755"/>
      <c r="S181" s="755"/>
      <c r="T181" s="755"/>
      <c r="U181" s="755"/>
      <c r="V181" s="755"/>
      <c r="W181" s="755"/>
      <c r="X181" s="755"/>
      <c r="Y181" s="755"/>
    </row>
    <row r="182" spans="7:25">
      <c r="G182" s="117"/>
      <c r="H182" s="118"/>
      <c r="I182" s="118"/>
      <c r="J182" s="118"/>
      <c r="K182" s="769"/>
      <c r="L182" s="769"/>
      <c r="M182" s="769"/>
      <c r="O182" s="119"/>
      <c r="P182" s="119"/>
      <c r="Q182" s="755"/>
      <c r="R182" s="755"/>
      <c r="S182" s="755"/>
      <c r="T182" s="755"/>
      <c r="U182" s="755"/>
      <c r="V182" s="755"/>
      <c r="W182" s="755"/>
      <c r="X182" s="755"/>
      <c r="Y182" s="755"/>
    </row>
    <row r="183" spans="7:25">
      <c r="G183" s="757"/>
      <c r="H183" s="758"/>
      <c r="I183" s="758"/>
      <c r="J183" s="758"/>
      <c r="K183" s="769"/>
      <c r="L183" s="769"/>
      <c r="M183" s="769"/>
      <c r="O183" s="119"/>
      <c r="P183" s="119"/>
      <c r="Q183" s="755"/>
      <c r="R183" s="755"/>
      <c r="S183" s="755"/>
      <c r="T183" s="755"/>
      <c r="U183" s="755"/>
      <c r="V183" s="755"/>
      <c r="W183" s="755"/>
      <c r="X183" s="755"/>
      <c r="Y183" s="755"/>
    </row>
    <row r="184" spans="7:25">
      <c r="G184" s="757"/>
      <c r="H184" s="758"/>
      <c r="I184" s="758"/>
      <c r="J184" s="758"/>
      <c r="K184" s="769"/>
      <c r="L184" s="769"/>
      <c r="M184" s="769"/>
      <c r="O184" s="119"/>
      <c r="P184" s="119"/>
      <c r="Q184" s="755"/>
      <c r="R184" s="755"/>
      <c r="S184" s="755"/>
      <c r="T184" s="755"/>
      <c r="U184" s="755"/>
      <c r="V184" s="755"/>
      <c r="W184" s="755"/>
      <c r="X184" s="755"/>
      <c r="Y184" s="755"/>
    </row>
    <row r="185" spans="7:25">
      <c r="G185" s="757"/>
      <c r="H185" s="758"/>
      <c r="I185" s="758"/>
      <c r="J185" s="758"/>
      <c r="K185" s="769"/>
      <c r="L185" s="769"/>
      <c r="M185" s="769"/>
      <c r="O185" s="119"/>
      <c r="P185" s="119"/>
      <c r="Q185" s="755"/>
      <c r="R185" s="755"/>
      <c r="S185" s="755"/>
      <c r="T185" s="755"/>
      <c r="U185" s="755"/>
      <c r="V185" s="755"/>
      <c r="W185" s="755"/>
      <c r="X185" s="755"/>
      <c r="Y185" s="755"/>
    </row>
    <row r="186" spans="7:25">
      <c r="G186" s="117"/>
      <c r="H186" s="118"/>
      <c r="I186" s="118"/>
      <c r="J186" s="118"/>
      <c r="K186" s="769"/>
      <c r="L186" s="769"/>
      <c r="M186" s="769"/>
      <c r="O186" s="119"/>
      <c r="P186" s="119"/>
      <c r="Q186" s="755"/>
      <c r="R186" s="755"/>
      <c r="S186" s="755"/>
      <c r="T186" s="755"/>
      <c r="U186" s="755"/>
      <c r="V186" s="755"/>
      <c r="W186" s="755"/>
      <c r="X186" s="755"/>
      <c r="Y186" s="755"/>
    </row>
    <row r="187" spans="7:25">
      <c r="G187" s="757"/>
      <c r="H187" s="758"/>
      <c r="I187" s="758"/>
      <c r="J187" s="758"/>
      <c r="K187" s="769"/>
      <c r="L187" s="769"/>
      <c r="M187" s="769"/>
      <c r="O187" s="119"/>
      <c r="P187" s="119"/>
      <c r="Q187" s="755"/>
      <c r="R187" s="755"/>
      <c r="S187" s="755"/>
      <c r="T187" s="755"/>
      <c r="U187" s="755"/>
      <c r="V187" s="755"/>
      <c r="W187" s="755"/>
      <c r="X187" s="755"/>
      <c r="Y187" s="755"/>
    </row>
    <row r="188" spans="7:25">
      <c r="G188" s="757"/>
      <c r="H188" s="758"/>
      <c r="I188" s="758"/>
      <c r="J188" s="758"/>
      <c r="K188" s="769"/>
      <c r="L188" s="769"/>
      <c r="M188" s="769"/>
      <c r="O188" s="119"/>
      <c r="P188" s="119"/>
      <c r="Q188" s="755"/>
      <c r="R188" s="755"/>
      <c r="S188" s="755"/>
      <c r="T188" s="755"/>
      <c r="U188" s="755"/>
      <c r="V188" s="755"/>
      <c r="W188" s="755"/>
      <c r="X188" s="755"/>
      <c r="Y188" s="755"/>
    </row>
    <row r="189" spans="7:25">
      <c r="G189" s="757"/>
      <c r="H189" s="758"/>
      <c r="I189" s="758"/>
      <c r="J189" s="758"/>
      <c r="K189" s="109"/>
      <c r="L189" s="116"/>
      <c r="M189" s="116"/>
      <c r="O189" s="119"/>
      <c r="P189" s="119"/>
      <c r="Q189" s="755"/>
      <c r="R189" s="755"/>
      <c r="S189" s="755"/>
      <c r="T189" s="755"/>
      <c r="U189" s="755"/>
      <c r="V189" s="755"/>
      <c r="W189" s="755"/>
      <c r="X189" s="755"/>
      <c r="Y189" s="755"/>
    </row>
    <row r="190" spans="7:25">
      <c r="G190" s="757"/>
      <c r="H190" s="758"/>
      <c r="I190" s="758"/>
      <c r="J190" s="758"/>
      <c r="K190" s="769"/>
      <c r="L190" s="769"/>
      <c r="M190" s="769"/>
      <c r="O190" s="119"/>
      <c r="P190" s="119"/>
      <c r="Q190" s="755"/>
      <c r="R190" s="755"/>
      <c r="S190" s="755"/>
      <c r="T190" s="755"/>
      <c r="U190" s="755"/>
      <c r="V190" s="755"/>
      <c r="W190" s="755"/>
      <c r="X190" s="755"/>
      <c r="Y190" s="755"/>
    </row>
    <row r="191" spans="7:25">
      <c r="G191" s="757"/>
      <c r="H191" s="758"/>
      <c r="I191" s="758"/>
      <c r="J191" s="758"/>
      <c r="K191" s="769"/>
      <c r="L191" s="769"/>
      <c r="M191" s="769"/>
      <c r="O191" s="119"/>
      <c r="P191" s="119"/>
      <c r="Q191" s="755"/>
      <c r="R191" s="755"/>
      <c r="S191" s="755"/>
      <c r="T191" s="755"/>
      <c r="U191" s="755"/>
      <c r="V191" s="755"/>
      <c r="W191" s="755"/>
      <c r="X191" s="755"/>
      <c r="Y191" s="755"/>
    </row>
    <row r="192" spans="7:25">
      <c r="G192" s="757"/>
      <c r="H192" s="758"/>
      <c r="I192" s="758"/>
      <c r="J192" s="758"/>
      <c r="K192" s="769"/>
      <c r="L192" s="769"/>
      <c r="M192" s="769"/>
      <c r="O192" s="119"/>
      <c r="P192" s="119"/>
      <c r="Q192" s="755"/>
      <c r="R192" s="755"/>
      <c r="S192" s="755"/>
      <c r="T192" s="755"/>
      <c r="U192" s="755"/>
      <c r="V192" s="755"/>
      <c r="W192" s="755"/>
      <c r="X192" s="755"/>
      <c r="Y192" s="755"/>
    </row>
    <row r="193" spans="7:25">
      <c r="G193" s="757"/>
      <c r="H193" s="758"/>
      <c r="I193" s="758"/>
      <c r="J193" s="758"/>
      <c r="K193" s="769"/>
      <c r="L193" s="769"/>
      <c r="M193" s="769"/>
      <c r="O193" s="119"/>
      <c r="P193" s="119"/>
      <c r="Q193" s="755"/>
      <c r="R193" s="755"/>
      <c r="S193" s="755"/>
      <c r="T193" s="755"/>
      <c r="U193" s="755"/>
      <c r="V193" s="755"/>
      <c r="W193" s="755"/>
      <c r="X193" s="755"/>
      <c r="Y193" s="755"/>
    </row>
    <row r="194" spans="7:25">
      <c r="G194" s="117"/>
      <c r="H194" s="118"/>
      <c r="I194" s="118"/>
      <c r="J194" s="118"/>
      <c r="K194" s="769"/>
      <c r="L194" s="769"/>
      <c r="M194" s="769"/>
      <c r="O194" s="119"/>
      <c r="P194" s="119"/>
      <c r="Q194" s="755"/>
      <c r="R194" s="755"/>
      <c r="S194" s="755"/>
      <c r="T194" s="755"/>
      <c r="U194" s="755"/>
      <c r="V194" s="755"/>
      <c r="W194" s="755"/>
      <c r="X194" s="755"/>
      <c r="Y194" s="755"/>
    </row>
    <row r="195" spans="7:25">
      <c r="G195" s="757"/>
      <c r="H195" s="758"/>
      <c r="I195" s="758"/>
      <c r="J195" s="758"/>
      <c r="K195" s="769"/>
      <c r="L195" s="769"/>
      <c r="M195" s="769"/>
      <c r="O195" s="119"/>
      <c r="P195" s="119"/>
      <c r="Q195" s="755"/>
      <c r="R195" s="755"/>
      <c r="S195" s="755"/>
      <c r="T195" s="755"/>
      <c r="U195" s="755"/>
      <c r="V195" s="755"/>
      <c r="W195" s="755"/>
      <c r="X195" s="755"/>
      <c r="Y195" s="755"/>
    </row>
    <row r="196" spans="7:25">
      <c r="G196" s="757"/>
      <c r="H196" s="758"/>
      <c r="I196" s="758"/>
      <c r="J196" s="758"/>
      <c r="K196" s="769"/>
      <c r="L196" s="769"/>
      <c r="M196" s="769"/>
      <c r="O196" s="119"/>
      <c r="P196" s="119"/>
      <c r="Q196" s="755"/>
      <c r="R196" s="755"/>
      <c r="S196" s="755"/>
      <c r="T196" s="755"/>
      <c r="U196" s="755"/>
      <c r="V196" s="755"/>
      <c r="W196" s="755"/>
      <c r="X196" s="755"/>
      <c r="Y196" s="755"/>
    </row>
    <row r="197" spans="7:25">
      <c r="G197" s="757"/>
      <c r="H197" s="758"/>
      <c r="I197" s="758"/>
      <c r="J197" s="758"/>
      <c r="K197" s="769"/>
      <c r="L197" s="769"/>
      <c r="M197" s="769"/>
      <c r="O197" s="119"/>
      <c r="P197" s="119"/>
      <c r="Q197" s="755"/>
      <c r="R197" s="755"/>
      <c r="S197" s="755"/>
      <c r="T197" s="755"/>
      <c r="U197" s="755"/>
      <c r="V197" s="755"/>
      <c r="W197" s="755"/>
      <c r="X197" s="755"/>
      <c r="Y197" s="755"/>
    </row>
    <row r="198" spans="7:25">
      <c r="G198" s="757"/>
      <c r="H198" s="758"/>
      <c r="I198" s="758"/>
      <c r="J198" s="758"/>
      <c r="K198" s="769"/>
      <c r="L198" s="769"/>
      <c r="M198" s="769"/>
      <c r="O198" s="119"/>
      <c r="P198" s="119"/>
      <c r="Q198" s="755"/>
      <c r="R198" s="755"/>
      <c r="S198" s="755"/>
      <c r="T198" s="755"/>
      <c r="U198" s="755"/>
      <c r="V198" s="755"/>
      <c r="W198" s="755"/>
      <c r="X198" s="755"/>
      <c r="Y198" s="755"/>
    </row>
    <row r="199" spans="7:25">
      <c r="G199" s="757"/>
      <c r="H199" s="758"/>
      <c r="I199" s="758"/>
      <c r="J199" s="758"/>
      <c r="K199" s="769"/>
      <c r="L199" s="769"/>
      <c r="M199" s="769"/>
      <c r="O199" s="119"/>
      <c r="P199" s="119"/>
      <c r="Q199" s="755"/>
      <c r="R199" s="755"/>
      <c r="S199" s="755"/>
      <c r="T199" s="755"/>
      <c r="U199" s="755"/>
      <c r="V199" s="755"/>
      <c r="W199" s="755"/>
      <c r="X199" s="755"/>
      <c r="Y199" s="755"/>
    </row>
    <row r="200" spans="7:25">
      <c r="G200" s="757"/>
      <c r="H200" s="758"/>
      <c r="I200" s="758"/>
      <c r="J200" s="758"/>
      <c r="K200" s="109"/>
      <c r="L200" s="116"/>
      <c r="M200" s="116"/>
      <c r="O200" s="119"/>
      <c r="P200" s="119"/>
      <c r="Q200" s="755"/>
      <c r="R200" s="755"/>
      <c r="S200" s="755"/>
      <c r="T200" s="755"/>
      <c r="U200" s="755"/>
      <c r="V200" s="755"/>
      <c r="W200" s="755"/>
      <c r="X200" s="755"/>
      <c r="Y200" s="755"/>
    </row>
    <row r="201" spans="7:25">
      <c r="G201" s="757"/>
      <c r="H201" s="758"/>
      <c r="I201" s="758"/>
      <c r="J201" s="758"/>
      <c r="K201" s="769"/>
      <c r="L201" s="769"/>
      <c r="M201" s="769"/>
      <c r="O201" s="119"/>
      <c r="P201" s="119"/>
      <c r="Q201" s="755"/>
      <c r="R201" s="755"/>
      <c r="S201" s="755"/>
      <c r="T201" s="755"/>
      <c r="U201" s="755"/>
      <c r="V201" s="755"/>
      <c r="W201" s="755"/>
      <c r="X201" s="755"/>
      <c r="Y201" s="755"/>
    </row>
    <row r="202" spans="7:25">
      <c r="G202" s="757"/>
      <c r="H202" s="758"/>
      <c r="I202" s="758"/>
      <c r="J202" s="758"/>
      <c r="K202" s="769"/>
      <c r="L202" s="769"/>
      <c r="M202" s="769"/>
      <c r="O202" s="119"/>
      <c r="P202" s="119"/>
      <c r="Q202" s="755"/>
      <c r="R202" s="755"/>
      <c r="S202" s="755"/>
      <c r="T202" s="755"/>
      <c r="U202" s="755"/>
      <c r="V202" s="755"/>
      <c r="W202" s="755"/>
      <c r="X202" s="755"/>
      <c r="Y202" s="755"/>
    </row>
    <row r="203" spans="7:25">
      <c r="G203" s="757"/>
      <c r="H203" s="758"/>
      <c r="I203" s="758"/>
      <c r="J203" s="758"/>
      <c r="K203" s="769"/>
      <c r="L203" s="769"/>
      <c r="M203" s="769"/>
      <c r="O203" s="119"/>
      <c r="P203" s="119"/>
      <c r="Q203" s="755"/>
      <c r="R203" s="755"/>
      <c r="S203" s="755"/>
      <c r="T203" s="755"/>
      <c r="U203" s="755"/>
      <c r="V203" s="755"/>
      <c r="W203" s="755"/>
      <c r="X203" s="755"/>
      <c r="Y203" s="755"/>
    </row>
    <row r="204" spans="7:25">
      <c r="G204" s="117"/>
      <c r="H204" s="118"/>
      <c r="I204" s="118"/>
      <c r="J204" s="118"/>
      <c r="K204" s="769"/>
      <c r="L204" s="769"/>
      <c r="M204" s="769"/>
      <c r="O204" s="119"/>
      <c r="P204" s="119"/>
      <c r="Q204" s="755"/>
      <c r="R204" s="755"/>
      <c r="S204" s="755"/>
      <c r="T204" s="755"/>
      <c r="U204" s="755"/>
      <c r="V204" s="755"/>
      <c r="W204" s="755"/>
      <c r="X204" s="755"/>
      <c r="Y204" s="755"/>
    </row>
    <row r="205" spans="7:25">
      <c r="G205" s="757"/>
      <c r="H205" s="758"/>
      <c r="I205" s="758"/>
      <c r="J205" s="758"/>
      <c r="K205" s="109"/>
      <c r="L205" s="116"/>
      <c r="M205" s="116"/>
      <c r="O205" s="119"/>
      <c r="P205" s="119"/>
      <c r="Q205" s="755"/>
      <c r="R205" s="755"/>
      <c r="S205" s="755"/>
      <c r="T205" s="755"/>
      <c r="U205" s="755"/>
      <c r="V205" s="755"/>
      <c r="W205" s="755"/>
      <c r="X205" s="755"/>
      <c r="Y205" s="755"/>
    </row>
    <row r="206" spans="7:25">
      <c r="G206" s="757"/>
      <c r="H206" s="758"/>
      <c r="I206" s="758"/>
      <c r="J206" s="758"/>
      <c r="K206" s="769"/>
      <c r="L206" s="769"/>
      <c r="M206" s="769"/>
      <c r="O206" s="119"/>
      <c r="P206" s="119"/>
      <c r="Q206" s="755"/>
      <c r="R206" s="755"/>
      <c r="S206" s="755"/>
      <c r="T206" s="755"/>
      <c r="U206" s="755"/>
      <c r="V206" s="755"/>
      <c r="W206" s="755"/>
      <c r="X206" s="755"/>
      <c r="Y206" s="755"/>
    </row>
    <row r="207" spans="7:25">
      <c r="G207" s="757"/>
      <c r="H207" s="758"/>
      <c r="I207" s="758"/>
      <c r="J207" s="758"/>
      <c r="K207" s="769"/>
      <c r="L207" s="769"/>
      <c r="M207" s="769"/>
      <c r="O207" s="119"/>
      <c r="P207" s="119"/>
      <c r="Q207" s="755"/>
      <c r="R207" s="755"/>
      <c r="S207" s="755"/>
      <c r="T207" s="755"/>
      <c r="U207" s="755"/>
      <c r="V207" s="755"/>
      <c r="W207" s="755"/>
      <c r="X207" s="755"/>
      <c r="Y207" s="755"/>
    </row>
    <row r="208" spans="7:25">
      <c r="G208" s="757"/>
      <c r="H208" s="758"/>
      <c r="I208" s="758"/>
      <c r="J208" s="758"/>
      <c r="K208" s="769"/>
      <c r="L208" s="769"/>
      <c r="M208" s="769"/>
      <c r="O208" s="119"/>
      <c r="P208" s="119"/>
      <c r="Q208" s="755"/>
      <c r="R208" s="755"/>
      <c r="S208" s="755"/>
      <c r="T208" s="755"/>
      <c r="U208" s="755"/>
      <c r="V208" s="755"/>
      <c r="W208" s="755"/>
      <c r="X208" s="755"/>
      <c r="Y208" s="755"/>
    </row>
    <row r="209" spans="7:25">
      <c r="G209" s="757"/>
      <c r="H209" s="758"/>
      <c r="I209" s="758"/>
      <c r="J209" s="758"/>
      <c r="K209" s="769"/>
      <c r="L209" s="769"/>
      <c r="M209" s="769"/>
      <c r="O209" s="119"/>
      <c r="P209" s="119"/>
      <c r="Q209" s="755"/>
      <c r="R209" s="755"/>
      <c r="S209" s="755"/>
      <c r="T209" s="755"/>
      <c r="U209" s="755"/>
      <c r="V209" s="755"/>
      <c r="W209" s="755"/>
      <c r="X209" s="755"/>
      <c r="Y209" s="755"/>
    </row>
    <row r="210" spans="7:25">
      <c r="G210" s="757"/>
      <c r="H210" s="758"/>
      <c r="I210" s="758"/>
      <c r="J210" s="758"/>
      <c r="K210" s="769"/>
      <c r="L210" s="769"/>
      <c r="M210" s="769"/>
      <c r="O210" s="119"/>
      <c r="P210" s="119"/>
      <c r="Q210" s="755"/>
      <c r="R210" s="755"/>
      <c r="S210" s="755"/>
      <c r="T210" s="755"/>
      <c r="U210" s="755"/>
      <c r="V210" s="755"/>
      <c r="W210" s="755"/>
      <c r="X210" s="755"/>
      <c r="Y210" s="755"/>
    </row>
    <row r="211" spans="7:25">
      <c r="G211" s="757"/>
      <c r="H211" s="758"/>
      <c r="I211" s="758"/>
      <c r="J211" s="758"/>
      <c r="K211" s="769"/>
      <c r="L211" s="769"/>
      <c r="M211" s="769"/>
      <c r="O211" s="119"/>
      <c r="P211" s="119"/>
      <c r="Q211" s="755"/>
      <c r="R211" s="755"/>
      <c r="S211" s="755"/>
      <c r="T211" s="755"/>
      <c r="U211" s="755"/>
      <c r="V211" s="755"/>
      <c r="W211" s="755"/>
      <c r="X211" s="755"/>
      <c r="Y211" s="755"/>
    </row>
    <row r="212" spans="7:25">
      <c r="G212" s="757"/>
      <c r="H212" s="758"/>
      <c r="I212" s="758"/>
      <c r="J212" s="758"/>
      <c r="K212" s="109"/>
      <c r="L212" s="116"/>
      <c r="M212" s="116"/>
      <c r="O212" s="119"/>
      <c r="P212" s="119"/>
      <c r="Q212" s="755"/>
      <c r="R212" s="755"/>
      <c r="S212" s="755"/>
      <c r="T212" s="755"/>
      <c r="U212" s="755"/>
      <c r="V212" s="755"/>
      <c r="W212" s="755"/>
      <c r="X212" s="755"/>
      <c r="Y212" s="755"/>
    </row>
    <row r="213" spans="7:25">
      <c r="G213" s="757"/>
      <c r="H213" s="758"/>
      <c r="I213" s="758"/>
      <c r="J213" s="758"/>
      <c r="K213" s="769"/>
      <c r="L213" s="769"/>
      <c r="M213" s="769"/>
      <c r="O213" s="119"/>
      <c r="P213" s="119"/>
      <c r="Q213" s="755"/>
      <c r="R213" s="755"/>
      <c r="S213" s="755"/>
      <c r="T213" s="755"/>
      <c r="U213" s="755"/>
      <c r="V213" s="755"/>
      <c r="W213" s="755"/>
      <c r="X213" s="755"/>
      <c r="Y213" s="755"/>
    </row>
    <row r="214" spans="7:25">
      <c r="G214" s="757"/>
      <c r="H214" s="758"/>
      <c r="I214" s="758"/>
      <c r="J214" s="758"/>
      <c r="K214" s="769"/>
      <c r="L214" s="769"/>
      <c r="M214" s="769"/>
      <c r="O214" s="119"/>
      <c r="P214" s="119"/>
      <c r="Q214" s="755"/>
      <c r="R214" s="755"/>
      <c r="S214" s="755"/>
      <c r="T214" s="755"/>
      <c r="U214" s="755"/>
      <c r="V214" s="755"/>
      <c r="W214" s="755"/>
      <c r="X214" s="755"/>
      <c r="Y214" s="755"/>
    </row>
    <row r="215" spans="7:25">
      <c r="G215" s="757"/>
      <c r="H215" s="758"/>
      <c r="I215" s="758"/>
      <c r="J215" s="758"/>
      <c r="K215" s="769"/>
      <c r="L215" s="769"/>
      <c r="M215" s="769"/>
      <c r="O215" s="119"/>
      <c r="P215" s="119"/>
      <c r="Q215" s="755"/>
      <c r="R215" s="755"/>
      <c r="S215" s="755"/>
      <c r="T215" s="755"/>
      <c r="U215" s="755"/>
      <c r="V215" s="755"/>
      <c r="W215" s="755"/>
      <c r="X215" s="755"/>
      <c r="Y215" s="755"/>
    </row>
    <row r="216" spans="7:25">
      <c r="G216" s="757"/>
      <c r="H216" s="758"/>
      <c r="I216" s="758"/>
      <c r="J216" s="758"/>
      <c r="K216" s="769"/>
      <c r="L216" s="769"/>
      <c r="M216" s="769"/>
      <c r="O216" s="119"/>
      <c r="P216" s="119"/>
      <c r="Q216" s="755"/>
      <c r="R216" s="755"/>
      <c r="S216" s="755"/>
      <c r="T216" s="755"/>
      <c r="U216" s="755"/>
      <c r="V216" s="755"/>
      <c r="W216" s="755"/>
      <c r="X216" s="755"/>
      <c r="Y216" s="755"/>
    </row>
    <row r="217" spans="7:25">
      <c r="G217" s="757"/>
      <c r="H217" s="758"/>
      <c r="I217" s="758"/>
      <c r="J217" s="758"/>
      <c r="K217" s="769"/>
      <c r="L217" s="769"/>
      <c r="M217" s="769"/>
      <c r="O217" s="119"/>
      <c r="P217" s="119"/>
      <c r="Q217" s="755"/>
      <c r="R217" s="755"/>
      <c r="S217" s="755"/>
      <c r="T217" s="755"/>
      <c r="U217" s="755"/>
      <c r="V217" s="755"/>
      <c r="W217" s="755"/>
      <c r="X217" s="755"/>
      <c r="Y217" s="755"/>
    </row>
    <row r="218" spans="7:25">
      <c r="G218" s="757"/>
      <c r="H218" s="758"/>
      <c r="I218" s="758"/>
      <c r="J218" s="758"/>
      <c r="K218" s="769"/>
      <c r="L218" s="769"/>
      <c r="M218" s="769"/>
      <c r="O218" s="119"/>
      <c r="P218" s="119"/>
      <c r="Q218" s="755"/>
      <c r="R218" s="755"/>
      <c r="S218" s="755"/>
      <c r="T218" s="755"/>
      <c r="U218" s="755"/>
      <c r="V218" s="755"/>
      <c r="W218" s="755"/>
      <c r="X218" s="755"/>
      <c r="Y218" s="755"/>
    </row>
    <row r="219" spans="7:25">
      <c r="G219" s="117"/>
      <c r="H219" s="118"/>
      <c r="I219" s="118"/>
      <c r="J219" s="118"/>
      <c r="K219" s="769"/>
      <c r="L219" s="769"/>
      <c r="M219" s="769"/>
      <c r="O219" s="119"/>
      <c r="P219" s="119"/>
      <c r="Q219" s="755"/>
      <c r="R219" s="755"/>
      <c r="S219" s="755"/>
      <c r="T219" s="755"/>
      <c r="U219" s="755"/>
      <c r="V219" s="755"/>
      <c r="W219" s="755"/>
      <c r="X219" s="755"/>
      <c r="Y219" s="755"/>
    </row>
    <row r="220" spans="7:25">
      <c r="G220" s="757"/>
      <c r="H220" s="758"/>
      <c r="I220" s="758"/>
      <c r="J220" s="758"/>
      <c r="K220" s="109"/>
      <c r="L220" s="116"/>
      <c r="M220" s="116"/>
      <c r="O220" s="119"/>
      <c r="P220" s="119"/>
      <c r="Q220" s="755"/>
      <c r="R220" s="755"/>
      <c r="S220" s="755"/>
      <c r="T220" s="755"/>
      <c r="U220" s="755"/>
      <c r="V220" s="755"/>
      <c r="W220" s="755"/>
      <c r="X220" s="755"/>
      <c r="Y220" s="755"/>
    </row>
    <row r="221" spans="7:25">
      <c r="G221" s="757"/>
      <c r="H221" s="758"/>
      <c r="I221" s="758"/>
      <c r="J221" s="758"/>
      <c r="K221" s="769"/>
      <c r="L221" s="769"/>
      <c r="M221" s="769"/>
      <c r="O221" s="119"/>
      <c r="P221" s="119"/>
      <c r="Q221" s="755"/>
      <c r="R221" s="755"/>
      <c r="S221" s="755"/>
      <c r="T221" s="755"/>
      <c r="U221" s="755"/>
      <c r="V221" s="755"/>
      <c r="W221" s="755"/>
      <c r="X221" s="755"/>
      <c r="Y221" s="755"/>
    </row>
    <row r="222" spans="7:25">
      <c r="G222" s="757"/>
      <c r="H222" s="758"/>
      <c r="I222" s="758"/>
      <c r="J222" s="758"/>
      <c r="K222" s="769"/>
      <c r="L222" s="769"/>
      <c r="M222" s="769"/>
      <c r="O222" s="119"/>
      <c r="P222" s="119"/>
      <c r="Q222" s="755"/>
      <c r="R222" s="755"/>
      <c r="S222" s="755"/>
      <c r="T222" s="755"/>
      <c r="U222" s="755"/>
      <c r="V222" s="755"/>
      <c r="W222" s="755"/>
      <c r="X222" s="755"/>
      <c r="Y222" s="755"/>
    </row>
    <row r="223" spans="7:25">
      <c r="G223" s="757"/>
      <c r="H223" s="758"/>
      <c r="I223" s="758"/>
      <c r="J223" s="758"/>
      <c r="K223" s="773"/>
      <c r="L223" s="773"/>
      <c r="M223" s="773"/>
      <c r="O223" s="119"/>
      <c r="P223" s="119"/>
      <c r="Q223" s="755"/>
      <c r="R223" s="755"/>
      <c r="S223" s="755"/>
      <c r="T223" s="755"/>
      <c r="U223" s="755"/>
      <c r="V223" s="755"/>
      <c r="W223" s="755"/>
      <c r="X223" s="755"/>
      <c r="Y223" s="755"/>
    </row>
    <row r="224" spans="7:25">
      <c r="G224" s="757"/>
      <c r="H224" s="758"/>
      <c r="I224" s="758"/>
      <c r="J224" s="758"/>
      <c r="K224" s="769"/>
      <c r="L224" s="769"/>
      <c r="M224" s="769"/>
      <c r="O224" s="119"/>
      <c r="P224" s="119"/>
      <c r="Q224" s="755"/>
      <c r="R224" s="755"/>
      <c r="S224" s="755"/>
      <c r="T224" s="755"/>
      <c r="U224" s="755"/>
      <c r="V224" s="755"/>
      <c r="W224" s="755"/>
      <c r="X224" s="755"/>
      <c r="Y224" s="755"/>
    </row>
    <row r="225" spans="7:25">
      <c r="G225" s="117"/>
      <c r="H225" s="118"/>
      <c r="I225" s="118"/>
      <c r="J225" s="118"/>
      <c r="K225" s="769"/>
      <c r="L225" s="769"/>
      <c r="M225" s="769"/>
      <c r="O225" s="119"/>
      <c r="P225" s="119"/>
      <c r="Q225" s="755"/>
      <c r="R225" s="755"/>
      <c r="S225" s="755"/>
      <c r="T225" s="755"/>
      <c r="U225" s="755"/>
      <c r="V225" s="755"/>
      <c r="W225" s="755"/>
      <c r="X225" s="755"/>
      <c r="Y225" s="755"/>
    </row>
    <row r="226" spans="7:25">
      <c r="G226" s="757"/>
      <c r="H226" s="758"/>
      <c r="I226" s="758"/>
      <c r="J226" s="758"/>
      <c r="K226" s="769"/>
      <c r="L226" s="769"/>
      <c r="M226" s="769"/>
      <c r="O226" s="119"/>
      <c r="P226" s="119"/>
      <c r="Q226" s="755"/>
      <c r="R226" s="755"/>
      <c r="S226" s="755"/>
      <c r="T226" s="755"/>
      <c r="U226" s="755"/>
      <c r="V226" s="755"/>
      <c r="W226" s="755"/>
      <c r="X226" s="755"/>
      <c r="Y226" s="755"/>
    </row>
    <row r="227" spans="7:25">
      <c r="G227" s="757"/>
      <c r="H227" s="758"/>
      <c r="I227" s="758"/>
      <c r="J227" s="758"/>
      <c r="K227" s="769"/>
      <c r="L227" s="769"/>
      <c r="M227" s="769"/>
      <c r="O227" s="119"/>
      <c r="P227" s="119"/>
      <c r="Q227" s="755"/>
      <c r="R227" s="755"/>
      <c r="S227" s="755"/>
      <c r="T227" s="755"/>
      <c r="U227" s="755"/>
      <c r="V227" s="755"/>
      <c r="W227" s="755"/>
      <c r="X227" s="755"/>
      <c r="Y227" s="755"/>
    </row>
    <row r="228" spans="7:25">
      <c r="G228" s="757"/>
      <c r="H228" s="758"/>
      <c r="I228" s="758"/>
      <c r="J228" s="758"/>
      <c r="K228" s="109"/>
      <c r="L228" s="116"/>
      <c r="M228" s="116"/>
      <c r="O228" s="119"/>
      <c r="P228" s="119"/>
      <c r="Q228" s="755"/>
      <c r="R228" s="755"/>
      <c r="S228" s="755"/>
      <c r="T228" s="755"/>
      <c r="U228" s="755"/>
      <c r="V228" s="755"/>
      <c r="W228" s="755"/>
      <c r="X228" s="755"/>
      <c r="Y228" s="755"/>
    </row>
    <row r="229" spans="7:25">
      <c r="G229" s="757"/>
      <c r="H229" s="758"/>
      <c r="I229" s="758"/>
      <c r="J229" s="758"/>
      <c r="K229" s="769"/>
      <c r="L229" s="769"/>
      <c r="M229" s="769"/>
      <c r="O229" s="119"/>
      <c r="P229" s="119"/>
      <c r="Q229" s="755"/>
      <c r="R229" s="755"/>
      <c r="S229" s="755"/>
      <c r="T229" s="755"/>
      <c r="U229" s="755"/>
      <c r="V229" s="755"/>
      <c r="W229" s="755"/>
      <c r="X229" s="755"/>
      <c r="Y229" s="755"/>
    </row>
    <row r="230" spans="7:25">
      <c r="G230" s="757"/>
      <c r="H230" s="758"/>
      <c r="I230" s="758"/>
      <c r="J230" s="758"/>
      <c r="K230" s="769"/>
      <c r="L230" s="769"/>
      <c r="M230" s="769"/>
      <c r="O230" s="119"/>
      <c r="P230" s="119"/>
      <c r="Q230" s="755"/>
      <c r="R230" s="755"/>
      <c r="S230" s="755"/>
      <c r="T230" s="755"/>
      <c r="U230" s="755"/>
      <c r="V230" s="755"/>
      <c r="W230" s="755"/>
      <c r="X230" s="755"/>
      <c r="Y230" s="755"/>
    </row>
    <row r="231" spans="7:25">
      <c r="G231" s="757"/>
      <c r="H231" s="758"/>
      <c r="I231" s="758"/>
      <c r="J231" s="758"/>
      <c r="K231" s="769"/>
      <c r="L231" s="769"/>
      <c r="M231" s="769"/>
      <c r="O231" s="119"/>
      <c r="P231" s="119"/>
      <c r="Q231" s="755"/>
      <c r="R231" s="755"/>
      <c r="S231" s="755"/>
      <c r="T231" s="755"/>
      <c r="U231" s="755"/>
      <c r="V231" s="755"/>
      <c r="W231" s="755"/>
      <c r="X231" s="755"/>
      <c r="Y231" s="755"/>
    </row>
    <row r="232" spans="7:25">
      <c r="G232" s="757"/>
      <c r="H232" s="758"/>
      <c r="I232" s="758"/>
      <c r="J232" s="758"/>
      <c r="K232" s="769"/>
      <c r="L232" s="769"/>
      <c r="M232" s="769"/>
      <c r="O232" s="119"/>
      <c r="P232" s="119"/>
      <c r="Q232" s="755"/>
      <c r="R232" s="755"/>
      <c r="S232" s="755"/>
      <c r="T232" s="755"/>
      <c r="U232" s="755"/>
      <c r="V232" s="755"/>
      <c r="W232" s="755"/>
      <c r="X232" s="755"/>
      <c r="Y232" s="755"/>
    </row>
    <row r="233" spans="7:25">
      <c r="G233" s="757"/>
      <c r="H233" s="758"/>
      <c r="I233" s="758"/>
      <c r="J233" s="758"/>
      <c r="K233" s="769"/>
      <c r="L233" s="769"/>
      <c r="M233" s="769"/>
      <c r="O233" s="119"/>
      <c r="P233" s="119"/>
      <c r="Q233" s="755"/>
      <c r="R233" s="755"/>
      <c r="S233" s="755"/>
      <c r="T233" s="755"/>
      <c r="U233" s="755"/>
      <c r="V233" s="755"/>
      <c r="W233" s="755"/>
      <c r="X233" s="755"/>
      <c r="Y233" s="755"/>
    </row>
    <row r="234" spans="7:25">
      <c r="G234" s="757"/>
      <c r="H234" s="758"/>
      <c r="I234" s="758"/>
      <c r="J234" s="758"/>
      <c r="K234" s="769"/>
      <c r="L234" s="769"/>
      <c r="M234" s="769"/>
      <c r="O234" s="119"/>
      <c r="P234" s="119"/>
      <c r="Q234" s="755"/>
      <c r="R234" s="755"/>
      <c r="S234" s="755"/>
      <c r="T234" s="755"/>
      <c r="U234" s="755"/>
      <c r="V234" s="755"/>
      <c r="W234" s="755"/>
      <c r="X234" s="755"/>
      <c r="Y234" s="755"/>
    </row>
    <row r="235" spans="7:25">
      <c r="G235" s="757"/>
      <c r="H235" s="758"/>
      <c r="I235" s="758"/>
      <c r="J235" s="758"/>
      <c r="K235" s="769"/>
      <c r="L235" s="769"/>
      <c r="M235" s="769"/>
      <c r="O235" s="119"/>
      <c r="P235" s="119"/>
      <c r="Q235" s="755"/>
      <c r="R235" s="755"/>
      <c r="S235" s="755"/>
      <c r="T235" s="755"/>
      <c r="U235" s="755"/>
      <c r="V235" s="755"/>
      <c r="W235" s="755"/>
      <c r="X235" s="755"/>
      <c r="Y235" s="755"/>
    </row>
    <row r="236" spans="7:25">
      <c r="G236" s="117"/>
      <c r="H236" s="118"/>
      <c r="I236" s="118"/>
      <c r="J236" s="118"/>
      <c r="K236" s="769"/>
      <c r="L236" s="769"/>
      <c r="M236" s="769"/>
      <c r="O236" s="119"/>
      <c r="P236" s="119"/>
      <c r="Q236" s="755"/>
      <c r="R236" s="755"/>
      <c r="S236" s="755"/>
      <c r="T236" s="755"/>
      <c r="U236" s="755"/>
      <c r="V236" s="755"/>
      <c r="W236" s="755"/>
      <c r="X236" s="755"/>
      <c r="Y236" s="755"/>
    </row>
    <row r="237" spans="7:25">
      <c r="G237" s="757"/>
      <c r="H237" s="758"/>
      <c r="I237" s="758"/>
      <c r="J237" s="758"/>
      <c r="K237" s="109"/>
      <c r="L237" s="116"/>
      <c r="M237" s="116"/>
      <c r="O237" s="119"/>
      <c r="P237" s="119"/>
      <c r="Q237" s="755"/>
      <c r="R237" s="755"/>
      <c r="S237" s="755"/>
      <c r="T237" s="755"/>
      <c r="U237" s="755"/>
      <c r="V237" s="755"/>
      <c r="W237" s="755"/>
      <c r="X237" s="755"/>
      <c r="Y237" s="755"/>
    </row>
    <row r="238" spans="7:25">
      <c r="G238" s="757"/>
      <c r="H238" s="758"/>
      <c r="I238" s="758"/>
      <c r="J238" s="758"/>
      <c r="K238" s="769"/>
      <c r="L238" s="769"/>
      <c r="M238" s="769"/>
      <c r="O238" s="119"/>
      <c r="P238" s="119"/>
      <c r="Q238" s="755"/>
      <c r="R238" s="755"/>
      <c r="S238" s="755"/>
      <c r="T238" s="755"/>
      <c r="U238" s="755"/>
      <c r="V238" s="755"/>
      <c r="W238" s="755"/>
      <c r="X238" s="755"/>
      <c r="Y238" s="755"/>
    </row>
    <row r="239" spans="7:25">
      <c r="G239" s="117"/>
      <c r="H239" s="118"/>
      <c r="I239" s="118"/>
      <c r="J239" s="118"/>
      <c r="K239" s="769"/>
      <c r="L239" s="769"/>
      <c r="M239" s="769"/>
      <c r="O239" s="119"/>
      <c r="P239" s="119"/>
      <c r="Q239" s="755"/>
      <c r="R239" s="755"/>
      <c r="S239" s="755"/>
      <c r="T239" s="755"/>
      <c r="U239" s="755"/>
      <c r="V239" s="755"/>
      <c r="W239" s="755"/>
      <c r="X239" s="755"/>
      <c r="Y239" s="755"/>
    </row>
    <row r="240" spans="7:25">
      <c r="G240" s="757"/>
      <c r="H240" s="758"/>
      <c r="I240" s="758"/>
      <c r="J240" s="758"/>
      <c r="K240" s="769"/>
      <c r="L240" s="769"/>
      <c r="M240" s="769"/>
      <c r="O240" s="119"/>
      <c r="P240" s="119"/>
      <c r="Q240" s="755"/>
      <c r="R240" s="755"/>
      <c r="S240" s="755"/>
      <c r="T240" s="755"/>
      <c r="U240" s="755"/>
      <c r="V240" s="755"/>
      <c r="W240" s="755"/>
      <c r="X240" s="755"/>
      <c r="Y240" s="755"/>
    </row>
    <row r="241" spans="7:25">
      <c r="G241" s="757"/>
      <c r="H241" s="758"/>
      <c r="I241" s="758"/>
      <c r="J241" s="758"/>
      <c r="K241" s="769"/>
      <c r="L241" s="769"/>
      <c r="M241" s="769"/>
      <c r="O241" s="119"/>
      <c r="P241" s="119"/>
      <c r="Q241" s="755"/>
      <c r="R241" s="755"/>
      <c r="S241" s="755"/>
      <c r="T241" s="755"/>
      <c r="U241" s="755"/>
      <c r="V241" s="755"/>
      <c r="W241" s="755"/>
      <c r="X241" s="755"/>
      <c r="Y241" s="755"/>
    </row>
    <row r="242" spans="7:25">
      <c r="G242" s="117"/>
      <c r="H242" s="118"/>
      <c r="I242" s="118"/>
      <c r="J242" s="118"/>
      <c r="K242" s="769"/>
      <c r="L242" s="769"/>
      <c r="M242" s="769"/>
      <c r="O242" s="119"/>
      <c r="P242" s="119"/>
      <c r="Q242" s="755"/>
      <c r="R242" s="755"/>
      <c r="S242" s="755"/>
      <c r="T242" s="755"/>
      <c r="U242" s="755"/>
      <c r="V242" s="755"/>
      <c r="W242" s="755"/>
      <c r="X242" s="755"/>
      <c r="Y242" s="755"/>
    </row>
    <row r="243" spans="7:25">
      <c r="G243" s="757"/>
      <c r="H243" s="758"/>
      <c r="I243" s="758"/>
      <c r="J243" s="758"/>
      <c r="K243" s="769"/>
      <c r="L243" s="769"/>
      <c r="M243" s="769"/>
      <c r="O243" s="119"/>
      <c r="P243" s="119"/>
      <c r="Q243" s="755"/>
      <c r="R243" s="755"/>
      <c r="S243" s="755"/>
      <c r="T243" s="755"/>
      <c r="U243" s="755"/>
      <c r="V243" s="755"/>
      <c r="W243" s="755"/>
      <c r="X243" s="755"/>
      <c r="Y243" s="755"/>
    </row>
    <row r="244" spans="7:25">
      <c r="G244" s="757"/>
      <c r="H244" s="758"/>
      <c r="I244" s="758"/>
      <c r="J244" s="758"/>
      <c r="K244" s="769"/>
      <c r="L244" s="769"/>
      <c r="M244" s="769"/>
      <c r="O244" s="119"/>
      <c r="P244" s="119"/>
      <c r="Q244" s="755"/>
      <c r="R244" s="755"/>
      <c r="S244" s="755"/>
      <c r="T244" s="755"/>
      <c r="U244" s="755"/>
      <c r="V244" s="755"/>
      <c r="W244" s="755"/>
      <c r="X244" s="755"/>
      <c r="Y244" s="755"/>
    </row>
    <row r="245" spans="7:25">
      <c r="G245" s="757"/>
      <c r="H245" s="758"/>
      <c r="I245" s="758"/>
      <c r="J245" s="758"/>
      <c r="K245" s="769"/>
      <c r="L245" s="769"/>
      <c r="M245" s="769"/>
      <c r="O245" s="119"/>
      <c r="P245" s="119"/>
      <c r="Q245" s="755"/>
      <c r="R245" s="755"/>
      <c r="S245" s="755"/>
      <c r="T245" s="755"/>
      <c r="U245" s="755"/>
      <c r="V245" s="755"/>
      <c r="W245" s="755"/>
      <c r="X245" s="755"/>
      <c r="Y245" s="755"/>
    </row>
    <row r="246" spans="7:25">
      <c r="G246" s="757"/>
      <c r="H246" s="758"/>
      <c r="I246" s="758"/>
      <c r="J246" s="758"/>
      <c r="K246" s="769"/>
      <c r="L246" s="769"/>
      <c r="M246" s="769"/>
      <c r="O246" s="119"/>
      <c r="P246" s="119"/>
      <c r="Q246" s="755"/>
      <c r="R246" s="755"/>
      <c r="S246" s="755"/>
      <c r="T246" s="755"/>
      <c r="U246" s="755"/>
      <c r="V246" s="755"/>
      <c r="W246" s="755"/>
      <c r="X246" s="755"/>
      <c r="Y246" s="755"/>
    </row>
    <row r="247" spans="7:25">
      <c r="G247" s="757"/>
      <c r="H247" s="758"/>
      <c r="I247" s="758"/>
      <c r="J247" s="758"/>
      <c r="K247" s="769"/>
      <c r="L247" s="769"/>
      <c r="M247" s="769"/>
      <c r="O247" s="119"/>
      <c r="P247" s="119"/>
      <c r="Q247" s="755"/>
      <c r="R247" s="755"/>
      <c r="S247" s="755"/>
      <c r="T247" s="755"/>
      <c r="U247" s="755"/>
      <c r="V247" s="755"/>
      <c r="W247" s="755"/>
      <c r="X247" s="755"/>
      <c r="Y247" s="755"/>
    </row>
    <row r="248" spans="7:25">
      <c r="G248" s="757"/>
      <c r="H248" s="758"/>
      <c r="I248" s="758"/>
      <c r="J248" s="758"/>
      <c r="K248" s="109"/>
      <c r="L248" s="116"/>
      <c r="M248" s="116"/>
      <c r="O248" s="119"/>
      <c r="P248" s="119"/>
      <c r="Q248" s="755"/>
      <c r="R248" s="755"/>
      <c r="S248" s="755"/>
      <c r="T248" s="755"/>
      <c r="U248" s="755"/>
      <c r="V248" s="755"/>
      <c r="W248" s="755"/>
      <c r="X248" s="755"/>
      <c r="Y248" s="755"/>
    </row>
    <row r="249" spans="7:25">
      <c r="G249" s="757"/>
      <c r="H249" s="758"/>
      <c r="I249" s="758"/>
      <c r="J249" s="758"/>
      <c r="K249" s="769"/>
      <c r="L249" s="769"/>
      <c r="M249" s="769"/>
      <c r="O249" s="119"/>
      <c r="P249" s="119"/>
      <c r="Q249" s="755"/>
      <c r="R249" s="755"/>
      <c r="S249" s="755"/>
      <c r="T249" s="755"/>
      <c r="U249" s="755"/>
      <c r="V249" s="755"/>
      <c r="W249" s="755"/>
      <c r="X249" s="755"/>
      <c r="Y249" s="755"/>
    </row>
    <row r="250" spans="7:25">
      <c r="G250" s="757"/>
      <c r="H250" s="758"/>
      <c r="I250" s="758"/>
      <c r="J250" s="758"/>
      <c r="K250" s="109"/>
      <c r="L250" s="116"/>
      <c r="M250" s="116"/>
      <c r="O250" s="119"/>
      <c r="P250" s="119"/>
      <c r="Q250" s="755"/>
      <c r="R250" s="755"/>
      <c r="S250" s="755"/>
      <c r="T250" s="755"/>
      <c r="U250" s="755"/>
      <c r="V250" s="755"/>
      <c r="W250" s="755"/>
      <c r="X250" s="755"/>
      <c r="Y250" s="755"/>
    </row>
    <row r="251" spans="7:25">
      <c r="G251" s="757"/>
      <c r="H251" s="758"/>
      <c r="I251" s="758"/>
      <c r="J251" s="758"/>
      <c r="K251" s="769"/>
      <c r="L251" s="769"/>
      <c r="M251" s="769"/>
      <c r="O251" s="119"/>
      <c r="P251" s="119"/>
      <c r="Q251" s="755"/>
      <c r="R251" s="755"/>
      <c r="S251" s="755"/>
      <c r="T251" s="755"/>
      <c r="U251" s="755"/>
      <c r="V251" s="755"/>
      <c r="W251" s="755"/>
      <c r="X251" s="755"/>
      <c r="Y251" s="755"/>
    </row>
    <row r="252" spans="7:25">
      <c r="G252" s="117"/>
      <c r="H252" s="118"/>
      <c r="I252" s="118"/>
      <c r="J252" s="118"/>
      <c r="K252" s="769"/>
      <c r="L252" s="769"/>
      <c r="M252" s="769"/>
      <c r="O252" s="119"/>
      <c r="P252" s="119"/>
      <c r="Q252" s="755"/>
      <c r="R252" s="755"/>
      <c r="S252" s="755"/>
      <c r="T252" s="755"/>
      <c r="U252" s="755"/>
      <c r="V252" s="755"/>
      <c r="W252" s="755"/>
      <c r="X252" s="755"/>
      <c r="Y252" s="755"/>
    </row>
    <row r="253" spans="7:25">
      <c r="G253" s="757"/>
      <c r="H253" s="758"/>
      <c r="I253" s="758"/>
      <c r="J253" s="758"/>
      <c r="K253" s="109"/>
      <c r="L253" s="116"/>
      <c r="M253" s="116"/>
      <c r="O253" s="119"/>
      <c r="P253" s="119"/>
      <c r="Q253" s="755"/>
      <c r="R253" s="755"/>
      <c r="S253" s="755"/>
      <c r="T253" s="755"/>
      <c r="U253" s="755"/>
      <c r="V253" s="755"/>
      <c r="W253" s="755"/>
      <c r="X253" s="755"/>
      <c r="Y253" s="755"/>
    </row>
    <row r="254" spans="7:25">
      <c r="G254" s="757"/>
      <c r="H254" s="758"/>
      <c r="I254" s="758"/>
      <c r="J254" s="758"/>
      <c r="K254" s="769"/>
      <c r="L254" s="769"/>
      <c r="M254" s="769"/>
      <c r="O254" s="119"/>
      <c r="P254" s="119"/>
      <c r="Q254" s="755"/>
      <c r="R254" s="755"/>
      <c r="S254" s="755"/>
      <c r="T254" s="755"/>
      <c r="U254" s="755"/>
      <c r="V254" s="755"/>
      <c r="W254" s="755"/>
      <c r="X254" s="755"/>
      <c r="Y254" s="755"/>
    </row>
    <row r="255" spans="7:25">
      <c r="G255" s="757"/>
      <c r="H255" s="758"/>
      <c r="I255" s="758"/>
      <c r="J255" s="758"/>
      <c r="K255" s="769"/>
      <c r="L255" s="769"/>
      <c r="M255" s="769"/>
      <c r="O255" s="119"/>
      <c r="P255" s="119"/>
      <c r="Q255" s="755"/>
      <c r="R255" s="755"/>
      <c r="S255" s="755"/>
      <c r="T255" s="755"/>
      <c r="U255" s="755"/>
      <c r="V255" s="755"/>
      <c r="W255" s="755"/>
      <c r="X255" s="755"/>
      <c r="Y255" s="755"/>
    </row>
    <row r="256" spans="7:25">
      <c r="G256" s="757"/>
      <c r="H256" s="758"/>
      <c r="I256" s="758"/>
      <c r="J256" s="758"/>
      <c r="K256" s="109"/>
      <c r="L256" s="116"/>
      <c r="M256" s="116"/>
      <c r="O256" s="119"/>
      <c r="P256" s="119"/>
      <c r="Q256" s="755"/>
      <c r="R256" s="755"/>
      <c r="S256" s="755"/>
      <c r="T256" s="755"/>
      <c r="U256" s="755"/>
      <c r="V256" s="755"/>
      <c r="W256" s="755"/>
      <c r="X256" s="755"/>
      <c r="Y256" s="755"/>
    </row>
    <row r="257" spans="7:26">
      <c r="G257" s="757"/>
      <c r="H257" s="758"/>
      <c r="I257" s="758"/>
      <c r="J257" s="758"/>
      <c r="K257" s="769"/>
      <c r="L257" s="769"/>
      <c r="M257" s="769"/>
      <c r="O257" s="119"/>
      <c r="P257" s="119"/>
      <c r="Q257" s="755"/>
      <c r="R257" s="755"/>
      <c r="S257" s="755"/>
      <c r="T257" s="755"/>
      <c r="U257" s="755"/>
      <c r="V257" s="755"/>
      <c r="W257" s="755"/>
      <c r="X257" s="755"/>
      <c r="Y257" s="755"/>
    </row>
    <row r="258" spans="7:26">
      <c r="G258" s="757"/>
      <c r="H258" s="758"/>
      <c r="I258" s="758"/>
      <c r="J258" s="758"/>
      <c r="K258" s="769"/>
      <c r="L258" s="769"/>
      <c r="M258" s="769"/>
      <c r="O258" s="119"/>
      <c r="P258" s="119"/>
      <c r="Q258" s="755"/>
      <c r="R258" s="755"/>
      <c r="S258" s="755"/>
      <c r="T258" s="755"/>
      <c r="U258" s="755"/>
      <c r="V258" s="755"/>
      <c r="W258" s="755"/>
      <c r="X258" s="755"/>
      <c r="Y258" s="755"/>
    </row>
    <row r="259" spans="7:26">
      <c r="G259" s="757"/>
      <c r="H259" s="758"/>
      <c r="I259" s="758"/>
      <c r="J259" s="758"/>
      <c r="K259" s="769"/>
      <c r="L259" s="769"/>
      <c r="M259" s="769"/>
      <c r="O259" s="119"/>
      <c r="P259" s="119"/>
      <c r="Q259" s="755"/>
      <c r="R259" s="755"/>
      <c r="S259" s="755"/>
      <c r="T259" s="755"/>
      <c r="U259" s="755"/>
      <c r="V259" s="755"/>
      <c r="W259" s="755"/>
      <c r="X259" s="755"/>
      <c r="Y259" s="755"/>
    </row>
    <row r="260" spans="7:26">
      <c r="G260" s="757"/>
      <c r="H260" s="758"/>
      <c r="I260" s="758"/>
      <c r="J260" s="758"/>
      <c r="K260" s="109"/>
      <c r="L260" s="116"/>
      <c r="M260" s="116"/>
      <c r="O260" s="119"/>
      <c r="P260" s="119"/>
      <c r="Q260" s="755"/>
      <c r="R260" s="755"/>
      <c r="S260" s="755"/>
      <c r="T260" s="755"/>
      <c r="U260" s="755"/>
      <c r="V260" s="755"/>
      <c r="W260" s="755"/>
      <c r="X260" s="755"/>
      <c r="Y260" s="755"/>
    </row>
    <row r="261" spans="7:26">
      <c r="G261" s="757"/>
      <c r="H261" s="758"/>
      <c r="I261" s="758"/>
      <c r="J261" s="758"/>
      <c r="K261" s="109"/>
      <c r="L261" s="116"/>
      <c r="M261" s="116"/>
      <c r="O261" s="119"/>
      <c r="P261" s="119"/>
      <c r="Q261" s="755"/>
      <c r="R261" s="755"/>
      <c r="S261" s="755"/>
      <c r="T261" s="755"/>
      <c r="U261" s="755"/>
      <c r="V261" s="755"/>
      <c r="W261" s="755"/>
      <c r="X261" s="755"/>
      <c r="Y261" s="755"/>
    </row>
    <row r="262" spans="7:26">
      <c r="G262" s="757"/>
      <c r="H262" s="758"/>
      <c r="I262" s="758"/>
      <c r="J262" s="758"/>
      <c r="K262" s="769"/>
      <c r="L262" s="769"/>
      <c r="M262" s="769"/>
      <c r="O262" s="119"/>
      <c r="P262" s="119"/>
      <c r="Q262" s="755"/>
      <c r="R262" s="755"/>
      <c r="S262" s="755"/>
      <c r="T262" s="755"/>
      <c r="U262" s="755"/>
      <c r="V262" s="755"/>
      <c r="W262" s="755"/>
      <c r="X262" s="755"/>
      <c r="Y262" s="755"/>
    </row>
    <row r="263" spans="7:26">
      <c r="G263" s="117"/>
      <c r="H263" s="118"/>
      <c r="I263" s="118"/>
      <c r="J263" s="118"/>
      <c r="K263" s="769"/>
      <c r="L263" s="769"/>
      <c r="M263" s="769"/>
      <c r="O263" s="119"/>
      <c r="P263" s="119"/>
      <c r="Q263" s="755"/>
      <c r="R263" s="755"/>
      <c r="S263" s="755"/>
      <c r="T263" s="755"/>
      <c r="U263" s="755"/>
      <c r="V263" s="755"/>
      <c r="W263" s="755"/>
      <c r="X263" s="755"/>
      <c r="Y263" s="755"/>
    </row>
    <row r="264" spans="7:26">
      <c r="G264" s="757"/>
      <c r="H264" s="758"/>
      <c r="I264" s="758"/>
      <c r="J264" s="758"/>
      <c r="K264" s="769"/>
      <c r="L264" s="769"/>
      <c r="M264" s="769"/>
      <c r="O264" s="119"/>
      <c r="P264" s="119"/>
      <c r="Q264" s="755"/>
      <c r="R264" s="755"/>
      <c r="S264" s="755"/>
      <c r="T264" s="755"/>
      <c r="U264" s="755"/>
      <c r="V264" s="755"/>
      <c r="W264" s="755"/>
      <c r="X264" s="755"/>
      <c r="Y264" s="755"/>
    </row>
    <row r="265" spans="7:26">
      <c r="G265" s="757"/>
      <c r="H265" s="758"/>
      <c r="I265" s="758"/>
      <c r="J265" s="758"/>
      <c r="K265" s="769"/>
      <c r="L265" s="769"/>
      <c r="M265" s="769"/>
      <c r="O265" s="119"/>
      <c r="P265" s="119"/>
      <c r="Q265" s="755"/>
      <c r="R265" s="755"/>
      <c r="S265" s="755"/>
      <c r="T265" s="755"/>
      <c r="U265" s="755"/>
      <c r="V265" s="755"/>
      <c r="W265" s="755"/>
      <c r="X265" s="755"/>
      <c r="Y265" s="755"/>
    </row>
    <row r="266" spans="7:26">
      <c r="G266" s="757"/>
      <c r="H266" s="758"/>
      <c r="I266" s="758"/>
      <c r="J266" s="758"/>
      <c r="K266" s="769"/>
      <c r="L266" s="769"/>
      <c r="M266" s="769"/>
      <c r="O266" s="119"/>
      <c r="P266" s="119"/>
      <c r="Q266" s="755"/>
      <c r="R266" s="755"/>
      <c r="S266" s="755"/>
      <c r="T266" s="755"/>
      <c r="U266" s="755"/>
      <c r="V266" s="755"/>
      <c r="W266" s="755"/>
      <c r="X266" s="755"/>
      <c r="Y266" s="755"/>
    </row>
    <row r="267" spans="7:26">
      <c r="G267" s="757"/>
      <c r="H267" s="758"/>
      <c r="I267" s="758"/>
      <c r="J267" s="758"/>
      <c r="K267" s="758"/>
      <c r="L267" s="755"/>
      <c r="M267" s="755"/>
      <c r="N267" s="755"/>
      <c r="O267" s="119"/>
      <c r="P267" s="119"/>
      <c r="R267" s="755"/>
      <c r="S267" s="755"/>
      <c r="T267" s="755"/>
      <c r="U267" s="755"/>
      <c r="V267" s="755"/>
      <c r="W267" s="755"/>
      <c r="X267" s="755"/>
      <c r="Y267" s="755"/>
      <c r="Z267" s="755"/>
    </row>
    <row r="268" spans="7:26">
      <c r="G268" s="757"/>
      <c r="H268" s="758"/>
      <c r="I268" s="758"/>
      <c r="J268" s="758"/>
      <c r="K268" s="758"/>
      <c r="L268" s="755"/>
      <c r="M268" s="755"/>
      <c r="N268" s="755"/>
      <c r="O268" s="119"/>
      <c r="P268" s="119"/>
      <c r="R268" s="755"/>
      <c r="S268" s="755"/>
      <c r="T268" s="755"/>
      <c r="U268" s="755"/>
      <c r="V268" s="755"/>
      <c r="W268" s="755"/>
      <c r="X268" s="755"/>
      <c r="Y268" s="755"/>
      <c r="Z268" s="755"/>
    </row>
    <row r="269" spans="7:26">
      <c r="G269" s="757"/>
      <c r="H269" s="758"/>
      <c r="I269" s="758"/>
      <c r="J269" s="758"/>
      <c r="K269" s="758"/>
      <c r="L269" s="755"/>
      <c r="M269" s="755"/>
      <c r="N269" s="755"/>
      <c r="O269" s="119"/>
      <c r="P269" s="119"/>
      <c r="R269" s="755"/>
      <c r="S269" s="755"/>
      <c r="T269" s="755"/>
      <c r="U269" s="755"/>
      <c r="V269" s="755"/>
      <c r="W269" s="755"/>
      <c r="X269" s="755"/>
      <c r="Y269" s="755"/>
      <c r="Z269" s="755"/>
    </row>
    <row r="270" spans="7:26">
      <c r="G270" s="757"/>
      <c r="H270" s="758"/>
      <c r="I270" s="758"/>
      <c r="J270" s="758"/>
      <c r="K270" s="758"/>
      <c r="L270" s="755"/>
      <c r="M270" s="755"/>
      <c r="N270" s="755"/>
      <c r="O270" s="119"/>
      <c r="P270" s="119"/>
      <c r="R270" s="755"/>
      <c r="S270" s="755"/>
      <c r="T270" s="755"/>
      <c r="U270" s="755"/>
      <c r="V270" s="755"/>
      <c r="W270" s="755"/>
      <c r="X270" s="755"/>
      <c r="Y270" s="755"/>
      <c r="Z270" s="755"/>
    </row>
    <row r="271" spans="7:26">
      <c r="G271" s="757"/>
      <c r="H271" s="758"/>
      <c r="I271" s="758"/>
      <c r="J271" s="758"/>
      <c r="K271" s="758"/>
      <c r="L271" s="755"/>
      <c r="M271" s="755"/>
      <c r="N271" s="755"/>
      <c r="O271" s="119"/>
      <c r="P271" s="119"/>
      <c r="R271" s="755"/>
      <c r="S271" s="755"/>
      <c r="T271" s="755"/>
      <c r="U271" s="755"/>
      <c r="V271" s="755"/>
      <c r="W271" s="755"/>
      <c r="X271" s="755"/>
      <c r="Y271" s="755"/>
      <c r="Z271" s="755"/>
    </row>
    <row r="272" spans="7:26">
      <c r="G272" s="757"/>
      <c r="H272" s="758"/>
      <c r="I272" s="758"/>
      <c r="J272" s="758"/>
      <c r="K272" s="758"/>
      <c r="L272" s="755"/>
      <c r="M272" s="755"/>
      <c r="N272" s="755"/>
      <c r="R272" s="755"/>
      <c r="S272" s="755"/>
      <c r="T272" s="755"/>
      <c r="U272" s="755"/>
      <c r="V272" s="755"/>
      <c r="W272" s="755"/>
      <c r="X272" s="755"/>
      <c r="Y272" s="755"/>
      <c r="Z272" s="755"/>
    </row>
    <row r="273" spans="7:26">
      <c r="G273" s="757"/>
      <c r="H273" s="758"/>
      <c r="I273" s="758"/>
      <c r="J273" s="758"/>
      <c r="K273" s="758"/>
      <c r="L273" s="755"/>
      <c r="M273" s="755"/>
      <c r="N273" s="755"/>
      <c r="R273" s="755"/>
      <c r="S273" s="755"/>
      <c r="T273" s="755"/>
      <c r="U273" s="755"/>
      <c r="V273" s="755"/>
      <c r="W273" s="755"/>
      <c r="X273" s="755"/>
      <c r="Y273" s="755"/>
      <c r="Z273" s="755"/>
    </row>
    <row r="274" spans="7:26">
      <c r="G274" s="757"/>
      <c r="H274" s="758"/>
      <c r="I274" s="758"/>
      <c r="J274" s="758"/>
      <c r="K274" s="758"/>
      <c r="L274" s="755"/>
      <c r="M274" s="755"/>
      <c r="N274" s="755"/>
      <c r="R274" s="755"/>
      <c r="S274" s="755"/>
      <c r="T274" s="755"/>
      <c r="U274" s="755"/>
      <c r="V274" s="755"/>
      <c r="W274" s="755"/>
      <c r="X274" s="755"/>
      <c r="Y274" s="755"/>
      <c r="Z274" s="755"/>
    </row>
    <row r="275" spans="7:26">
      <c r="G275" s="757"/>
      <c r="H275" s="758"/>
      <c r="I275" s="758"/>
      <c r="J275" s="758"/>
      <c r="K275" s="758"/>
      <c r="L275" s="755"/>
      <c r="M275" s="755"/>
      <c r="N275" s="755"/>
      <c r="R275" s="755"/>
      <c r="S275" s="755"/>
      <c r="T275" s="755"/>
      <c r="U275" s="755"/>
      <c r="V275" s="755"/>
      <c r="W275" s="755"/>
      <c r="X275" s="755"/>
      <c r="Y275" s="755"/>
      <c r="Z275" s="755"/>
    </row>
    <row r="276" spans="7:26">
      <c r="G276" s="757"/>
      <c r="H276" s="758"/>
      <c r="I276" s="758"/>
      <c r="J276" s="758"/>
      <c r="K276" s="758"/>
      <c r="L276" s="755"/>
      <c r="M276" s="755"/>
      <c r="N276" s="755"/>
      <c r="R276" s="755"/>
      <c r="S276" s="755"/>
      <c r="T276" s="755"/>
      <c r="U276" s="755"/>
      <c r="V276" s="755"/>
      <c r="W276" s="755"/>
      <c r="X276" s="755"/>
      <c r="Y276" s="755"/>
      <c r="Z276" s="755"/>
    </row>
    <row r="277" spans="7:26">
      <c r="G277" s="757"/>
      <c r="H277" s="758"/>
      <c r="I277" s="758"/>
      <c r="J277" s="758"/>
      <c r="K277" s="758"/>
      <c r="L277" s="755"/>
      <c r="M277" s="755"/>
      <c r="N277" s="755"/>
      <c r="R277" s="755"/>
      <c r="S277" s="755"/>
      <c r="T277" s="755"/>
      <c r="U277" s="755"/>
      <c r="V277" s="755"/>
      <c r="W277" s="755"/>
      <c r="X277" s="755"/>
      <c r="Y277" s="755"/>
      <c r="Z277" s="755"/>
    </row>
    <row r="278" spans="7:26">
      <c r="G278" s="757"/>
      <c r="H278" s="758"/>
      <c r="I278" s="758"/>
      <c r="J278" s="758"/>
      <c r="K278" s="758"/>
      <c r="L278" s="755"/>
      <c r="M278" s="755"/>
      <c r="N278" s="755"/>
      <c r="R278" s="755"/>
      <c r="S278" s="755"/>
      <c r="T278" s="755"/>
      <c r="U278" s="755"/>
      <c r="V278" s="755"/>
      <c r="W278" s="755"/>
      <c r="X278" s="755"/>
      <c r="Y278" s="755"/>
      <c r="Z278" s="755"/>
    </row>
    <row r="279" spans="7:26">
      <c r="G279" s="757"/>
      <c r="H279" s="758"/>
      <c r="I279" s="758"/>
      <c r="J279" s="758"/>
      <c r="K279" s="758"/>
      <c r="L279" s="755"/>
      <c r="M279" s="755"/>
      <c r="N279" s="755"/>
      <c r="R279" s="755"/>
      <c r="S279" s="755"/>
      <c r="T279" s="755"/>
      <c r="U279" s="755"/>
      <c r="V279" s="755"/>
      <c r="W279" s="755"/>
      <c r="X279" s="755"/>
      <c r="Y279" s="755"/>
      <c r="Z279" s="755"/>
    </row>
    <row r="280" spans="7:26">
      <c r="G280" s="757"/>
      <c r="H280" s="758"/>
      <c r="I280" s="758"/>
      <c r="J280" s="758"/>
      <c r="K280" s="758"/>
      <c r="L280" s="755"/>
      <c r="M280" s="755"/>
      <c r="N280" s="755"/>
      <c r="R280" s="755"/>
      <c r="S280" s="755"/>
      <c r="T280" s="755"/>
      <c r="U280" s="755"/>
      <c r="V280" s="755"/>
      <c r="W280" s="755"/>
      <c r="X280" s="755"/>
      <c r="Y280" s="755"/>
      <c r="Z280" s="755"/>
    </row>
    <row r="281" spans="7:26">
      <c r="G281" s="757"/>
      <c r="H281" s="758"/>
      <c r="I281" s="758"/>
      <c r="J281" s="758"/>
      <c r="K281" s="758"/>
      <c r="L281" s="755"/>
      <c r="M281" s="755"/>
      <c r="N281" s="755"/>
      <c r="R281" s="755"/>
      <c r="S281" s="755"/>
      <c r="T281" s="755"/>
      <c r="U281" s="755"/>
      <c r="V281" s="755"/>
      <c r="W281" s="755"/>
      <c r="X281" s="755"/>
      <c r="Y281" s="755"/>
      <c r="Z281" s="755"/>
    </row>
    <row r="282" spans="7:26">
      <c r="G282" s="757"/>
      <c r="H282" s="758"/>
      <c r="I282" s="758"/>
      <c r="J282" s="758"/>
      <c r="K282" s="758"/>
      <c r="L282" s="755"/>
      <c r="M282" s="755"/>
      <c r="N282" s="755"/>
      <c r="R282" s="755"/>
      <c r="S282" s="755"/>
      <c r="T282" s="755"/>
      <c r="U282" s="755"/>
      <c r="V282" s="755"/>
      <c r="W282" s="755"/>
      <c r="X282" s="755"/>
      <c r="Y282" s="755"/>
      <c r="Z282" s="755"/>
    </row>
    <row r="283" spans="7:26">
      <c r="G283" s="81"/>
      <c r="H283" s="82"/>
      <c r="I283" s="82"/>
      <c r="J283" s="82"/>
      <c r="K283" s="82"/>
      <c r="L283" s="755"/>
      <c r="M283" s="755"/>
      <c r="N283" s="755"/>
      <c r="R283" s="755"/>
      <c r="S283" s="755"/>
      <c r="T283" s="755"/>
      <c r="U283" s="755"/>
      <c r="V283" s="755"/>
      <c r="W283" s="755"/>
      <c r="X283" s="755"/>
      <c r="Y283" s="755"/>
      <c r="Z283" s="755"/>
    </row>
    <row r="284" spans="7:26">
      <c r="G284" s="81"/>
      <c r="H284" s="82"/>
      <c r="I284" s="82"/>
      <c r="J284" s="82"/>
      <c r="K284" s="82"/>
      <c r="L284" s="755"/>
      <c r="M284" s="755"/>
      <c r="N284" s="755"/>
      <c r="R284" s="755"/>
      <c r="S284" s="755"/>
      <c r="T284" s="755"/>
      <c r="U284" s="755"/>
      <c r="V284" s="755"/>
      <c r="W284" s="755"/>
      <c r="X284" s="755"/>
      <c r="Y284" s="755"/>
      <c r="Z284" s="755"/>
    </row>
    <row r="285" spans="7:26">
      <c r="G285" s="81"/>
      <c r="H285" s="82"/>
      <c r="I285" s="82"/>
      <c r="J285" s="82"/>
      <c r="K285" s="82"/>
      <c r="L285" s="755"/>
      <c r="M285" s="755"/>
      <c r="N285" s="755"/>
      <c r="R285" s="755"/>
      <c r="S285" s="755"/>
      <c r="T285" s="755"/>
      <c r="U285" s="755"/>
      <c r="V285" s="755"/>
      <c r="W285" s="755"/>
      <c r="X285" s="755"/>
      <c r="Y285" s="755"/>
      <c r="Z285" s="755"/>
    </row>
    <row r="286" spans="7:26">
      <c r="G286" s="81"/>
      <c r="H286" s="82"/>
      <c r="I286" s="82"/>
      <c r="J286" s="82"/>
      <c r="K286" s="82"/>
      <c r="L286" s="755"/>
      <c r="M286" s="755"/>
      <c r="N286" s="755"/>
      <c r="R286" s="755"/>
      <c r="S286" s="755"/>
      <c r="T286" s="755"/>
      <c r="U286" s="755"/>
      <c r="V286" s="755"/>
      <c r="W286" s="755"/>
      <c r="X286" s="755"/>
      <c r="Y286" s="755"/>
      <c r="Z286" s="755"/>
    </row>
    <row r="287" spans="7:26">
      <c r="G287" s="81"/>
      <c r="H287" s="82"/>
      <c r="I287" s="82"/>
      <c r="J287" s="82"/>
      <c r="K287" s="82"/>
      <c r="L287" s="755"/>
      <c r="M287" s="755"/>
      <c r="N287" s="755"/>
      <c r="R287" s="755"/>
      <c r="S287" s="755"/>
      <c r="T287" s="755"/>
      <c r="U287" s="755"/>
      <c r="V287" s="755"/>
      <c r="W287" s="755"/>
      <c r="X287" s="755"/>
      <c r="Y287" s="755"/>
      <c r="Z287" s="755"/>
    </row>
    <row r="288" spans="7:26">
      <c r="G288" s="81"/>
      <c r="H288" s="82"/>
      <c r="I288" s="82"/>
      <c r="J288" s="82"/>
      <c r="K288" s="82"/>
      <c r="L288" s="755"/>
      <c r="M288" s="755"/>
      <c r="N288" s="755"/>
      <c r="R288" s="755"/>
      <c r="S288" s="755"/>
      <c r="T288" s="755"/>
      <c r="U288" s="755"/>
      <c r="V288" s="755"/>
      <c r="W288" s="755"/>
      <c r="X288" s="755"/>
      <c r="Y288" s="755"/>
      <c r="Z288" s="755"/>
    </row>
    <row r="289" spans="7:26">
      <c r="G289" s="81"/>
      <c r="H289" s="82"/>
      <c r="I289" s="82"/>
      <c r="J289" s="82"/>
      <c r="K289" s="82"/>
      <c r="L289" s="755"/>
      <c r="M289" s="755"/>
      <c r="N289" s="755"/>
      <c r="R289" s="755"/>
      <c r="S289" s="755"/>
      <c r="T289" s="755"/>
      <c r="U289" s="755"/>
      <c r="V289" s="755"/>
      <c r="W289" s="755"/>
      <c r="X289" s="755"/>
      <c r="Y289" s="755"/>
      <c r="Z289" s="755"/>
    </row>
    <row r="290" spans="7:26">
      <c r="G290" s="81"/>
      <c r="H290" s="82"/>
      <c r="I290" s="82"/>
      <c r="J290" s="82"/>
      <c r="K290" s="82"/>
      <c r="L290" s="755"/>
      <c r="M290" s="755"/>
      <c r="N290" s="755"/>
      <c r="R290" s="755"/>
      <c r="S290" s="755"/>
      <c r="T290" s="755"/>
      <c r="U290" s="755"/>
      <c r="V290" s="755"/>
      <c r="W290" s="755"/>
      <c r="X290" s="755"/>
      <c r="Y290" s="755"/>
      <c r="Z290" s="755"/>
    </row>
    <row r="291" spans="7:26">
      <c r="G291" s="81"/>
      <c r="H291" s="82"/>
      <c r="I291" s="82"/>
      <c r="J291" s="82"/>
      <c r="K291" s="82"/>
      <c r="L291" s="755"/>
      <c r="M291" s="755"/>
      <c r="N291" s="755"/>
      <c r="R291" s="755"/>
      <c r="S291" s="755"/>
      <c r="T291" s="755"/>
      <c r="U291" s="755"/>
      <c r="V291" s="755"/>
      <c r="W291" s="755"/>
      <c r="X291" s="755"/>
      <c r="Y291" s="755"/>
      <c r="Z291" s="755"/>
    </row>
    <row r="292" spans="7:26">
      <c r="G292" s="81"/>
      <c r="H292" s="82"/>
      <c r="I292" s="82"/>
      <c r="J292" s="82"/>
      <c r="K292" s="82"/>
      <c r="L292" s="755"/>
      <c r="M292" s="755"/>
      <c r="N292" s="755"/>
      <c r="R292" s="755"/>
      <c r="S292" s="755"/>
      <c r="T292" s="755"/>
      <c r="U292" s="755"/>
      <c r="V292" s="755"/>
      <c r="W292" s="755"/>
      <c r="X292" s="755"/>
      <c r="Y292" s="755"/>
      <c r="Z292" s="755"/>
    </row>
    <row r="293" spans="7:26">
      <c r="G293" s="81"/>
      <c r="H293" s="82"/>
      <c r="I293" s="82"/>
      <c r="J293" s="82"/>
      <c r="K293" s="82"/>
      <c r="L293" s="755"/>
      <c r="M293" s="755"/>
      <c r="N293" s="755"/>
      <c r="R293" s="755"/>
      <c r="S293" s="755"/>
      <c r="T293" s="755"/>
      <c r="U293" s="755"/>
      <c r="V293" s="755"/>
      <c r="W293" s="755"/>
      <c r="X293" s="755"/>
      <c r="Y293" s="755"/>
      <c r="Z293" s="755"/>
    </row>
    <row r="294" spans="7:26">
      <c r="G294" s="81"/>
      <c r="H294" s="82"/>
      <c r="I294" s="82"/>
      <c r="J294" s="82"/>
      <c r="K294" s="82"/>
      <c r="L294" s="755"/>
      <c r="M294" s="755"/>
      <c r="N294" s="755"/>
      <c r="R294" s="755"/>
      <c r="S294" s="755"/>
      <c r="T294" s="755"/>
      <c r="U294" s="755"/>
      <c r="V294" s="755"/>
      <c r="W294" s="755"/>
      <c r="X294" s="755"/>
      <c r="Y294" s="755"/>
      <c r="Z294" s="755"/>
    </row>
    <row r="295" spans="7:26">
      <c r="G295" s="81"/>
      <c r="H295" s="82"/>
      <c r="I295" s="82"/>
      <c r="J295" s="82"/>
      <c r="K295" s="82"/>
      <c r="L295" s="755"/>
      <c r="M295" s="755"/>
      <c r="N295" s="755"/>
      <c r="R295" s="755"/>
      <c r="S295" s="755"/>
      <c r="T295" s="755"/>
      <c r="U295" s="755"/>
      <c r="V295" s="755"/>
      <c r="W295" s="755"/>
      <c r="X295" s="755"/>
      <c r="Y295" s="755"/>
      <c r="Z295" s="755"/>
    </row>
    <row r="296" spans="7:26">
      <c r="G296" s="81"/>
      <c r="H296" s="82"/>
      <c r="I296" s="82"/>
      <c r="J296" s="82"/>
      <c r="K296" s="82"/>
      <c r="L296" s="755"/>
      <c r="M296" s="755"/>
      <c r="N296" s="755"/>
      <c r="R296" s="755"/>
      <c r="S296" s="755"/>
      <c r="T296" s="755"/>
      <c r="U296" s="755"/>
      <c r="V296" s="755"/>
      <c r="W296" s="755"/>
      <c r="X296" s="755"/>
      <c r="Y296" s="755"/>
      <c r="Z296" s="755"/>
    </row>
    <row r="297" spans="7:26">
      <c r="G297" s="81"/>
      <c r="H297" s="82"/>
      <c r="I297" s="82"/>
      <c r="J297" s="82"/>
      <c r="K297" s="82"/>
      <c r="L297" s="755"/>
      <c r="M297" s="755"/>
      <c r="N297" s="755"/>
      <c r="R297" s="755"/>
      <c r="S297" s="755"/>
      <c r="T297" s="755"/>
      <c r="U297" s="755"/>
      <c r="V297" s="755"/>
      <c r="W297" s="755"/>
      <c r="X297" s="755"/>
      <c r="Y297" s="755"/>
      <c r="Z297" s="755"/>
    </row>
    <row r="298" spans="7:26">
      <c r="G298" s="81"/>
      <c r="H298" s="82"/>
      <c r="I298" s="82"/>
      <c r="J298" s="82"/>
      <c r="K298" s="82"/>
      <c r="L298" s="755"/>
      <c r="M298" s="755"/>
      <c r="N298" s="755"/>
      <c r="R298" s="755"/>
      <c r="S298" s="755"/>
      <c r="T298" s="755"/>
      <c r="U298" s="755"/>
      <c r="V298" s="755"/>
      <c r="W298" s="755"/>
      <c r="X298" s="755"/>
      <c r="Y298" s="755"/>
      <c r="Z298" s="755"/>
    </row>
    <row r="299" spans="7:26">
      <c r="G299" s="81"/>
      <c r="H299" s="82"/>
      <c r="I299" s="82"/>
      <c r="J299" s="82"/>
      <c r="K299" s="82"/>
      <c r="L299" s="755"/>
      <c r="M299" s="755"/>
      <c r="N299" s="755"/>
      <c r="R299" s="755"/>
      <c r="S299" s="755"/>
      <c r="T299" s="755"/>
      <c r="U299" s="755"/>
      <c r="V299" s="755"/>
      <c r="W299" s="755"/>
      <c r="X299" s="755"/>
      <c r="Y299" s="755"/>
      <c r="Z299" s="755"/>
    </row>
    <row r="300" spans="7:26">
      <c r="G300" s="81"/>
      <c r="H300" s="82"/>
      <c r="I300" s="82"/>
      <c r="J300" s="82"/>
      <c r="K300" s="82"/>
      <c r="L300" s="755"/>
      <c r="M300" s="755"/>
      <c r="N300" s="755"/>
      <c r="R300" s="755"/>
      <c r="S300" s="755"/>
      <c r="T300" s="755"/>
      <c r="U300" s="755"/>
      <c r="V300" s="755"/>
      <c r="W300" s="755"/>
      <c r="X300" s="755"/>
      <c r="Y300" s="755"/>
      <c r="Z300" s="755"/>
    </row>
    <row r="301" spans="7:26">
      <c r="G301" s="81"/>
      <c r="H301" s="82"/>
      <c r="I301" s="82"/>
      <c r="J301" s="82"/>
      <c r="K301" s="82"/>
      <c r="L301" s="755"/>
      <c r="M301" s="755"/>
      <c r="N301" s="755"/>
      <c r="R301" s="755"/>
      <c r="S301" s="755"/>
      <c r="T301" s="755"/>
      <c r="U301" s="755"/>
      <c r="V301" s="755"/>
      <c r="W301" s="755"/>
      <c r="X301" s="755"/>
      <c r="Y301" s="755"/>
      <c r="Z301" s="755"/>
    </row>
    <row r="302" spans="7:26">
      <c r="G302" s="81"/>
      <c r="H302" s="82"/>
      <c r="I302" s="82"/>
      <c r="J302" s="82"/>
      <c r="K302" s="82"/>
      <c r="L302" s="755"/>
      <c r="M302" s="755"/>
      <c r="N302" s="755"/>
      <c r="R302" s="755"/>
      <c r="S302" s="755"/>
      <c r="T302" s="755"/>
      <c r="U302" s="755"/>
      <c r="V302" s="755"/>
      <c r="W302" s="755"/>
      <c r="X302" s="755"/>
      <c r="Y302" s="755"/>
      <c r="Z302" s="755"/>
    </row>
    <row r="303" spans="7:26">
      <c r="G303" s="81"/>
      <c r="H303" s="82"/>
      <c r="I303" s="82"/>
      <c r="J303" s="82"/>
      <c r="K303" s="82"/>
      <c r="L303" s="755"/>
      <c r="M303" s="755"/>
      <c r="N303" s="755"/>
      <c r="R303" s="755"/>
      <c r="S303" s="755"/>
      <c r="T303" s="755"/>
      <c r="U303" s="755"/>
      <c r="V303" s="755"/>
      <c r="W303" s="755"/>
      <c r="X303" s="755"/>
      <c r="Y303" s="755"/>
      <c r="Z303" s="755"/>
    </row>
    <row r="304" spans="7:26">
      <c r="G304" s="81"/>
      <c r="H304" s="82"/>
      <c r="I304" s="82"/>
      <c r="J304" s="82"/>
      <c r="K304" s="82"/>
      <c r="L304" s="755"/>
      <c r="M304" s="755"/>
      <c r="N304" s="755"/>
      <c r="R304" s="755"/>
      <c r="S304" s="755"/>
      <c r="T304" s="755"/>
      <c r="U304" s="755"/>
      <c r="V304" s="755"/>
      <c r="W304" s="755"/>
      <c r="X304" s="755"/>
      <c r="Y304" s="755"/>
      <c r="Z304" s="755"/>
    </row>
    <row r="305" spans="7:26">
      <c r="G305" s="81"/>
      <c r="H305" s="82"/>
      <c r="I305" s="82"/>
      <c r="J305" s="82"/>
      <c r="K305" s="82"/>
      <c r="L305" s="755"/>
      <c r="M305" s="755"/>
      <c r="N305" s="755"/>
      <c r="R305" s="755"/>
      <c r="S305" s="755"/>
      <c r="T305" s="755"/>
      <c r="U305" s="755"/>
      <c r="V305" s="755"/>
      <c r="W305" s="755"/>
      <c r="X305" s="755"/>
      <c r="Y305" s="755"/>
      <c r="Z305" s="755"/>
    </row>
    <row r="306" spans="7:26">
      <c r="G306" s="81"/>
      <c r="H306" s="82"/>
      <c r="I306" s="82"/>
      <c r="J306" s="82"/>
      <c r="K306" s="82"/>
      <c r="L306" s="755"/>
      <c r="M306" s="755"/>
      <c r="N306" s="755"/>
      <c r="R306" s="755"/>
      <c r="S306" s="755"/>
      <c r="T306" s="755"/>
      <c r="U306" s="755"/>
      <c r="V306" s="755"/>
      <c r="W306" s="755"/>
      <c r="X306" s="755"/>
      <c r="Y306" s="755"/>
      <c r="Z306" s="755"/>
    </row>
    <row r="307" spans="7:26">
      <c r="G307" s="81"/>
      <c r="H307" s="82"/>
      <c r="I307" s="82"/>
      <c r="J307" s="82"/>
      <c r="K307" s="82"/>
      <c r="L307" s="755"/>
      <c r="M307" s="755"/>
      <c r="N307" s="755"/>
      <c r="U307" s="755"/>
      <c r="V307" s="755"/>
      <c r="W307" s="755"/>
      <c r="X307" s="755"/>
      <c r="Y307" s="755"/>
      <c r="Z307" s="755"/>
    </row>
    <row r="308" spans="7:26">
      <c r="G308" s="81"/>
      <c r="H308" s="82"/>
      <c r="I308" s="82"/>
      <c r="J308" s="82"/>
      <c r="K308" s="82"/>
      <c r="L308" s="755"/>
      <c r="M308" s="755"/>
      <c r="N308" s="755"/>
    </row>
    <row r="309" spans="7:26">
      <c r="G309" s="81"/>
      <c r="H309" s="82"/>
      <c r="I309" s="82"/>
      <c r="J309" s="82"/>
      <c r="K309" s="82"/>
      <c r="L309" s="755"/>
      <c r="M309" s="755"/>
      <c r="N309" s="755"/>
    </row>
    <row r="310" spans="7:26">
      <c r="G310" s="81"/>
      <c r="H310" s="82"/>
      <c r="I310" s="82"/>
      <c r="J310" s="82"/>
      <c r="K310" s="82"/>
      <c r="L310" s="755"/>
      <c r="M310" s="755"/>
      <c r="N310" s="755"/>
    </row>
    <row r="311" spans="7:26">
      <c r="G311" s="81"/>
      <c r="H311" s="82"/>
      <c r="I311" s="82"/>
      <c r="J311" s="82"/>
      <c r="K311" s="82"/>
      <c r="L311" s="755"/>
      <c r="M311" s="755"/>
      <c r="N311" s="755"/>
    </row>
    <row r="312" spans="7:26">
      <c r="G312" s="81"/>
      <c r="H312" s="82"/>
      <c r="I312" s="82"/>
      <c r="J312" s="82"/>
      <c r="K312" s="82"/>
      <c r="L312" s="755"/>
      <c r="M312" s="755"/>
      <c r="N312" s="755"/>
    </row>
    <row r="313" spans="7:26">
      <c r="G313" s="81"/>
      <c r="H313" s="82"/>
      <c r="I313" s="82"/>
      <c r="J313" s="82"/>
      <c r="K313" s="82"/>
      <c r="L313" s="755"/>
      <c r="M313" s="755"/>
      <c r="N313" s="755"/>
    </row>
    <row r="314" spans="7:26">
      <c r="G314" s="81"/>
      <c r="H314" s="82"/>
      <c r="I314" s="82"/>
      <c r="J314" s="82"/>
      <c r="K314" s="82"/>
      <c r="L314" s="755"/>
      <c r="M314" s="755"/>
      <c r="N314" s="755"/>
    </row>
    <row r="315" spans="7:26">
      <c r="G315" s="81"/>
      <c r="H315" s="82"/>
      <c r="I315" s="82"/>
      <c r="J315" s="82"/>
      <c r="K315" s="82"/>
      <c r="L315" s="755"/>
      <c r="M315" s="755"/>
      <c r="N315" s="755"/>
    </row>
    <row r="316" spans="7:26">
      <c r="G316" s="81"/>
      <c r="H316" s="82"/>
      <c r="I316" s="82"/>
      <c r="J316" s="82"/>
      <c r="K316" s="82"/>
      <c r="L316" s="755"/>
      <c r="M316" s="755"/>
      <c r="N316" s="755"/>
    </row>
    <row r="317" spans="7:26">
      <c r="G317" s="81"/>
      <c r="H317" s="82"/>
      <c r="I317" s="82"/>
      <c r="J317" s="82"/>
      <c r="K317" s="82"/>
      <c r="L317" s="755"/>
      <c r="M317" s="755"/>
      <c r="N317" s="755"/>
    </row>
    <row r="318" spans="7:26">
      <c r="G318" s="81"/>
      <c r="H318" s="82"/>
      <c r="I318" s="82"/>
      <c r="J318" s="82"/>
      <c r="K318" s="82"/>
      <c r="L318" s="755"/>
      <c r="M318" s="755"/>
      <c r="N318" s="755"/>
    </row>
    <row r="319" spans="7:26">
      <c r="G319" s="81"/>
      <c r="H319" s="82"/>
      <c r="I319" s="82"/>
      <c r="J319" s="82"/>
      <c r="K319" s="82"/>
      <c r="L319" s="755"/>
      <c r="M319" s="755"/>
      <c r="N319" s="755"/>
    </row>
    <row r="320" spans="7:26">
      <c r="G320" s="81"/>
      <c r="H320" s="82"/>
      <c r="I320" s="82"/>
      <c r="J320" s="82"/>
      <c r="K320" s="82"/>
      <c r="L320" s="755"/>
      <c r="M320" s="755"/>
      <c r="N320" s="755"/>
    </row>
    <row r="321" spans="7:14">
      <c r="G321" s="81"/>
      <c r="H321" s="82"/>
      <c r="I321" s="82"/>
      <c r="J321" s="82"/>
      <c r="K321" s="82"/>
      <c r="L321" s="755"/>
      <c r="M321" s="755"/>
      <c r="N321" s="755"/>
    </row>
    <row r="322" spans="7:14">
      <c r="G322" s="81"/>
      <c r="H322" s="82"/>
      <c r="I322" s="82"/>
      <c r="J322" s="82"/>
      <c r="K322" s="82"/>
      <c r="L322" s="755"/>
      <c r="M322" s="755"/>
      <c r="N322" s="755"/>
    </row>
    <row r="323" spans="7:14">
      <c r="G323" s="81"/>
      <c r="H323" s="82"/>
      <c r="I323" s="82"/>
      <c r="J323" s="82"/>
      <c r="K323" s="82"/>
      <c r="L323" s="755"/>
      <c r="M323" s="755"/>
      <c r="N323" s="755"/>
    </row>
    <row r="324" spans="7:14">
      <c r="G324" s="81"/>
      <c r="H324" s="82"/>
      <c r="I324" s="82"/>
      <c r="J324" s="82"/>
      <c r="K324" s="82"/>
      <c r="L324" s="755"/>
      <c r="M324" s="755"/>
      <c r="N324" s="755"/>
    </row>
    <row r="325" spans="7:14">
      <c r="G325" s="81"/>
      <c r="H325" s="82"/>
      <c r="I325" s="82"/>
      <c r="J325" s="82"/>
      <c r="K325" s="82"/>
      <c r="L325" s="755"/>
      <c r="M325" s="755"/>
      <c r="N325" s="755"/>
    </row>
    <row r="326" spans="7:14">
      <c r="G326" s="81"/>
      <c r="H326" s="82"/>
      <c r="I326" s="82"/>
      <c r="J326" s="82"/>
      <c r="K326" s="82"/>
      <c r="L326" s="755"/>
      <c r="M326" s="755"/>
      <c r="N326" s="755"/>
    </row>
    <row r="327" spans="7:14">
      <c r="G327" s="81"/>
      <c r="H327" s="82"/>
      <c r="I327" s="82"/>
      <c r="J327" s="82"/>
      <c r="K327" s="82"/>
      <c r="L327" s="755"/>
      <c r="M327" s="755"/>
      <c r="N327" s="755"/>
    </row>
    <row r="328" spans="7:14">
      <c r="G328" s="81"/>
      <c r="H328" s="82"/>
      <c r="I328" s="82"/>
      <c r="J328" s="82"/>
      <c r="K328" s="82"/>
      <c r="L328" s="755"/>
      <c r="M328" s="755"/>
      <c r="N328" s="755"/>
    </row>
    <row r="329" spans="7:14">
      <c r="G329" s="81"/>
      <c r="H329" s="82"/>
      <c r="I329" s="82"/>
      <c r="J329" s="82"/>
      <c r="K329" s="82"/>
      <c r="L329" s="755"/>
      <c r="M329" s="755"/>
      <c r="N329" s="755"/>
    </row>
    <row r="330" spans="7:14">
      <c r="G330" s="81"/>
      <c r="H330" s="82"/>
      <c r="I330" s="82"/>
      <c r="J330" s="82"/>
      <c r="K330" s="82"/>
      <c r="L330" s="755"/>
      <c r="M330" s="755"/>
      <c r="N330" s="755"/>
    </row>
    <row r="331" spans="7:14">
      <c r="G331" s="81"/>
      <c r="H331" s="82"/>
      <c r="I331" s="82"/>
      <c r="J331" s="82"/>
      <c r="K331" s="82"/>
      <c r="L331" s="755"/>
      <c r="M331" s="755"/>
      <c r="N331" s="755"/>
    </row>
    <row r="332" spans="7:14">
      <c r="G332" s="81"/>
      <c r="H332" s="82"/>
      <c r="I332" s="82"/>
      <c r="J332" s="82"/>
      <c r="K332" s="82"/>
      <c r="L332" s="755"/>
      <c r="M332" s="755"/>
      <c r="N332" s="755"/>
    </row>
    <row r="333" spans="7:14">
      <c r="G333" s="81"/>
      <c r="H333" s="82"/>
      <c r="I333" s="82"/>
      <c r="J333" s="82"/>
      <c r="K333" s="82"/>
      <c r="L333" s="755"/>
      <c r="M333" s="755"/>
      <c r="N333" s="755"/>
    </row>
    <row r="334" spans="7:14">
      <c r="G334" s="81"/>
      <c r="H334" s="82"/>
      <c r="I334" s="82"/>
      <c r="J334" s="82"/>
      <c r="K334" s="82"/>
      <c r="L334" s="755"/>
      <c r="M334" s="755"/>
      <c r="N334" s="755"/>
    </row>
    <row r="335" spans="7:14">
      <c r="G335" s="81"/>
      <c r="H335" s="82"/>
      <c r="I335" s="82"/>
      <c r="J335" s="82"/>
      <c r="K335" s="82"/>
      <c r="L335" s="755"/>
      <c r="M335" s="755"/>
      <c r="N335" s="755"/>
    </row>
    <row r="336" spans="7:14">
      <c r="G336" s="81"/>
      <c r="H336" s="82"/>
      <c r="I336" s="82"/>
      <c r="J336" s="82"/>
      <c r="K336" s="82"/>
      <c r="L336" s="755"/>
      <c r="M336" s="755"/>
      <c r="N336" s="755"/>
    </row>
    <row r="337" spans="7:14">
      <c r="G337" s="81"/>
      <c r="H337" s="82"/>
      <c r="I337" s="82"/>
      <c r="J337" s="82"/>
      <c r="K337" s="82"/>
      <c r="L337" s="755"/>
      <c r="M337" s="755"/>
      <c r="N337" s="755"/>
    </row>
    <row r="338" spans="7:14">
      <c r="G338" s="81"/>
      <c r="H338" s="82"/>
      <c r="I338" s="82"/>
      <c r="J338" s="82"/>
      <c r="K338" s="82"/>
      <c r="L338" s="755"/>
      <c r="M338" s="755"/>
      <c r="N338" s="755"/>
    </row>
    <row r="339" spans="7:14">
      <c r="G339" s="81"/>
      <c r="H339" s="82"/>
      <c r="I339" s="82"/>
      <c r="J339" s="82"/>
      <c r="K339" s="82"/>
      <c r="L339" s="755"/>
      <c r="M339" s="755"/>
      <c r="N339" s="755"/>
    </row>
    <row r="340" spans="7:14">
      <c r="G340" s="81"/>
      <c r="H340" s="82"/>
      <c r="I340" s="82"/>
      <c r="J340" s="82"/>
      <c r="K340" s="82"/>
      <c r="L340" s="755"/>
      <c r="M340" s="755"/>
      <c r="N340" s="755"/>
    </row>
    <row r="341" spans="7:14">
      <c r="G341" s="81"/>
      <c r="H341" s="82"/>
      <c r="I341" s="82"/>
      <c r="J341" s="82"/>
      <c r="K341" s="82"/>
    </row>
    <row r="342" spans="7:14">
      <c r="G342" s="81"/>
      <c r="H342" s="82"/>
      <c r="I342" s="82"/>
      <c r="J342" s="82"/>
      <c r="K342" s="82"/>
    </row>
    <row r="343" spans="7:14">
      <c r="G343" s="81"/>
      <c r="H343" s="82"/>
      <c r="I343" s="82"/>
      <c r="J343" s="82"/>
      <c r="K343" s="82"/>
    </row>
    <row r="344" spans="7:14">
      <c r="G344" s="81"/>
      <c r="H344" s="82"/>
      <c r="I344" s="82"/>
      <c r="J344" s="82"/>
      <c r="K344" s="82"/>
    </row>
    <row r="345" spans="7:14">
      <c r="G345" s="81"/>
      <c r="H345" s="82"/>
      <c r="I345" s="82"/>
      <c r="J345" s="82"/>
      <c r="K345" s="82"/>
    </row>
    <row r="346" spans="7:14">
      <c r="G346" s="81"/>
      <c r="H346" s="82"/>
      <c r="I346" s="82"/>
      <c r="J346" s="82"/>
      <c r="K346" s="82"/>
    </row>
    <row r="347" spans="7:14">
      <c r="G347" s="81"/>
      <c r="H347" s="82"/>
      <c r="I347" s="82"/>
      <c r="J347" s="82"/>
      <c r="K347" s="82"/>
    </row>
    <row r="348" spans="7:14">
      <c r="G348" s="81"/>
      <c r="H348" s="82"/>
      <c r="I348" s="82"/>
      <c r="J348" s="82"/>
      <c r="K348" s="82"/>
    </row>
    <row r="349" spans="7:14">
      <c r="G349" s="81"/>
      <c r="H349" s="82"/>
      <c r="I349" s="82"/>
      <c r="J349" s="82"/>
      <c r="K349" s="82"/>
    </row>
    <row r="350" spans="7:14">
      <c r="G350" s="81"/>
      <c r="H350" s="82"/>
      <c r="I350" s="82"/>
      <c r="J350" s="82"/>
      <c r="K350" s="82"/>
    </row>
    <row r="351" spans="7:14">
      <c r="G351" s="81"/>
      <c r="H351" s="82"/>
      <c r="I351" s="82"/>
      <c r="J351" s="82"/>
      <c r="K351" s="82"/>
    </row>
    <row r="352" spans="7:14">
      <c r="G352" s="81"/>
      <c r="H352" s="82"/>
      <c r="I352" s="82"/>
      <c r="J352" s="82"/>
      <c r="K352" s="82"/>
    </row>
    <row r="353" spans="7:11">
      <c r="G353" s="81"/>
      <c r="H353" s="82"/>
      <c r="I353" s="82"/>
      <c r="J353" s="82"/>
      <c r="K353" s="82"/>
    </row>
    <row r="354" spans="7:11">
      <c r="G354" s="81"/>
      <c r="H354" s="82"/>
      <c r="I354" s="82"/>
      <c r="J354" s="82"/>
      <c r="K354" s="82"/>
    </row>
    <row r="355" spans="7:11">
      <c r="G355" s="81"/>
      <c r="H355" s="82"/>
      <c r="I355" s="82"/>
      <c r="J355" s="82"/>
      <c r="K355" s="82"/>
    </row>
    <row r="356" spans="7:11">
      <c r="G356" s="81"/>
      <c r="H356" s="82"/>
      <c r="I356" s="82"/>
      <c r="J356" s="82"/>
      <c r="K356" s="82"/>
    </row>
    <row r="357" spans="7:11">
      <c r="G357" s="81"/>
      <c r="H357" s="82"/>
      <c r="I357" s="82"/>
      <c r="J357" s="82"/>
      <c r="K357" s="82"/>
    </row>
    <row r="358" spans="7:11">
      <c r="G358" s="81"/>
      <c r="H358" s="82"/>
      <c r="I358" s="82"/>
      <c r="J358" s="82"/>
      <c r="K358" s="82"/>
    </row>
    <row r="359" spans="7:11">
      <c r="G359" s="81"/>
      <c r="H359" s="82"/>
      <c r="I359" s="82"/>
      <c r="J359" s="82"/>
      <c r="K359" s="82"/>
    </row>
    <row r="360" spans="7:11">
      <c r="G360" s="81"/>
      <c r="H360" s="82"/>
      <c r="I360" s="82"/>
      <c r="J360" s="82"/>
      <c r="K360" s="82"/>
    </row>
    <row r="361" spans="7:11">
      <c r="G361" s="81"/>
      <c r="H361" s="82"/>
      <c r="I361" s="82"/>
      <c r="J361" s="82"/>
      <c r="K361" s="82"/>
    </row>
    <row r="362" spans="7:11">
      <c r="G362" s="81"/>
      <c r="H362" s="82"/>
      <c r="I362" s="82"/>
      <c r="J362" s="82"/>
      <c r="K362" s="82"/>
    </row>
    <row r="363" spans="7:11">
      <c r="G363" s="81"/>
      <c r="H363" s="82"/>
      <c r="I363" s="82"/>
      <c r="J363" s="82"/>
      <c r="K363" s="82"/>
    </row>
    <row r="364" spans="7:11">
      <c r="G364" s="81"/>
      <c r="H364" s="82"/>
      <c r="I364" s="82"/>
      <c r="J364" s="82"/>
      <c r="K364" s="82"/>
    </row>
    <row r="365" spans="7:11">
      <c r="G365" s="81"/>
      <c r="H365" s="82"/>
      <c r="I365" s="82"/>
      <c r="J365" s="82"/>
      <c r="K365" s="82"/>
    </row>
    <row r="366" spans="7:11">
      <c r="G366" s="81"/>
      <c r="H366" s="82"/>
      <c r="I366" s="82"/>
      <c r="J366" s="82"/>
      <c r="K366" s="82"/>
    </row>
    <row r="367" spans="7:11">
      <c r="G367" s="81"/>
      <c r="H367" s="82"/>
      <c r="I367" s="82"/>
      <c r="J367" s="82"/>
      <c r="K367" s="82"/>
    </row>
    <row r="368" spans="7:11">
      <c r="G368" s="81"/>
      <c r="H368" s="82"/>
      <c r="I368" s="82"/>
      <c r="J368" s="82"/>
      <c r="K368" s="82"/>
    </row>
    <row r="369" spans="7:11">
      <c r="G369" s="81"/>
      <c r="H369" s="82"/>
      <c r="I369" s="82"/>
      <c r="J369" s="82"/>
      <c r="K369" s="82"/>
    </row>
    <row r="370" spans="7:11">
      <c r="G370" s="81"/>
      <c r="H370" s="82"/>
      <c r="I370" s="82"/>
      <c r="J370" s="82"/>
      <c r="K370" s="82"/>
    </row>
    <row r="371" spans="7:11">
      <c r="G371" s="81"/>
      <c r="H371" s="82"/>
      <c r="I371" s="82"/>
      <c r="J371" s="82"/>
      <c r="K371" s="82"/>
    </row>
    <row r="372" spans="7:11">
      <c r="G372" s="81"/>
      <c r="H372" s="82"/>
      <c r="I372" s="82"/>
      <c r="J372" s="82"/>
      <c r="K372" s="82"/>
    </row>
    <row r="373" spans="7:11">
      <c r="G373" s="81"/>
      <c r="H373" s="82"/>
      <c r="I373" s="82"/>
      <c r="J373" s="82"/>
      <c r="K373" s="82"/>
    </row>
    <row r="374" spans="7:11">
      <c r="G374" s="81"/>
      <c r="H374" s="82"/>
      <c r="I374" s="82"/>
      <c r="J374" s="82"/>
      <c r="K374" s="82"/>
    </row>
    <row r="375" spans="7:11">
      <c r="G375" s="81"/>
      <c r="H375" s="82"/>
      <c r="I375" s="82"/>
      <c r="J375" s="82"/>
      <c r="K375" s="82"/>
    </row>
    <row r="376" spans="7:11">
      <c r="G376" s="81"/>
      <c r="H376" s="82"/>
      <c r="I376" s="82"/>
      <c r="J376" s="82"/>
      <c r="K376" s="82"/>
    </row>
    <row r="377" spans="7:11">
      <c r="G377" s="81"/>
      <c r="H377" s="82"/>
      <c r="I377" s="82"/>
      <c r="J377" s="82"/>
      <c r="K377" s="82"/>
    </row>
    <row r="378" spans="7:11">
      <c r="G378" s="81"/>
      <c r="H378" s="82"/>
      <c r="I378" s="82"/>
      <c r="J378" s="82"/>
      <c r="K378" s="82"/>
    </row>
    <row r="379" spans="7:11">
      <c r="G379" s="81"/>
      <c r="H379" s="82"/>
      <c r="I379" s="82"/>
      <c r="J379" s="82"/>
      <c r="K379" s="82"/>
    </row>
    <row r="380" spans="7:11">
      <c r="G380" s="81"/>
      <c r="H380" s="82"/>
      <c r="I380" s="82"/>
      <c r="J380" s="82"/>
      <c r="K380" s="82"/>
    </row>
    <row r="381" spans="7:11">
      <c r="G381" s="81"/>
      <c r="H381" s="82"/>
      <c r="I381" s="82"/>
      <c r="J381" s="82"/>
      <c r="K381" s="82"/>
    </row>
    <row r="382" spans="7:11">
      <c r="G382" s="81"/>
      <c r="H382" s="82"/>
      <c r="I382" s="82"/>
      <c r="J382" s="82"/>
      <c r="K382" s="82"/>
    </row>
    <row r="383" spans="7:11">
      <c r="G383" s="81"/>
      <c r="H383" s="82"/>
      <c r="I383" s="82"/>
      <c r="J383" s="82"/>
      <c r="K383" s="82"/>
    </row>
    <row r="384" spans="7:11">
      <c r="G384" s="81"/>
      <c r="H384" s="82"/>
      <c r="I384" s="82"/>
      <c r="J384" s="82"/>
      <c r="K384" s="82"/>
    </row>
    <row r="385" spans="7:11">
      <c r="G385" s="81"/>
      <c r="H385" s="82"/>
      <c r="I385" s="82"/>
      <c r="J385" s="82"/>
      <c r="K385" s="82"/>
    </row>
    <row r="386" spans="7:11">
      <c r="G386" s="81"/>
      <c r="H386" s="82"/>
      <c r="I386" s="82"/>
      <c r="J386" s="82"/>
      <c r="K386" s="82"/>
    </row>
    <row r="387" spans="7:11">
      <c r="G387" s="81"/>
      <c r="H387" s="82"/>
      <c r="I387" s="82"/>
      <c r="J387" s="82"/>
      <c r="K387" s="82"/>
    </row>
    <row r="388" spans="7:11">
      <c r="G388" s="81"/>
      <c r="H388" s="82"/>
      <c r="I388" s="82"/>
      <c r="J388" s="82"/>
      <c r="K388" s="82"/>
    </row>
    <row r="389" spans="7:11">
      <c r="G389" s="81"/>
      <c r="H389" s="82"/>
      <c r="I389" s="82"/>
      <c r="J389" s="82"/>
      <c r="K389" s="82"/>
    </row>
    <row r="390" spans="7:11">
      <c r="G390" s="81"/>
      <c r="H390" s="82"/>
      <c r="I390" s="82"/>
      <c r="J390" s="82"/>
      <c r="K390" s="82"/>
    </row>
    <row r="391" spans="7:11">
      <c r="G391" s="81"/>
      <c r="H391" s="82"/>
      <c r="I391" s="82"/>
      <c r="J391" s="82"/>
      <c r="K391" s="82"/>
    </row>
    <row r="392" spans="7:11">
      <c r="G392" s="81"/>
      <c r="H392" s="82"/>
      <c r="I392" s="82"/>
      <c r="J392" s="82"/>
      <c r="K392" s="82"/>
    </row>
    <row r="393" spans="7:11">
      <c r="G393" s="81"/>
      <c r="H393" s="82"/>
      <c r="I393" s="82"/>
      <c r="J393" s="82"/>
      <c r="K393" s="82"/>
    </row>
    <row r="394" spans="7:11">
      <c r="G394" s="81"/>
      <c r="H394" s="82"/>
      <c r="I394" s="82"/>
      <c r="J394" s="82"/>
      <c r="K394" s="82"/>
    </row>
    <row r="395" spans="7:11">
      <c r="G395" s="81"/>
      <c r="H395" s="82"/>
      <c r="I395" s="82"/>
      <c r="J395" s="82"/>
      <c r="K395" s="82"/>
    </row>
    <row r="396" spans="7:11">
      <c r="G396" s="81"/>
      <c r="H396" s="82"/>
      <c r="I396" s="82"/>
      <c r="J396" s="82"/>
      <c r="K396" s="82"/>
    </row>
    <row r="397" spans="7:11">
      <c r="G397" s="81"/>
      <c r="H397" s="82"/>
      <c r="I397" s="82"/>
      <c r="J397" s="82"/>
      <c r="K397" s="82"/>
    </row>
    <row r="398" spans="7:11">
      <c r="G398" s="81"/>
      <c r="H398" s="82"/>
      <c r="I398" s="82"/>
      <c r="J398" s="82"/>
      <c r="K398" s="82"/>
    </row>
    <row r="399" spans="7:11">
      <c r="G399" s="81"/>
      <c r="H399" s="82"/>
      <c r="I399" s="82"/>
      <c r="J399" s="82"/>
      <c r="K399" s="82"/>
    </row>
    <row r="400" spans="7:11">
      <c r="G400" s="81"/>
      <c r="H400" s="82"/>
      <c r="I400" s="82"/>
      <c r="J400" s="82"/>
      <c r="K400" s="82"/>
    </row>
    <row r="401" spans="7:11">
      <c r="G401" s="81"/>
      <c r="H401" s="82"/>
      <c r="I401" s="82"/>
      <c r="J401" s="82"/>
      <c r="K401" s="82"/>
    </row>
    <row r="402" spans="7:11">
      <c r="G402" s="81"/>
      <c r="H402" s="82"/>
      <c r="I402" s="82"/>
      <c r="J402" s="82"/>
      <c r="K402" s="82"/>
    </row>
    <row r="403" spans="7:11">
      <c r="G403" s="81"/>
      <c r="H403" s="82"/>
      <c r="I403" s="82"/>
      <c r="J403" s="82"/>
      <c r="K403" s="82"/>
    </row>
    <row r="404" spans="7:11">
      <c r="G404" s="81"/>
      <c r="H404" s="82"/>
      <c r="I404" s="82"/>
      <c r="J404" s="82"/>
      <c r="K404" s="82"/>
    </row>
    <row r="405" spans="7:11">
      <c r="G405" s="81"/>
      <c r="H405" s="82"/>
      <c r="I405" s="82"/>
      <c r="J405" s="82"/>
      <c r="K405" s="82"/>
    </row>
    <row r="406" spans="7:11">
      <c r="G406" s="81"/>
      <c r="H406" s="82"/>
      <c r="I406" s="82"/>
      <c r="J406" s="82"/>
      <c r="K406" s="82"/>
    </row>
    <row r="407" spans="7:11">
      <c r="G407" s="81"/>
      <c r="H407" s="82"/>
      <c r="I407" s="82"/>
      <c r="J407" s="82"/>
      <c r="K407" s="82"/>
    </row>
    <row r="408" spans="7:11">
      <c r="G408" s="81"/>
      <c r="H408" s="82"/>
      <c r="I408" s="82"/>
      <c r="J408" s="82"/>
      <c r="K408" s="82"/>
    </row>
    <row r="409" spans="7:11">
      <c r="G409" s="81"/>
      <c r="H409" s="82"/>
      <c r="I409" s="82"/>
      <c r="J409" s="82"/>
      <c r="K409" s="82"/>
    </row>
    <row r="410" spans="7:11">
      <c r="G410" s="81"/>
      <c r="H410" s="82"/>
      <c r="I410" s="82"/>
      <c r="J410" s="82"/>
      <c r="K410" s="82"/>
    </row>
    <row r="411" spans="7:11">
      <c r="G411" s="81"/>
      <c r="H411" s="82"/>
      <c r="I411" s="82"/>
      <c r="J411" s="82"/>
      <c r="K411" s="82"/>
    </row>
    <row r="412" spans="7:11">
      <c r="G412" s="81"/>
      <c r="H412" s="82"/>
      <c r="I412" s="82"/>
      <c r="J412" s="82"/>
      <c r="K412" s="82"/>
    </row>
    <row r="413" spans="7:11">
      <c r="G413" s="81"/>
      <c r="H413" s="82"/>
      <c r="I413" s="82"/>
      <c r="J413" s="82"/>
      <c r="K413" s="82"/>
    </row>
    <row r="414" spans="7:11">
      <c r="G414" s="81"/>
      <c r="H414" s="82"/>
      <c r="I414" s="82"/>
      <c r="J414" s="82"/>
      <c r="K414" s="82"/>
    </row>
    <row r="415" spans="7:11">
      <c r="G415" s="81"/>
      <c r="H415" s="82"/>
      <c r="I415" s="82"/>
      <c r="J415" s="82"/>
      <c r="K415" s="82"/>
    </row>
    <row r="416" spans="7:11">
      <c r="G416" s="81"/>
      <c r="H416" s="82"/>
      <c r="I416" s="82"/>
      <c r="J416" s="82"/>
      <c r="K416" s="82"/>
    </row>
    <row r="417" spans="7:11">
      <c r="G417" s="81"/>
      <c r="H417" s="82"/>
      <c r="I417" s="82"/>
      <c r="J417" s="82"/>
      <c r="K417" s="82"/>
    </row>
    <row r="418" spans="7:11">
      <c r="G418" s="81"/>
      <c r="H418" s="82"/>
      <c r="I418" s="82"/>
      <c r="J418" s="82"/>
      <c r="K418" s="82"/>
    </row>
    <row r="419" spans="7:11">
      <c r="G419" s="81"/>
      <c r="H419" s="82"/>
      <c r="I419" s="82"/>
      <c r="J419" s="82"/>
      <c r="K419" s="82"/>
    </row>
    <row r="420" spans="7:11">
      <c r="G420" s="81"/>
      <c r="H420" s="82"/>
      <c r="I420" s="82"/>
      <c r="J420" s="82"/>
      <c r="K420" s="82"/>
    </row>
    <row r="421" spans="7:11">
      <c r="G421" s="81"/>
      <c r="H421" s="82"/>
      <c r="I421" s="82"/>
      <c r="J421" s="82"/>
      <c r="K421" s="82"/>
    </row>
    <row r="422" spans="7:11">
      <c r="G422" s="81"/>
      <c r="H422" s="82"/>
      <c r="I422" s="82"/>
      <c r="J422" s="82"/>
      <c r="K422" s="82"/>
    </row>
    <row r="423" spans="7:11">
      <c r="G423" s="81"/>
      <c r="H423" s="82"/>
      <c r="I423" s="82"/>
      <c r="J423" s="82"/>
      <c r="K423" s="82"/>
    </row>
    <row r="424" spans="7:11">
      <c r="G424" s="81"/>
      <c r="H424" s="82"/>
      <c r="I424" s="82"/>
      <c r="J424" s="82"/>
      <c r="K424" s="82"/>
    </row>
    <row r="425" spans="7:11">
      <c r="G425" s="81"/>
      <c r="H425" s="82"/>
      <c r="I425" s="82"/>
      <c r="J425" s="82"/>
      <c r="K425" s="82"/>
    </row>
    <row r="426" spans="7:11">
      <c r="G426" s="774"/>
      <c r="H426" s="775"/>
      <c r="I426" s="775"/>
      <c r="J426" s="775"/>
      <c r="K426" s="775"/>
    </row>
    <row r="427" spans="7:11">
      <c r="G427" s="774"/>
      <c r="H427" s="775"/>
      <c r="I427" s="775"/>
      <c r="J427" s="775"/>
      <c r="K427" s="775"/>
    </row>
    <row r="428" spans="7:11">
      <c r="G428" s="774"/>
      <c r="H428" s="775"/>
      <c r="I428" s="775"/>
      <c r="J428" s="775"/>
      <c r="K428" s="775"/>
    </row>
    <row r="429" spans="7:11">
      <c r="G429" s="774"/>
      <c r="H429" s="775"/>
      <c r="I429" s="775"/>
      <c r="J429" s="775"/>
      <c r="K429" s="775"/>
    </row>
    <row r="430" spans="7:11">
      <c r="G430" s="774"/>
      <c r="H430" s="775"/>
      <c r="I430" s="775"/>
      <c r="J430" s="775"/>
      <c r="K430" s="775"/>
    </row>
    <row r="431" spans="7:11">
      <c r="G431" s="774"/>
      <c r="H431" s="775"/>
      <c r="I431" s="775"/>
      <c r="J431" s="775"/>
      <c r="K431" s="775"/>
    </row>
    <row r="432" spans="7:11">
      <c r="G432" s="774"/>
      <c r="H432" s="775"/>
      <c r="I432" s="775"/>
      <c r="J432" s="775"/>
      <c r="K432" s="775"/>
    </row>
    <row r="433" spans="7:11">
      <c r="G433" s="774"/>
      <c r="H433" s="775"/>
      <c r="I433" s="775"/>
      <c r="J433" s="775"/>
      <c r="K433" s="775"/>
    </row>
    <row r="434" spans="7:11">
      <c r="G434" s="774"/>
      <c r="H434" s="775"/>
      <c r="I434" s="775"/>
      <c r="J434" s="775"/>
      <c r="K434" s="775"/>
    </row>
    <row r="435" spans="7:11">
      <c r="G435" s="774"/>
      <c r="H435" s="775"/>
      <c r="I435" s="775"/>
      <c r="J435" s="775"/>
      <c r="K435" s="775"/>
    </row>
    <row r="436" spans="7:11">
      <c r="G436" s="774"/>
      <c r="H436" s="775"/>
      <c r="I436" s="775"/>
      <c r="J436" s="775"/>
      <c r="K436" s="775"/>
    </row>
    <row r="437" spans="7:11">
      <c r="G437" s="774"/>
      <c r="H437" s="775"/>
      <c r="I437" s="775"/>
      <c r="J437" s="775"/>
      <c r="K437" s="775"/>
    </row>
    <row r="438" spans="7:11">
      <c r="G438" s="774"/>
      <c r="H438" s="775"/>
      <c r="I438" s="775"/>
      <c r="J438" s="775"/>
      <c r="K438" s="775"/>
    </row>
    <row r="439" spans="7:11">
      <c r="G439" s="774"/>
      <c r="H439" s="775"/>
      <c r="I439" s="775"/>
      <c r="J439" s="775"/>
      <c r="K439" s="775"/>
    </row>
    <row r="440" spans="7:11">
      <c r="G440" s="774"/>
      <c r="H440" s="775"/>
      <c r="I440" s="775"/>
      <c r="J440" s="775"/>
      <c r="K440" s="775"/>
    </row>
    <row r="441" spans="7:11">
      <c r="G441" s="774"/>
      <c r="H441" s="775"/>
      <c r="I441" s="775"/>
      <c r="J441" s="775"/>
      <c r="K441" s="775"/>
    </row>
    <row r="442" spans="7:11">
      <c r="G442" s="774"/>
      <c r="H442" s="775"/>
      <c r="I442" s="775"/>
      <c r="J442" s="775"/>
      <c r="K442" s="775"/>
    </row>
    <row r="443" spans="7:11">
      <c r="G443" s="774"/>
      <c r="H443" s="775"/>
      <c r="I443" s="775"/>
      <c r="J443" s="775"/>
      <c r="K443" s="775"/>
    </row>
    <row r="444" spans="7:11">
      <c r="G444" s="774"/>
      <c r="H444" s="775"/>
      <c r="I444" s="775"/>
      <c r="J444" s="775"/>
      <c r="K444" s="775"/>
    </row>
    <row r="445" spans="7:11">
      <c r="G445" s="774"/>
      <c r="H445" s="775"/>
      <c r="I445" s="775"/>
      <c r="J445" s="775"/>
      <c r="K445" s="775"/>
    </row>
    <row r="446" spans="7:11">
      <c r="G446" s="774"/>
      <c r="H446" s="775"/>
      <c r="I446" s="775"/>
      <c r="J446" s="775"/>
      <c r="K446" s="775"/>
    </row>
    <row r="447" spans="7:11">
      <c r="G447" s="774"/>
      <c r="H447" s="775"/>
      <c r="I447" s="775"/>
      <c r="J447" s="775"/>
      <c r="K447" s="775"/>
    </row>
    <row r="448" spans="7:11">
      <c r="G448" s="774"/>
      <c r="H448" s="775"/>
      <c r="I448" s="775"/>
      <c r="J448" s="775"/>
      <c r="K448" s="775"/>
    </row>
    <row r="449" spans="7:11">
      <c r="G449" s="774"/>
      <c r="H449" s="775"/>
      <c r="I449" s="775"/>
      <c r="J449" s="775"/>
      <c r="K449" s="775"/>
    </row>
    <row r="450" spans="7:11">
      <c r="G450" s="774"/>
      <c r="H450" s="775"/>
      <c r="I450" s="775"/>
      <c r="J450" s="775"/>
      <c r="K450" s="775"/>
    </row>
    <row r="451" spans="7:11">
      <c r="G451" s="774"/>
      <c r="H451" s="775"/>
      <c r="I451" s="775"/>
      <c r="J451" s="775"/>
      <c r="K451" s="775"/>
    </row>
    <row r="452" spans="7:11">
      <c r="G452" s="774"/>
      <c r="H452" s="775"/>
      <c r="I452" s="775"/>
      <c r="J452" s="775"/>
      <c r="K452" s="775"/>
    </row>
    <row r="453" spans="7:11">
      <c r="G453" s="774"/>
      <c r="H453" s="775"/>
      <c r="I453" s="775"/>
      <c r="J453" s="775"/>
      <c r="K453" s="775"/>
    </row>
    <row r="454" spans="7:11">
      <c r="G454" s="774"/>
      <c r="H454" s="775"/>
      <c r="I454" s="775"/>
      <c r="J454" s="775"/>
      <c r="K454" s="775"/>
    </row>
    <row r="455" spans="7:11">
      <c r="G455" s="774"/>
      <c r="H455" s="775"/>
      <c r="I455" s="775"/>
      <c r="J455" s="775"/>
      <c r="K455" s="775"/>
    </row>
    <row r="456" spans="7:11">
      <c r="G456" s="774"/>
      <c r="H456" s="775"/>
      <c r="I456" s="775"/>
      <c r="J456" s="775"/>
      <c r="K456" s="775"/>
    </row>
    <row r="457" spans="7:11">
      <c r="G457" s="774"/>
      <c r="H457" s="775"/>
      <c r="I457" s="775"/>
      <c r="J457" s="775"/>
      <c r="K457" s="775"/>
    </row>
    <row r="458" spans="7:11">
      <c r="G458" s="774"/>
      <c r="H458" s="775"/>
      <c r="I458" s="775"/>
      <c r="J458" s="775"/>
      <c r="K458" s="775"/>
    </row>
    <row r="459" spans="7:11">
      <c r="G459" s="774"/>
      <c r="H459" s="775"/>
      <c r="I459" s="775"/>
      <c r="J459" s="775"/>
      <c r="K459" s="775"/>
    </row>
    <row r="460" spans="7:11">
      <c r="G460" s="774"/>
      <c r="H460" s="775"/>
      <c r="I460" s="775"/>
      <c r="J460" s="775"/>
      <c r="K460" s="775"/>
    </row>
    <row r="461" spans="7:11">
      <c r="G461" s="774"/>
      <c r="H461" s="775"/>
      <c r="I461" s="775"/>
      <c r="J461" s="775"/>
      <c r="K461" s="775"/>
    </row>
    <row r="462" spans="7:11">
      <c r="G462" s="774"/>
      <c r="H462" s="775"/>
      <c r="I462" s="775"/>
      <c r="J462" s="775"/>
      <c r="K462" s="775"/>
    </row>
    <row r="463" spans="7:11">
      <c r="G463" s="774"/>
      <c r="H463" s="775"/>
      <c r="I463" s="775"/>
      <c r="J463" s="775"/>
      <c r="K463" s="775"/>
    </row>
    <row r="464" spans="7:11">
      <c r="G464" s="774"/>
      <c r="H464" s="775"/>
      <c r="I464" s="775"/>
      <c r="J464" s="775"/>
      <c r="K464" s="775"/>
    </row>
    <row r="465" spans="7:11">
      <c r="G465" s="774"/>
      <c r="H465" s="775"/>
      <c r="I465" s="775"/>
      <c r="J465" s="775"/>
      <c r="K465" s="775"/>
    </row>
    <row r="466" spans="7:11">
      <c r="G466" s="774"/>
      <c r="H466" s="775"/>
      <c r="I466" s="775"/>
      <c r="J466" s="775"/>
      <c r="K466" s="775"/>
    </row>
    <row r="467" spans="7:11">
      <c r="G467" s="774"/>
      <c r="H467" s="775"/>
      <c r="I467" s="775"/>
      <c r="J467" s="775"/>
      <c r="K467" s="775"/>
    </row>
    <row r="468" spans="7:11">
      <c r="G468" s="774"/>
      <c r="H468" s="775"/>
      <c r="I468" s="775"/>
      <c r="J468" s="775"/>
      <c r="K468" s="775"/>
    </row>
    <row r="469" spans="7:11">
      <c r="G469" s="774"/>
      <c r="H469" s="775"/>
      <c r="I469" s="775"/>
      <c r="J469" s="775"/>
      <c r="K469" s="775"/>
    </row>
    <row r="470" spans="7:11">
      <c r="G470" s="774"/>
      <c r="H470" s="775"/>
      <c r="I470" s="775"/>
      <c r="J470" s="775"/>
      <c r="K470" s="775"/>
    </row>
    <row r="471" spans="7:11">
      <c r="G471" s="774"/>
      <c r="H471" s="775"/>
      <c r="I471" s="775"/>
      <c r="J471" s="775"/>
      <c r="K471" s="775"/>
    </row>
    <row r="472" spans="7:11">
      <c r="G472" s="774"/>
      <c r="H472" s="775"/>
      <c r="I472" s="775"/>
      <c r="J472" s="775"/>
      <c r="K472" s="775"/>
    </row>
    <row r="473" spans="7:11">
      <c r="G473" s="774"/>
      <c r="H473" s="775"/>
      <c r="I473" s="775"/>
      <c r="J473" s="775"/>
      <c r="K473" s="775"/>
    </row>
    <row r="474" spans="7:11">
      <c r="G474" s="774"/>
      <c r="H474" s="775"/>
      <c r="I474" s="775"/>
      <c r="J474" s="775"/>
      <c r="K474" s="775"/>
    </row>
    <row r="475" spans="7:11">
      <c r="G475" s="774"/>
      <c r="H475" s="775"/>
      <c r="I475" s="775"/>
      <c r="J475" s="775"/>
      <c r="K475" s="775"/>
    </row>
    <row r="476" spans="7:11">
      <c r="G476" s="774"/>
      <c r="H476" s="775"/>
      <c r="I476" s="775"/>
      <c r="J476" s="775"/>
      <c r="K476" s="775"/>
    </row>
    <row r="477" spans="7:11">
      <c r="G477" s="774"/>
      <c r="H477" s="775"/>
      <c r="I477" s="775"/>
      <c r="J477" s="775"/>
      <c r="K477" s="775"/>
    </row>
    <row r="478" spans="7:11">
      <c r="G478" s="774"/>
      <c r="H478" s="775"/>
      <c r="I478" s="775"/>
      <c r="J478" s="775"/>
      <c r="K478" s="775"/>
    </row>
    <row r="479" spans="7:11">
      <c r="G479" s="774"/>
      <c r="H479" s="775"/>
      <c r="I479" s="775"/>
      <c r="J479" s="775"/>
      <c r="K479" s="775"/>
    </row>
    <row r="480" spans="7:11">
      <c r="G480" s="774"/>
      <c r="H480" s="775"/>
      <c r="I480" s="775"/>
      <c r="J480" s="775"/>
      <c r="K480" s="775"/>
    </row>
    <row r="481" spans="7:11">
      <c r="G481" s="774"/>
      <c r="H481" s="775"/>
      <c r="I481" s="775"/>
      <c r="J481" s="775"/>
      <c r="K481" s="775"/>
    </row>
    <row r="482" spans="7:11">
      <c r="G482" s="774"/>
      <c r="H482" s="775"/>
      <c r="I482" s="775"/>
      <c r="J482" s="775"/>
      <c r="K482" s="775"/>
    </row>
    <row r="483" spans="7:11">
      <c r="G483" s="774"/>
      <c r="H483" s="775"/>
      <c r="I483" s="775"/>
      <c r="J483" s="775"/>
      <c r="K483" s="775"/>
    </row>
    <row r="484" spans="7:11">
      <c r="G484" s="774"/>
      <c r="H484" s="775"/>
      <c r="I484" s="775"/>
      <c r="J484" s="775"/>
      <c r="K484" s="775"/>
    </row>
    <row r="485" spans="7:11">
      <c r="G485" s="774"/>
      <c r="H485" s="775"/>
      <c r="I485" s="775"/>
      <c r="J485" s="775"/>
      <c r="K485" s="775"/>
    </row>
    <row r="486" spans="7:11">
      <c r="G486" s="774"/>
      <c r="H486" s="775"/>
      <c r="I486" s="775"/>
      <c r="J486" s="775"/>
      <c r="K486" s="775"/>
    </row>
    <row r="487" spans="7:11">
      <c r="G487" s="774"/>
      <c r="H487" s="775"/>
      <c r="I487" s="775"/>
      <c r="J487" s="775"/>
      <c r="K487" s="775"/>
    </row>
    <row r="488" spans="7:11">
      <c r="G488" s="774"/>
      <c r="H488" s="775"/>
      <c r="I488" s="775"/>
      <c r="J488" s="775"/>
      <c r="K488" s="775"/>
    </row>
    <row r="489" spans="7:11">
      <c r="G489" s="774"/>
      <c r="H489" s="775"/>
      <c r="I489" s="775"/>
      <c r="J489" s="775"/>
      <c r="K489" s="775"/>
    </row>
    <row r="490" spans="7:11">
      <c r="G490" s="774"/>
      <c r="H490" s="775"/>
      <c r="I490" s="775"/>
      <c r="J490" s="775"/>
      <c r="K490" s="775"/>
    </row>
    <row r="491" spans="7:11">
      <c r="G491" s="774"/>
      <c r="H491" s="775"/>
      <c r="I491" s="775"/>
      <c r="J491" s="775"/>
      <c r="K491" s="775"/>
    </row>
    <row r="492" spans="7:11">
      <c r="G492" s="774"/>
      <c r="H492" s="775"/>
      <c r="I492" s="775"/>
      <c r="J492" s="775"/>
      <c r="K492" s="775"/>
    </row>
    <row r="493" spans="7:11">
      <c r="G493" s="774"/>
      <c r="H493" s="775"/>
      <c r="I493" s="775"/>
      <c r="J493" s="775"/>
      <c r="K493" s="775"/>
    </row>
    <row r="494" spans="7:11">
      <c r="G494" s="774"/>
      <c r="H494" s="775"/>
      <c r="I494" s="775"/>
      <c r="J494" s="775"/>
      <c r="K494" s="775"/>
    </row>
    <row r="495" spans="7:11">
      <c r="G495" s="774"/>
      <c r="H495" s="775"/>
      <c r="I495" s="775"/>
      <c r="J495" s="775"/>
      <c r="K495" s="775"/>
    </row>
    <row r="496" spans="7:11">
      <c r="G496" s="774"/>
      <c r="H496" s="775"/>
      <c r="I496" s="775"/>
      <c r="J496" s="775"/>
      <c r="K496" s="775"/>
    </row>
    <row r="497" spans="7:11">
      <c r="G497" s="774"/>
      <c r="H497" s="775"/>
      <c r="I497" s="775"/>
      <c r="J497" s="775"/>
      <c r="K497" s="775"/>
    </row>
    <row r="498" spans="7:11">
      <c r="G498" s="774"/>
      <c r="H498" s="775"/>
      <c r="I498" s="775"/>
      <c r="J498" s="775"/>
      <c r="K498" s="775"/>
    </row>
    <row r="499" spans="7:11">
      <c r="G499" s="774"/>
      <c r="H499" s="775"/>
      <c r="I499" s="775"/>
      <c r="J499" s="775"/>
      <c r="K499" s="775"/>
    </row>
    <row r="500" spans="7:11">
      <c r="G500" s="774"/>
      <c r="H500" s="775"/>
      <c r="I500" s="775"/>
      <c r="J500" s="775"/>
      <c r="K500" s="775"/>
    </row>
    <row r="501" spans="7:11">
      <c r="G501" s="774"/>
      <c r="H501" s="775"/>
      <c r="I501" s="775"/>
      <c r="J501" s="775"/>
      <c r="K501" s="775"/>
    </row>
    <row r="502" spans="7:11">
      <c r="G502" s="774"/>
      <c r="H502" s="775"/>
      <c r="I502" s="775"/>
      <c r="J502" s="775"/>
      <c r="K502" s="775"/>
    </row>
    <row r="503" spans="7:11">
      <c r="G503" s="774"/>
      <c r="H503" s="775"/>
      <c r="I503" s="775"/>
      <c r="J503" s="775"/>
      <c r="K503" s="775"/>
    </row>
    <row r="504" spans="7:11">
      <c r="G504" s="774"/>
      <c r="H504" s="775"/>
      <c r="I504" s="775"/>
      <c r="J504" s="775"/>
      <c r="K504" s="775"/>
    </row>
    <row r="505" spans="7:11">
      <c r="G505" s="774"/>
      <c r="H505" s="775"/>
      <c r="I505" s="775"/>
      <c r="J505" s="775"/>
      <c r="K505" s="775"/>
    </row>
    <row r="506" spans="7:11">
      <c r="G506" s="774"/>
      <c r="H506" s="775"/>
      <c r="I506" s="775"/>
      <c r="J506" s="775"/>
      <c r="K506" s="775"/>
    </row>
    <row r="507" spans="7:11">
      <c r="G507" s="774"/>
      <c r="H507" s="775"/>
      <c r="I507" s="775"/>
      <c r="J507" s="775"/>
      <c r="K507" s="775"/>
    </row>
    <row r="508" spans="7:11">
      <c r="G508" s="774"/>
      <c r="H508" s="775"/>
      <c r="I508" s="775"/>
      <c r="J508" s="775"/>
      <c r="K508" s="775"/>
    </row>
    <row r="509" spans="7:11">
      <c r="G509" s="774"/>
      <c r="H509" s="775"/>
      <c r="I509" s="775"/>
      <c r="J509" s="775"/>
      <c r="K509" s="775"/>
    </row>
    <row r="510" spans="7:11">
      <c r="G510" s="774"/>
      <c r="H510" s="775"/>
      <c r="I510" s="775"/>
      <c r="J510" s="775"/>
      <c r="K510" s="775"/>
    </row>
    <row r="511" spans="7:11">
      <c r="G511" s="774"/>
      <c r="H511" s="775"/>
      <c r="I511" s="775"/>
      <c r="J511" s="775"/>
      <c r="K511" s="775"/>
    </row>
    <row r="512" spans="7:11">
      <c r="G512" s="774"/>
      <c r="H512" s="775"/>
      <c r="I512" s="775"/>
      <c r="J512" s="775"/>
      <c r="K512" s="775"/>
    </row>
    <row r="513" spans="7:11">
      <c r="G513" s="774"/>
      <c r="H513" s="775"/>
      <c r="I513" s="775"/>
      <c r="J513" s="775"/>
      <c r="K513" s="775"/>
    </row>
    <row r="514" spans="7:11">
      <c r="G514" s="774"/>
      <c r="H514" s="775"/>
      <c r="I514" s="775"/>
      <c r="J514" s="775"/>
      <c r="K514" s="775"/>
    </row>
    <row r="515" spans="7:11">
      <c r="G515" s="774"/>
      <c r="H515" s="775"/>
      <c r="I515" s="775"/>
      <c r="J515" s="775"/>
      <c r="K515" s="775"/>
    </row>
    <row r="516" spans="7:11">
      <c r="G516" s="774"/>
      <c r="H516" s="775"/>
      <c r="I516" s="775"/>
      <c r="J516" s="775"/>
      <c r="K516" s="775"/>
    </row>
    <row r="517" spans="7:11">
      <c r="G517" s="774"/>
      <c r="H517" s="775"/>
      <c r="I517" s="775"/>
      <c r="J517" s="775"/>
      <c r="K517" s="775"/>
    </row>
    <row r="518" spans="7:11">
      <c r="G518" s="774"/>
      <c r="H518" s="775"/>
      <c r="I518" s="775"/>
      <c r="J518" s="775"/>
      <c r="K518" s="775"/>
    </row>
    <row r="519" spans="7:11">
      <c r="G519" s="774"/>
      <c r="H519" s="775"/>
      <c r="I519" s="775"/>
      <c r="J519" s="775"/>
      <c r="K519" s="775"/>
    </row>
    <row r="520" spans="7:11">
      <c r="G520" s="774"/>
      <c r="H520" s="775"/>
      <c r="I520" s="775"/>
      <c r="J520" s="775"/>
      <c r="K520" s="775"/>
    </row>
    <row r="521" spans="7:11">
      <c r="G521" s="774"/>
      <c r="H521" s="775"/>
      <c r="I521" s="775"/>
      <c r="J521" s="775"/>
      <c r="K521" s="775"/>
    </row>
    <row r="522" spans="7:11">
      <c r="G522" s="774"/>
      <c r="H522" s="775"/>
      <c r="I522" s="775"/>
      <c r="J522" s="775"/>
      <c r="K522" s="775"/>
    </row>
    <row r="523" spans="7:11">
      <c r="G523" s="774"/>
      <c r="H523" s="775"/>
      <c r="I523" s="775"/>
      <c r="J523" s="775"/>
      <c r="K523" s="775"/>
    </row>
    <row r="524" spans="7:11">
      <c r="G524" s="774"/>
      <c r="H524" s="775"/>
      <c r="I524" s="775"/>
      <c r="J524" s="775"/>
      <c r="K524" s="775"/>
    </row>
    <row r="525" spans="7:11">
      <c r="G525" s="774"/>
      <c r="H525" s="775"/>
      <c r="I525" s="775"/>
      <c r="J525" s="775"/>
      <c r="K525" s="775"/>
    </row>
    <row r="526" spans="7:11">
      <c r="G526" s="774"/>
      <c r="H526" s="775"/>
      <c r="I526" s="775"/>
      <c r="J526" s="775"/>
      <c r="K526" s="775"/>
    </row>
    <row r="527" spans="7:11">
      <c r="G527" s="774"/>
      <c r="H527" s="775"/>
      <c r="I527" s="775"/>
      <c r="J527" s="775"/>
      <c r="K527" s="775"/>
    </row>
    <row r="528" spans="7:11">
      <c r="G528" s="774"/>
      <c r="H528" s="775"/>
      <c r="I528" s="775"/>
      <c r="J528" s="775"/>
      <c r="K528" s="775"/>
    </row>
    <row r="529" spans="7:11">
      <c r="G529" s="774"/>
      <c r="H529" s="775"/>
      <c r="I529" s="775"/>
      <c r="J529" s="775"/>
      <c r="K529" s="775"/>
    </row>
    <row r="530" spans="7:11">
      <c r="G530" s="774"/>
      <c r="H530" s="775"/>
      <c r="I530" s="775"/>
      <c r="J530" s="775"/>
      <c r="K530" s="775"/>
    </row>
    <row r="531" spans="7:11">
      <c r="G531" s="774"/>
      <c r="H531" s="775"/>
      <c r="I531" s="775"/>
      <c r="J531" s="775"/>
      <c r="K531" s="775"/>
    </row>
    <row r="532" spans="7:11">
      <c r="G532" s="774"/>
      <c r="H532" s="775"/>
      <c r="I532" s="775"/>
      <c r="J532" s="775"/>
      <c r="K532" s="775"/>
    </row>
    <row r="533" spans="7:11">
      <c r="G533" s="774"/>
      <c r="H533" s="775"/>
      <c r="I533" s="775"/>
      <c r="J533" s="775"/>
      <c r="K533" s="775"/>
    </row>
    <row r="534" spans="7:11">
      <c r="G534" s="774"/>
      <c r="H534" s="775"/>
      <c r="I534" s="775"/>
      <c r="J534" s="775"/>
      <c r="K534" s="775"/>
    </row>
    <row r="535" spans="7:11">
      <c r="G535" s="774"/>
      <c r="H535" s="775"/>
      <c r="I535" s="775"/>
      <c r="J535" s="775"/>
      <c r="K535" s="775"/>
    </row>
    <row r="536" spans="7:11">
      <c r="G536" s="774"/>
      <c r="H536" s="775"/>
      <c r="I536" s="775"/>
      <c r="J536" s="775"/>
      <c r="K536" s="775"/>
    </row>
    <row r="537" spans="7:11">
      <c r="G537" s="774"/>
      <c r="H537" s="775"/>
      <c r="I537" s="775"/>
      <c r="J537" s="775"/>
      <c r="K537" s="775"/>
    </row>
    <row r="538" spans="7:11">
      <c r="G538" s="774"/>
      <c r="H538" s="775"/>
      <c r="I538" s="775"/>
      <c r="J538" s="775"/>
      <c r="K538" s="775"/>
    </row>
    <row r="539" spans="7:11">
      <c r="G539" s="774"/>
      <c r="H539" s="775"/>
      <c r="I539" s="775"/>
      <c r="J539" s="775"/>
      <c r="K539" s="775"/>
    </row>
    <row r="540" spans="7:11">
      <c r="G540" s="774"/>
      <c r="H540" s="775"/>
      <c r="I540" s="775"/>
      <c r="J540" s="775"/>
      <c r="K540" s="775"/>
    </row>
    <row r="541" spans="7:11">
      <c r="G541" s="774"/>
      <c r="H541" s="775"/>
      <c r="I541" s="775"/>
      <c r="J541" s="775"/>
      <c r="K541" s="775"/>
    </row>
    <row r="542" spans="7:11">
      <c r="G542" s="774"/>
      <c r="H542" s="775"/>
      <c r="I542" s="775"/>
      <c r="J542" s="775"/>
      <c r="K542" s="775"/>
    </row>
    <row r="543" spans="7:11">
      <c r="G543" s="774"/>
      <c r="H543" s="775"/>
      <c r="I543" s="775"/>
      <c r="J543" s="775"/>
      <c r="K543" s="775"/>
    </row>
    <row r="544" spans="7:11">
      <c r="G544" s="774"/>
      <c r="H544" s="775"/>
      <c r="I544" s="775"/>
      <c r="J544" s="775"/>
      <c r="K544" s="775"/>
    </row>
    <row r="545" spans="7:11">
      <c r="G545" s="774"/>
      <c r="H545" s="775"/>
      <c r="I545" s="775"/>
      <c r="J545" s="775"/>
      <c r="K545" s="775"/>
    </row>
    <row r="546" spans="7:11">
      <c r="G546" s="774"/>
      <c r="H546" s="775"/>
      <c r="I546" s="775"/>
      <c r="J546" s="775"/>
      <c r="K546" s="775"/>
    </row>
    <row r="547" spans="7:11">
      <c r="G547" s="774"/>
      <c r="H547" s="775"/>
      <c r="I547" s="775"/>
      <c r="J547" s="775"/>
      <c r="K547" s="775"/>
    </row>
    <row r="548" spans="7:11">
      <c r="G548" s="774"/>
      <c r="H548" s="775"/>
      <c r="I548" s="775"/>
      <c r="J548" s="775"/>
      <c r="K548" s="775"/>
    </row>
    <row r="549" spans="7:11">
      <c r="G549" s="774"/>
      <c r="H549" s="775"/>
      <c r="I549" s="775"/>
      <c r="J549" s="775"/>
      <c r="K549" s="775"/>
    </row>
    <row r="550" spans="7:11">
      <c r="G550" s="774"/>
      <c r="H550" s="775"/>
      <c r="I550" s="775"/>
      <c r="J550" s="775"/>
      <c r="K550" s="775"/>
    </row>
    <row r="551" spans="7:11">
      <c r="G551" s="774"/>
      <c r="H551" s="775"/>
      <c r="I551" s="775"/>
      <c r="J551" s="775"/>
      <c r="K551" s="775"/>
    </row>
    <row r="552" spans="7:11">
      <c r="G552" s="774"/>
      <c r="H552" s="775"/>
      <c r="I552" s="775"/>
      <c r="J552" s="775"/>
      <c r="K552" s="775"/>
    </row>
    <row r="553" spans="7:11">
      <c r="G553" s="774"/>
      <c r="H553" s="775"/>
      <c r="I553" s="775"/>
      <c r="J553" s="775"/>
      <c r="K553" s="775"/>
    </row>
    <row r="554" spans="7:11">
      <c r="G554" s="774"/>
      <c r="H554" s="775"/>
      <c r="I554" s="775"/>
      <c r="J554" s="775"/>
      <c r="K554" s="775"/>
    </row>
    <row r="555" spans="7:11">
      <c r="G555" s="774"/>
      <c r="H555" s="775"/>
      <c r="I555" s="775"/>
      <c r="J555" s="775"/>
      <c r="K555" s="775"/>
    </row>
    <row r="556" spans="7:11">
      <c r="G556" s="774"/>
      <c r="H556" s="775"/>
      <c r="I556" s="775"/>
      <c r="J556" s="775"/>
      <c r="K556" s="775"/>
    </row>
    <row r="557" spans="7:11">
      <c r="G557" s="774"/>
      <c r="H557" s="775"/>
      <c r="I557" s="775"/>
      <c r="J557" s="775"/>
      <c r="K557" s="775"/>
    </row>
    <row r="558" spans="7:11">
      <c r="G558" s="774"/>
      <c r="H558" s="775"/>
      <c r="I558" s="775"/>
      <c r="J558" s="775"/>
      <c r="K558" s="775"/>
    </row>
    <row r="559" spans="7:11">
      <c r="G559" s="774"/>
      <c r="H559" s="775"/>
      <c r="I559" s="775"/>
      <c r="J559" s="775"/>
      <c r="K559" s="775"/>
    </row>
    <row r="560" spans="7:11">
      <c r="G560" s="774"/>
      <c r="H560" s="775"/>
      <c r="I560" s="775"/>
      <c r="J560" s="775"/>
      <c r="K560" s="775"/>
    </row>
    <row r="561" spans="7:11">
      <c r="G561" s="774"/>
      <c r="H561" s="775"/>
      <c r="I561" s="775"/>
      <c r="J561" s="775"/>
      <c r="K561" s="775"/>
    </row>
    <row r="562" spans="7:11">
      <c r="G562" s="774"/>
      <c r="H562" s="775"/>
      <c r="I562" s="775"/>
      <c r="J562" s="775"/>
      <c r="K562" s="775"/>
    </row>
    <row r="563" spans="7:11">
      <c r="G563" s="774"/>
      <c r="H563" s="775"/>
      <c r="I563" s="775"/>
      <c r="J563" s="775"/>
      <c r="K563" s="775"/>
    </row>
    <row r="564" spans="7:11">
      <c r="G564" s="774"/>
      <c r="H564" s="775"/>
      <c r="I564" s="775"/>
      <c r="J564" s="775"/>
      <c r="K564" s="775"/>
    </row>
    <row r="565" spans="7:11">
      <c r="G565" s="774"/>
      <c r="H565" s="775"/>
      <c r="I565" s="775"/>
      <c r="J565" s="775"/>
      <c r="K565" s="775"/>
    </row>
    <row r="566" spans="7:11">
      <c r="G566" s="774"/>
      <c r="H566" s="775"/>
      <c r="I566" s="775"/>
      <c r="J566" s="775"/>
      <c r="K566" s="775"/>
    </row>
    <row r="567" spans="7:11">
      <c r="G567" s="774"/>
      <c r="H567" s="775"/>
      <c r="I567" s="775"/>
      <c r="J567" s="775"/>
      <c r="K567" s="775"/>
    </row>
    <row r="568" spans="7:11">
      <c r="G568" s="774"/>
      <c r="H568" s="775"/>
      <c r="I568" s="775"/>
      <c r="J568" s="775"/>
      <c r="K568" s="775"/>
    </row>
    <row r="569" spans="7:11">
      <c r="G569" s="774"/>
      <c r="H569" s="775"/>
      <c r="I569" s="775"/>
      <c r="J569" s="775"/>
      <c r="K569" s="775"/>
    </row>
    <row r="570" spans="7:11">
      <c r="G570" s="774"/>
      <c r="H570" s="775"/>
      <c r="I570" s="775"/>
      <c r="J570" s="775"/>
      <c r="K570" s="775"/>
    </row>
    <row r="571" spans="7:11">
      <c r="G571" s="774"/>
      <c r="H571" s="775"/>
      <c r="I571" s="775"/>
      <c r="J571" s="775"/>
      <c r="K571" s="775"/>
    </row>
    <row r="572" spans="7:11">
      <c r="G572" s="774"/>
      <c r="H572" s="775"/>
      <c r="I572" s="775"/>
      <c r="J572" s="775"/>
      <c r="K572" s="775"/>
    </row>
    <row r="573" spans="7:11">
      <c r="G573" s="774"/>
      <c r="H573" s="775"/>
      <c r="I573" s="775"/>
      <c r="J573" s="775"/>
      <c r="K573" s="775"/>
    </row>
    <row r="574" spans="7:11">
      <c r="G574" s="774"/>
      <c r="H574" s="775"/>
      <c r="I574" s="775"/>
      <c r="J574" s="775"/>
      <c r="K574" s="775"/>
    </row>
    <row r="575" spans="7:11">
      <c r="G575" s="774"/>
      <c r="H575" s="775"/>
      <c r="I575" s="775"/>
      <c r="J575" s="775"/>
      <c r="K575" s="775"/>
    </row>
    <row r="576" spans="7:11">
      <c r="G576" s="774"/>
      <c r="H576" s="775"/>
      <c r="I576" s="775"/>
      <c r="J576" s="775"/>
      <c r="K576" s="775"/>
    </row>
    <row r="577" spans="7:11">
      <c r="G577" s="774"/>
      <c r="H577" s="775"/>
      <c r="I577" s="775"/>
      <c r="J577" s="775"/>
      <c r="K577" s="775"/>
    </row>
    <row r="578" spans="7:11">
      <c r="G578" s="774"/>
      <c r="H578" s="775"/>
      <c r="I578" s="775"/>
      <c r="J578" s="775"/>
      <c r="K578" s="775"/>
    </row>
    <row r="579" spans="7:11">
      <c r="G579" s="774"/>
      <c r="H579" s="775"/>
      <c r="I579" s="775"/>
      <c r="J579" s="775"/>
      <c r="K579" s="775"/>
    </row>
    <row r="580" spans="7:11">
      <c r="G580" s="774"/>
      <c r="H580" s="775"/>
      <c r="I580" s="775"/>
      <c r="J580" s="775"/>
      <c r="K580" s="775"/>
    </row>
    <row r="581" spans="7:11">
      <c r="G581" s="774"/>
      <c r="H581" s="775"/>
      <c r="I581" s="775"/>
      <c r="J581" s="775"/>
      <c r="K581" s="775"/>
    </row>
    <row r="582" spans="7:11">
      <c r="G582" s="774"/>
      <c r="H582" s="775"/>
      <c r="I582" s="775"/>
      <c r="J582" s="775"/>
      <c r="K582" s="775"/>
    </row>
    <row r="583" spans="7:11">
      <c r="G583" s="774"/>
      <c r="H583" s="775"/>
      <c r="I583" s="775"/>
      <c r="J583" s="775"/>
      <c r="K583" s="775"/>
    </row>
    <row r="584" spans="7:11">
      <c r="G584" s="774"/>
      <c r="H584" s="775"/>
      <c r="I584" s="775"/>
      <c r="J584" s="775"/>
      <c r="K584" s="775"/>
    </row>
    <row r="585" spans="7:11">
      <c r="G585" s="774"/>
      <c r="H585" s="775"/>
      <c r="I585" s="775"/>
      <c r="J585" s="775"/>
      <c r="K585" s="775"/>
    </row>
    <row r="586" spans="7:11">
      <c r="G586" s="774"/>
      <c r="H586" s="775"/>
      <c r="I586" s="775"/>
      <c r="J586" s="775"/>
      <c r="K586" s="775"/>
    </row>
    <row r="587" spans="7:11">
      <c r="G587" s="774"/>
      <c r="H587" s="775"/>
      <c r="I587" s="775"/>
      <c r="J587" s="775"/>
      <c r="K587" s="775"/>
    </row>
    <row r="588" spans="7:11">
      <c r="G588" s="774"/>
      <c r="H588" s="775"/>
      <c r="I588" s="775"/>
      <c r="J588" s="775"/>
      <c r="K588" s="775"/>
    </row>
    <row r="589" spans="7:11">
      <c r="G589" s="774"/>
      <c r="H589" s="775"/>
      <c r="I589" s="775"/>
      <c r="J589" s="775"/>
      <c r="K589" s="775"/>
    </row>
    <row r="590" spans="7:11">
      <c r="G590" s="774"/>
      <c r="H590" s="775"/>
      <c r="I590" s="775"/>
      <c r="J590" s="775"/>
      <c r="K590" s="775"/>
    </row>
    <row r="591" spans="7:11">
      <c r="G591" s="774"/>
      <c r="H591" s="775"/>
      <c r="I591" s="775"/>
      <c r="J591" s="775"/>
      <c r="K591" s="775"/>
    </row>
    <row r="592" spans="7:11">
      <c r="G592" s="774"/>
      <c r="H592" s="775"/>
      <c r="I592" s="775"/>
      <c r="J592" s="775"/>
      <c r="K592" s="775"/>
    </row>
    <row r="593" spans="7:11">
      <c r="G593" s="774"/>
      <c r="H593" s="775"/>
      <c r="I593" s="775"/>
      <c r="J593" s="775"/>
      <c r="K593" s="775"/>
    </row>
    <row r="594" spans="7:11">
      <c r="G594" s="774"/>
      <c r="H594" s="775"/>
      <c r="I594" s="775"/>
      <c r="J594" s="775"/>
      <c r="K594" s="775"/>
    </row>
    <row r="595" spans="7:11">
      <c r="G595" s="774"/>
      <c r="H595" s="775"/>
      <c r="I595" s="775"/>
      <c r="J595" s="775"/>
      <c r="K595" s="775"/>
    </row>
    <row r="596" spans="7:11">
      <c r="G596" s="774"/>
      <c r="H596" s="775"/>
      <c r="I596" s="775"/>
      <c r="J596" s="775"/>
      <c r="K596" s="775"/>
    </row>
    <row r="597" spans="7:11">
      <c r="G597" s="774"/>
      <c r="H597" s="775"/>
      <c r="I597" s="775"/>
      <c r="J597" s="775"/>
      <c r="K597" s="775"/>
    </row>
    <row r="598" spans="7:11">
      <c r="G598" s="774"/>
      <c r="H598" s="775"/>
      <c r="I598" s="775"/>
      <c r="J598" s="775"/>
      <c r="K598" s="775"/>
    </row>
    <row r="599" spans="7:11">
      <c r="G599" s="774"/>
      <c r="H599" s="775"/>
      <c r="I599" s="775"/>
      <c r="J599" s="775"/>
      <c r="K599" s="775"/>
    </row>
    <row r="600" spans="7:11">
      <c r="G600" s="774"/>
      <c r="H600" s="775"/>
      <c r="I600" s="775"/>
      <c r="J600" s="775"/>
      <c r="K600" s="775"/>
    </row>
    <row r="601" spans="7:11">
      <c r="G601" s="774"/>
      <c r="H601" s="775"/>
      <c r="I601" s="775"/>
      <c r="J601" s="775"/>
      <c r="K601" s="775"/>
    </row>
    <row r="602" spans="7:11">
      <c r="G602" s="774"/>
      <c r="H602" s="775"/>
      <c r="I602" s="775"/>
      <c r="J602" s="775"/>
      <c r="K602" s="775"/>
    </row>
    <row r="603" spans="7:11">
      <c r="G603" s="774"/>
      <c r="H603" s="775"/>
      <c r="I603" s="775"/>
      <c r="J603" s="775"/>
      <c r="K603" s="775"/>
    </row>
    <row r="604" spans="7:11">
      <c r="G604" s="774"/>
      <c r="H604" s="775"/>
      <c r="I604" s="775"/>
      <c r="J604" s="775"/>
      <c r="K604" s="775"/>
    </row>
    <row r="605" spans="7:11">
      <c r="G605" s="774"/>
      <c r="H605" s="775"/>
      <c r="I605" s="775"/>
      <c r="J605" s="775"/>
      <c r="K605" s="775"/>
    </row>
    <row r="606" spans="7:11">
      <c r="G606" s="774"/>
      <c r="H606" s="775"/>
      <c r="I606" s="775"/>
      <c r="J606" s="775"/>
      <c r="K606" s="775"/>
    </row>
    <row r="607" spans="7:11">
      <c r="G607" s="774"/>
      <c r="H607" s="775"/>
      <c r="I607" s="775"/>
      <c r="J607" s="775"/>
      <c r="K607" s="775"/>
    </row>
    <row r="608" spans="7:11">
      <c r="G608" s="774"/>
      <c r="H608" s="775"/>
      <c r="I608" s="775"/>
      <c r="J608" s="775"/>
      <c r="K608" s="775"/>
    </row>
    <row r="609" spans="7:11">
      <c r="G609" s="774"/>
      <c r="H609" s="775"/>
      <c r="I609" s="775"/>
      <c r="J609" s="775"/>
      <c r="K609" s="775"/>
    </row>
    <row r="610" spans="7:11">
      <c r="G610" s="774"/>
      <c r="H610" s="775"/>
      <c r="I610" s="775"/>
      <c r="J610" s="775"/>
      <c r="K610" s="775"/>
    </row>
    <row r="611" spans="7:11">
      <c r="G611" s="774"/>
      <c r="H611" s="775"/>
      <c r="I611" s="775"/>
      <c r="J611" s="775"/>
      <c r="K611" s="775"/>
    </row>
    <row r="612" spans="7:11">
      <c r="G612" s="774"/>
      <c r="H612" s="775"/>
      <c r="I612" s="775"/>
      <c r="J612" s="775"/>
      <c r="K612" s="775"/>
    </row>
    <row r="613" spans="7:11">
      <c r="G613" s="774"/>
      <c r="H613" s="775"/>
      <c r="I613" s="775"/>
      <c r="J613" s="775"/>
      <c r="K613" s="775"/>
    </row>
    <row r="614" spans="7:11">
      <c r="G614" s="774"/>
      <c r="H614" s="775"/>
      <c r="I614" s="775"/>
      <c r="J614" s="775"/>
      <c r="K614" s="775"/>
    </row>
    <row r="615" spans="7:11">
      <c r="G615" s="774"/>
      <c r="H615" s="775"/>
      <c r="I615" s="775"/>
      <c r="J615" s="775"/>
      <c r="K615" s="775"/>
    </row>
    <row r="616" spans="7:11">
      <c r="G616" s="774"/>
      <c r="H616" s="775"/>
      <c r="I616" s="775"/>
      <c r="J616" s="775"/>
      <c r="K616" s="775"/>
    </row>
    <row r="617" spans="7:11">
      <c r="G617" s="774"/>
      <c r="H617" s="775"/>
      <c r="I617" s="775"/>
      <c r="J617" s="775"/>
      <c r="K617" s="775"/>
    </row>
    <row r="618" spans="7:11">
      <c r="G618" s="774"/>
      <c r="H618" s="775"/>
      <c r="I618" s="775"/>
      <c r="J618" s="775"/>
      <c r="K618" s="775"/>
    </row>
    <row r="619" spans="7:11">
      <c r="G619" s="774"/>
      <c r="H619" s="775"/>
      <c r="I619" s="775"/>
      <c r="J619" s="775"/>
      <c r="K619" s="775"/>
    </row>
    <row r="620" spans="7:11">
      <c r="G620" s="774"/>
      <c r="H620" s="775"/>
      <c r="I620" s="775"/>
      <c r="J620" s="775"/>
      <c r="K620" s="775"/>
    </row>
    <row r="621" spans="7:11">
      <c r="G621" s="774"/>
      <c r="H621" s="775"/>
      <c r="I621" s="775"/>
      <c r="J621" s="775"/>
      <c r="K621" s="775"/>
    </row>
    <row r="622" spans="7:11">
      <c r="G622" s="774"/>
      <c r="H622" s="775"/>
      <c r="I622" s="775"/>
      <c r="J622" s="775"/>
      <c r="K622" s="775"/>
    </row>
    <row r="623" spans="7:11">
      <c r="G623" s="774"/>
      <c r="H623" s="775"/>
      <c r="I623" s="775"/>
      <c r="J623" s="775"/>
      <c r="K623" s="775"/>
    </row>
    <row r="624" spans="7:11">
      <c r="G624" s="774"/>
      <c r="H624" s="775"/>
      <c r="I624" s="775"/>
      <c r="J624" s="775"/>
      <c r="K624" s="775"/>
    </row>
    <row r="625" spans="7:11">
      <c r="G625" s="774"/>
      <c r="H625" s="775"/>
      <c r="I625" s="775"/>
      <c r="J625" s="775"/>
      <c r="K625" s="775"/>
    </row>
    <row r="626" spans="7:11">
      <c r="G626" s="774"/>
      <c r="H626" s="775"/>
      <c r="I626" s="775"/>
      <c r="J626" s="775"/>
      <c r="K626" s="775"/>
    </row>
    <row r="627" spans="7:11">
      <c r="G627" s="774"/>
      <c r="H627" s="775"/>
      <c r="I627" s="775"/>
      <c r="J627" s="775"/>
      <c r="K627" s="775"/>
    </row>
    <row r="628" spans="7:11">
      <c r="G628" s="774"/>
      <c r="H628" s="775"/>
      <c r="I628" s="775"/>
      <c r="J628" s="775"/>
      <c r="K628" s="775"/>
    </row>
    <row r="629" spans="7:11">
      <c r="G629" s="774"/>
      <c r="H629" s="775"/>
      <c r="I629" s="775"/>
      <c r="J629" s="775"/>
      <c r="K629" s="775"/>
    </row>
    <row r="630" spans="7:11">
      <c r="G630" s="774"/>
      <c r="H630" s="775"/>
      <c r="I630" s="775"/>
      <c r="J630" s="775"/>
      <c r="K630" s="775"/>
    </row>
    <row r="631" spans="7:11">
      <c r="G631" s="774"/>
      <c r="H631" s="775"/>
      <c r="I631" s="775"/>
      <c r="J631" s="775"/>
      <c r="K631" s="775"/>
    </row>
    <row r="632" spans="7:11">
      <c r="G632" s="774"/>
      <c r="H632" s="775"/>
      <c r="I632" s="775"/>
      <c r="J632" s="775"/>
      <c r="K632" s="775"/>
    </row>
    <row r="633" spans="7:11">
      <c r="G633" s="774"/>
      <c r="H633" s="775"/>
      <c r="I633" s="775"/>
      <c r="J633" s="775"/>
      <c r="K633" s="775"/>
    </row>
    <row r="634" spans="7:11">
      <c r="G634" s="774"/>
      <c r="H634" s="775"/>
      <c r="I634" s="775"/>
      <c r="J634" s="775"/>
      <c r="K634" s="775"/>
    </row>
    <row r="635" spans="7:11">
      <c r="G635" s="774"/>
      <c r="H635" s="775"/>
      <c r="I635" s="775"/>
      <c r="J635" s="775"/>
      <c r="K635" s="775"/>
    </row>
    <row r="636" spans="7:11">
      <c r="G636" s="774"/>
      <c r="H636" s="775"/>
      <c r="I636" s="775"/>
      <c r="J636" s="775"/>
      <c r="K636" s="775"/>
    </row>
    <row r="637" spans="7:11">
      <c r="G637" s="774"/>
      <c r="H637" s="775"/>
      <c r="I637" s="775"/>
      <c r="J637" s="775"/>
      <c r="K637" s="775"/>
    </row>
    <row r="638" spans="7:11">
      <c r="G638" s="774"/>
      <c r="H638" s="775"/>
      <c r="I638" s="775"/>
      <c r="J638" s="775"/>
      <c r="K638" s="775"/>
    </row>
    <row r="639" spans="7:11">
      <c r="G639" s="774"/>
      <c r="H639" s="775"/>
      <c r="I639" s="775"/>
      <c r="J639" s="775"/>
      <c r="K639" s="775"/>
    </row>
    <row r="640" spans="7:11">
      <c r="G640" s="774"/>
      <c r="H640" s="775"/>
      <c r="I640" s="775"/>
      <c r="J640" s="775"/>
      <c r="K640" s="775"/>
    </row>
    <row r="641" spans="7:11">
      <c r="G641" s="774"/>
      <c r="H641" s="775"/>
      <c r="I641" s="775"/>
      <c r="J641" s="775"/>
      <c r="K641" s="775"/>
    </row>
    <row r="642" spans="7:11">
      <c r="G642" s="774"/>
      <c r="H642" s="775"/>
      <c r="I642" s="775"/>
      <c r="J642" s="775"/>
      <c r="K642" s="775"/>
    </row>
    <row r="643" spans="7:11">
      <c r="G643" s="774"/>
      <c r="H643" s="775"/>
      <c r="I643" s="775"/>
      <c r="J643" s="775"/>
      <c r="K643" s="775"/>
    </row>
    <row r="644" spans="7:11">
      <c r="G644" s="774"/>
      <c r="H644" s="775"/>
      <c r="I644" s="775"/>
      <c r="J644" s="775"/>
      <c r="K644" s="775"/>
    </row>
    <row r="645" spans="7:11">
      <c r="G645" s="774"/>
      <c r="H645" s="775"/>
      <c r="I645" s="775"/>
      <c r="J645" s="775"/>
      <c r="K645" s="775"/>
    </row>
    <row r="646" spans="7:11">
      <c r="G646" s="774"/>
      <c r="H646" s="775"/>
      <c r="I646" s="775"/>
      <c r="J646" s="775"/>
      <c r="K646" s="775"/>
    </row>
    <row r="647" spans="7:11">
      <c r="G647" s="774"/>
      <c r="H647" s="775"/>
      <c r="I647" s="775"/>
      <c r="J647" s="775"/>
      <c r="K647" s="775"/>
    </row>
    <row r="648" spans="7:11">
      <c r="G648" s="774"/>
      <c r="H648" s="775"/>
      <c r="I648" s="775"/>
      <c r="J648" s="775"/>
      <c r="K648" s="775"/>
    </row>
    <row r="649" spans="7:11">
      <c r="G649" s="774"/>
      <c r="H649" s="775"/>
      <c r="I649" s="775"/>
      <c r="J649" s="775"/>
      <c r="K649" s="775"/>
    </row>
    <row r="650" spans="7:11">
      <c r="G650" s="774"/>
      <c r="H650" s="775"/>
      <c r="I650" s="775"/>
      <c r="J650" s="775"/>
      <c r="K650" s="775"/>
    </row>
    <row r="651" spans="7:11">
      <c r="G651" s="774"/>
      <c r="H651" s="775"/>
      <c r="I651" s="775"/>
      <c r="J651" s="775"/>
      <c r="K651" s="775"/>
    </row>
    <row r="652" spans="7:11">
      <c r="G652" s="774"/>
      <c r="H652" s="775"/>
      <c r="I652" s="775"/>
      <c r="J652" s="775"/>
      <c r="K652" s="775"/>
    </row>
    <row r="653" spans="7:11">
      <c r="G653" s="774"/>
      <c r="H653" s="775"/>
      <c r="I653" s="775"/>
      <c r="J653" s="775"/>
      <c r="K653" s="775"/>
    </row>
    <row r="654" spans="7:11">
      <c r="G654" s="774"/>
      <c r="H654" s="775"/>
      <c r="I654" s="775"/>
      <c r="J654" s="775"/>
      <c r="K654" s="775"/>
    </row>
    <row r="655" spans="7:11">
      <c r="G655" s="774"/>
      <c r="H655" s="775"/>
      <c r="I655" s="775"/>
      <c r="J655" s="775"/>
      <c r="K655" s="775"/>
    </row>
    <row r="656" spans="7:11">
      <c r="G656" s="774"/>
      <c r="H656" s="775"/>
      <c r="I656" s="775"/>
      <c r="J656" s="775"/>
      <c r="K656" s="775"/>
    </row>
    <row r="657" spans="7:11">
      <c r="G657" s="774"/>
      <c r="H657" s="775"/>
      <c r="I657" s="775"/>
      <c r="J657" s="775"/>
      <c r="K657" s="775"/>
    </row>
    <row r="658" spans="7:11">
      <c r="G658" s="774"/>
      <c r="H658" s="775"/>
      <c r="I658" s="775"/>
      <c r="J658" s="775"/>
      <c r="K658" s="775"/>
    </row>
    <row r="659" spans="7:11">
      <c r="G659" s="774"/>
      <c r="H659" s="775"/>
      <c r="I659" s="775"/>
      <c r="J659" s="775"/>
      <c r="K659" s="775"/>
    </row>
    <row r="660" spans="7:11">
      <c r="G660" s="774"/>
      <c r="H660" s="775"/>
      <c r="I660" s="775"/>
      <c r="J660" s="775"/>
      <c r="K660" s="775"/>
    </row>
    <row r="661" spans="7:11">
      <c r="G661" s="774"/>
      <c r="H661" s="775"/>
      <c r="I661" s="775"/>
      <c r="J661" s="775"/>
      <c r="K661" s="775"/>
    </row>
    <row r="662" spans="7:11">
      <c r="G662" s="774"/>
      <c r="H662" s="775"/>
      <c r="I662" s="775"/>
      <c r="J662" s="775"/>
      <c r="K662" s="775"/>
    </row>
    <row r="663" spans="7:11">
      <c r="G663" s="774"/>
      <c r="H663" s="775"/>
      <c r="I663" s="775"/>
      <c r="J663" s="775"/>
      <c r="K663" s="775"/>
    </row>
    <row r="664" spans="7:11">
      <c r="G664" s="774"/>
      <c r="H664" s="775"/>
      <c r="I664" s="775"/>
      <c r="J664" s="775"/>
      <c r="K664" s="775"/>
    </row>
    <row r="665" spans="7:11">
      <c r="G665" s="774"/>
      <c r="H665" s="775"/>
      <c r="I665" s="775"/>
      <c r="J665" s="775"/>
      <c r="K665" s="775"/>
    </row>
    <row r="666" spans="7:11">
      <c r="G666" s="774"/>
      <c r="H666" s="775"/>
      <c r="I666" s="775"/>
      <c r="J666" s="775"/>
      <c r="K666" s="775"/>
    </row>
    <row r="667" spans="7:11">
      <c r="G667" s="774"/>
      <c r="H667" s="775"/>
      <c r="I667" s="775"/>
      <c r="J667" s="775"/>
      <c r="K667" s="775"/>
    </row>
    <row r="668" spans="7:11">
      <c r="G668" s="774"/>
      <c r="H668" s="775"/>
      <c r="I668" s="775"/>
      <c r="J668" s="775"/>
      <c r="K668" s="775"/>
    </row>
    <row r="669" spans="7:11">
      <c r="G669" s="774"/>
      <c r="H669" s="775"/>
      <c r="I669" s="775"/>
      <c r="J669" s="775"/>
      <c r="K669" s="775"/>
    </row>
    <row r="670" spans="7:11">
      <c r="G670" s="774"/>
      <c r="H670" s="775"/>
      <c r="I670" s="775"/>
      <c r="J670" s="775"/>
      <c r="K670" s="775"/>
    </row>
    <row r="671" spans="7:11">
      <c r="G671" s="774"/>
      <c r="H671" s="775"/>
      <c r="I671" s="775"/>
      <c r="J671" s="775"/>
      <c r="K671" s="775"/>
    </row>
    <row r="672" spans="7:11">
      <c r="G672" s="774"/>
      <c r="H672" s="775"/>
      <c r="I672" s="775"/>
      <c r="J672" s="775"/>
      <c r="K672" s="775"/>
    </row>
    <row r="673" spans="7:11">
      <c r="G673" s="774"/>
      <c r="H673" s="775"/>
      <c r="I673" s="775"/>
      <c r="J673" s="775"/>
      <c r="K673" s="775"/>
    </row>
    <row r="674" spans="7:11">
      <c r="G674" s="774"/>
      <c r="H674" s="775"/>
      <c r="I674" s="775"/>
      <c r="J674" s="775"/>
      <c r="K674" s="775"/>
    </row>
    <row r="675" spans="7:11">
      <c r="G675" s="774"/>
      <c r="H675" s="775"/>
      <c r="I675" s="775"/>
      <c r="J675" s="775"/>
      <c r="K675" s="775"/>
    </row>
    <row r="676" spans="7:11">
      <c r="G676" s="774"/>
      <c r="H676" s="775"/>
      <c r="I676" s="775"/>
      <c r="J676" s="775"/>
      <c r="K676" s="775"/>
    </row>
    <row r="677" spans="7:11">
      <c r="G677" s="774"/>
      <c r="H677" s="775"/>
      <c r="I677" s="775"/>
      <c r="J677" s="775"/>
      <c r="K677" s="775"/>
    </row>
    <row r="678" spans="7:11">
      <c r="G678" s="774"/>
      <c r="H678" s="775"/>
      <c r="I678" s="775"/>
      <c r="J678" s="775"/>
      <c r="K678" s="775"/>
    </row>
    <row r="679" spans="7:11">
      <c r="G679" s="774"/>
      <c r="H679" s="775"/>
      <c r="I679" s="775"/>
      <c r="J679" s="775"/>
      <c r="K679" s="775"/>
    </row>
    <row r="680" spans="7:11">
      <c r="G680" s="774"/>
      <c r="H680" s="775"/>
      <c r="I680" s="775"/>
      <c r="J680" s="775"/>
      <c r="K680" s="775"/>
    </row>
    <row r="681" spans="7:11">
      <c r="G681" s="774"/>
      <c r="H681" s="775"/>
      <c r="I681" s="775"/>
      <c r="J681" s="775"/>
      <c r="K681" s="775"/>
    </row>
    <row r="682" spans="7:11">
      <c r="G682" s="774"/>
      <c r="H682" s="775"/>
      <c r="I682" s="775"/>
      <c r="J682" s="775"/>
      <c r="K682" s="775"/>
    </row>
    <row r="683" spans="7:11">
      <c r="G683" s="774"/>
      <c r="H683" s="775"/>
      <c r="I683" s="775"/>
      <c r="J683" s="775"/>
      <c r="K683" s="775"/>
    </row>
    <row r="684" spans="7:11">
      <c r="G684" s="774"/>
      <c r="H684" s="775"/>
      <c r="I684" s="775"/>
      <c r="J684" s="775"/>
      <c r="K684" s="775"/>
    </row>
    <row r="685" spans="7:11">
      <c r="G685" s="774"/>
      <c r="H685" s="775"/>
      <c r="I685" s="775"/>
      <c r="J685" s="775"/>
      <c r="K685" s="775"/>
    </row>
    <row r="686" spans="7:11">
      <c r="G686" s="774"/>
      <c r="H686" s="775"/>
      <c r="I686" s="775"/>
      <c r="J686" s="775"/>
      <c r="K686" s="775"/>
    </row>
    <row r="687" spans="7:11">
      <c r="G687" s="774"/>
      <c r="H687" s="775"/>
      <c r="I687" s="775"/>
      <c r="J687" s="775"/>
      <c r="K687" s="775"/>
    </row>
    <row r="688" spans="7:11">
      <c r="G688" s="774"/>
      <c r="H688" s="775"/>
      <c r="I688" s="775"/>
      <c r="J688" s="775"/>
      <c r="K688" s="775"/>
    </row>
    <row r="689" spans="7:11">
      <c r="G689" s="774"/>
      <c r="H689" s="775"/>
      <c r="I689" s="775"/>
      <c r="J689" s="775"/>
      <c r="K689" s="775"/>
    </row>
    <row r="690" spans="7:11">
      <c r="G690" s="774"/>
      <c r="H690" s="775"/>
      <c r="I690" s="775"/>
      <c r="J690" s="775"/>
      <c r="K690" s="775"/>
    </row>
    <row r="691" spans="7:11">
      <c r="G691" s="774"/>
      <c r="H691" s="775"/>
      <c r="I691" s="775"/>
      <c r="J691" s="775"/>
      <c r="K691" s="775"/>
    </row>
    <row r="692" spans="7:11">
      <c r="G692" s="774"/>
      <c r="H692" s="775"/>
      <c r="I692" s="775"/>
      <c r="J692" s="775"/>
      <c r="K692" s="775"/>
    </row>
    <row r="693" spans="7:11">
      <c r="G693" s="774"/>
      <c r="H693" s="775"/>
      <c r="I693" s="775"/>
      <c r="J693" s="775"/>
      <c r="K693" s="775"/>
    </row>
    <row r="694" spans="7:11">
      <c r="G694" s="774"/>
      <c r="H694" s="775"/>
      <c r="I694" s="775"/>
      <c r="J694" s="775"/>
      <c r="K694" s="775"/>
    </row>
    <row r="695" spans="7:11">
      <c r="G695" s="774"/>
      <c r="H695" s="775"/>
      <c r="I695" s="775"/>
      <c r="J695" s="775"/>
      <c r="K695" s="775"/>
    </row>
    <row r="696" spans="7:11">
      <c r="G696" s="774"/>
      <c r="H696" s="775"/>
      <c r="I696" s="775"/>
      <c r="J696" s="775"/>
      <c r="K696" s="775"/>
    </row>
    <row r="697" spans="7:11">
      <c r="G697" s="774"/>
      <c r="H697" s="775"/>
      <c r="I697" s="775"/>
      <c r="J697" s="775"/>
      <c r="K697" s="775"/>
    </row>
    <row r="698" spans="7:11">
      <c r="G698" s="774"/>
      <c r="H698" s="775"/>
      <c r="I698" s="775"/>
      <c r="J698" s="775"/>
      <c r="K698" s="775"/>
    </row>
    <row r="699" spans="7:11">
      <c r="G699" s="774"/>
      <c r="H699" s="775"/>
      <c r="I699" s="775"/>
      <c r="J699" s="775"/>
      <c r="K699" s="775"/>
    </row>
    <row r="700" spans="7:11">
      <c r="G700" s="774"/>
      <c r="H700" s="775"/>
      <c r="I700" s="775"/>
      <c r="J700" s="775"/>
      <c r="K700" s="775"/>
    </row>
    <row r="701" spans="7:11">
      <c r="G701" s="774"/>
      <c r="H701" s="775"/>
      <c r="I701" s="775"/>
      <c r="J701" s="775"/>
      <c r="K701" s="775"/>
    </row>
    <row r="702" spans="7:11">
      <c r="G702" s="774"/>
      <c r="H702" s="775"/>
      <c r="I702" s="775"/>
      <c r="J702" s="775"/>
      <c r="K702" s="775"/>
    </row>
    <row r="703" spans="7:11">
      <c r="G703" s="774"/>
      <c r="H703" s="775"/>
      <c r="I703" s="775"/>
      <c r="J703" s="775"/>
      <c r="K703" s="775"/>
    </row>
    <row r="704" spans="7:11">
      <c r="G704" s="774"/>
      <c r="H704" s="775"/>
      <c r="I704" s="775"/>
      <c r="J704" s="775"/>
      <c r="K704" s="775"/>
    </row>
    <row r="705" spans="7:11">
      <c r="G705" s="774"/>
      <c r="H705" s="775"/>
      <c r="I705" s="775"/>
      <c r="J705" s="775"/>
      <c r="K705" s="775"/>
    </row>
    <row r="706" spans="7:11">
      <c r="G706" s="774"/>
      <c r="H706" s="775"/>
      <c r="I706" s="775"/>
      <c r="J706" s="775"/>
      <c r="K706" s="775"/>
    </row>
    <row r="707" spans="7:11">
      <c r="G707" s="774"/>
      <c r="H707" s="775"/>
      <c r="I707" s="775"/>
      <c r="J707" s="775"/>
      <c r="K707" s="775"/>
    </row>
    <row r="708" spans="7:11">
      <c r="G708" s="774"/>
      <c r="H708" s="775"/>
      <c r="I708" s="775"/>
      <c r="J708" s="775"/>
      <c r="K708" s="775"/>
    </row>
    <row r="709" spans="7:11">
      <c r="G709" s="774"/>
      <c r="H709" s="775"/>
      <c r="I709" s="775"/>
      <c r="J709" s="775"/>
      <c r="K709" s="775"/>
    </row>
    <row r="710" spans="7:11">
      <c r="G710" s="774"/>
      <c r="H710" s="775"/>
      <c r="I710" s="775"/>
      <c r="J710" s="775"/>
      <c r="K710" s="775"/>
    </row>
    <row r="711" spans="7:11">
      <c r="G711" s="774"/>
      <c r="H711" s="775"/>
      <c r="I711" s="775"/>
      <c r="J711" s="775"/>
      <c r="K711" s="775"/>
    </row>
    <row r="712" spans="7:11">
      <c r="G712" s="774"/>
      <c r="H712" s="775"/>
      <c r="I712" s="775"/>
      <c r="J712" s="775"/>
      <c r="K712" s="775"/>
    </row>
    <row r="713" spans="7:11">
      <c r="G713" s="774"/>
      <c r="H713" s="775"/>
      <c r="I713" s="775"/>
      <c r="J713" s="775"/>
      <c r="K713" s="775"/>
    </row>
    <row r="714" spans="7:11">
      <c r="G714" s="774"/>
      <c r="H714" s="775"/>
      <c r="I714" s="775"/>
      <c r="J714" s="775"/>
      <c r="K714" s="775"/>
    </row>
    <row r="715" spans="7:11">
      <c r="G715" s="774"/>
      <c r="H715" s="775"/>
      <c r="I715" s="775"/>
      <c r="J715" s="775"/>
      <c r="K715" s="775"/>
    </row>
    <row r="716" spans="7:11">
      <c r="G716" s="774"/>
      <c r="H716" s="775"/>
      <c r="I716" s="775"/>
      <c r="J716" s="775"/>
      <c r="K716" s="775"/>
    </row>
    <row r="717" spans="7:11">
      <c r="G717" s="774"/>
      <c r="H717" s="775"/>
      <c r="I717" s="775"/>
      <c r="J717" s="775"/>
      <c r="K717" s="775"/>
    </row>
    <row r="718" spans="7:11">
      <c r="G718" s="774"/>
      <c r="H718" s="775"/>
      <c r="I718" s="775"/>
      <c r="J718" s="775"/>
      <c r="K718" s="775"/>
    </row>
    <row r="719" spans="7:11">
      <c r="G719" s="774"/>
      <c r="H719" s="775"/>
      <c r="I719" s="775"/>
      <c r="J719" s="775"/>
      <c r="K719" s="775"/>
    </row>
    <row r="720" spans="7:11">
      <c r="G720" s="774"/>
      <c r="H720" s="775"/>
      <c r="I720" s="775"/>
      <c r="J720" s="775"/>
      <c r="K720" s="775"/>
    </row>
    <row r="721" spans="7:11">
      <c r="G721" s="774"/>
      <c r="H721" s="775"/>
      <c r="I721" s="775"/>
      <c r="J721" s="775"/>
      <c r="K721" s="775"/>
    </row>
    <row r="722" spans="7:11">
      <c r="G722" s="774"/>
      <c r="H722" s="775"/>
      <c r="I722" s="775"/>
      <c r="J722" s="775"/>
      <c r="K722" s="775"/>
    </row>
    <row r="723" spans="7:11">
      <c r="G723" s="774"/>
      <c r="H723" s="775"/>
      <c r="I723" s="775"/>
      <c r="J723" s="775"/>
      <c r="K723" s="775"/>
    </row>
    <row r="724" spans="7:11">
      <c r="G724" s="774"/>
      <c r="H724" s="775"/>
      <c r="I724" s="775"/>
      <c r="J724" s="775"/>
      <c r="K724" s="775"/>
    </row>
    <row r="725" spans="7:11">
      <c r="G725" s="774"/>
      <c r="H725" s="775"/>
      <c r="I725" s="775"/>
      <c r="J725" s="775"/>
      <c r="K725" s="775"/>
    </row>
    <row r="726" spans="7:11">
      <c r="G726" s="774"/>
      <c r="H726" s="775"/>
      <c r="I726" s="775"/>
      <c r="J726" s="775"/>
      <c r="K726" s="775"/>
    </row>
    <row r="727" spans="7:11">
      <c r="G727" s="774"/>
      <c r="H727" s="775"/>
      <c r="I727" s="775"/>
      <c r="J727" s="775"/>
      <c r="K727" s="775"/>
    </row>
    <row r="728" spans="7:11">
      <c r="G728" s="774"/>
      <c r="H728" s="775"/>
      <c r="I728" s="775"/>
      <c r="J728" s="775"/>
      <c r="K728" s="775"/>
    </row>
    <row r="729" spans="7:11">
      <c r="G729" s="774"/>
      <c r="H729" s="775"/>
      <c r="I729" s="775"/>
      <c r="J729" s="775"/>
      <c r="K729" s="775"/>
    </row>
    <row r="730" spans="7:11">
      <c r="G730" s="774"/>
      <c r="H730" s="775"/>
      <c r="I730" s="775"/>
      <c r="J730" s="775"/>
      <c r="K730" s="775"/>
    </row>
    <row r="731" spans="7:11">
      <c r="G731" s="774"/>
      <c r="H731" s="775"/>
      <c r="I731" s="775"/>
      <c r="J731" s="775"/>
      <c r="K731" s="775"/>
    </row>
    <row r="732" spans="7:11">
      <c r="G732" s="774"/>
      <c r="H732" s="775"/>
      <c r="I732" s="775"/>
      <c r="J732" s="775"/>
      <c r="K732" s="775"/>
    </row>
    <row r="733" spans="7:11">
      <c r="G733" s="774"/>
      <c r="H733" s="775"/>
      <c r="I733" s="775"/>
      <c r="J733" s="775"/>
      <c r="K733" s="775"/>
    </row>
    <row r="734" spans="7:11">
      <c r="G734" s="774"/>
      <c r="H734" s="775"/>
      <c r="I734" s="775"/>
      <c r="J734" s="775"/>
      <c r="K734" s="775"/>
    </row>
    <row r="735" spans="7:11">
      <c r="G735" s="774"/>
      <c r="H735" s="775"/>
      <c r="I735" s="775"/>
      <c r="J735" s="775"/>
      <c r="K735" s="775"/>
    </row>
    <row r="736" spans="7:11">
      <c r="G736" s="774"/>
      <c r="H736" s="775"/>
      <c r="I736" s="775"/>
      <c r="J736" s="775"/>
      <c r="K736" s="775"/>
    </row>
    <row r="737" spans="7:11">
      <c r="G737" s="774"/>
      <c r="H737" s="775"/>
      <c r="I737" s="775"/>
      <c r="J737" s="775"/>
      <c r="K737" s="775"/>
    </row>
    <row r="738" spans="7:11">
      <c r="G738" s="774"/>
      <c r="H738" s="775"/>
      <c r="I738" s="775"/>
      <c r="J738" s="775"/>
      <c r="K738" s="775"/>
    </row>
    <row r="739" spans="7:11">
      <c r="G739" s="774"/>
      <c r="H739" s="775"/>
      <c r="I739" s="775"/>
      <c r="J739" s="775"/>
      <c r="K739" s="775"/>
    </row>
    <row r="740" spans="7:11">
      <c r="G740" s="774"/>
      <c r="H740" s="775"/>
      <c r="I740" s="775"/>
      <c r="J740" s="775"/>
      <c r="K740" s="775"/>
    </row>
    <row r="741" spans="7:11">
      <c r="G741" s="774"/>
      <c r="H741" s="775"/>
      <c r="I741" s="775"/>
      <c r="J741" s="775"/>
      <c r="K741" s="775"/>
    </row>
    <row r="742" spans="7:11">
      <c r="G742" s="774"/>
      <c r="H742" s="775"/>
      <c r="I742" s="775"/>
      <c r="J742" s="775"/>
      <c r="K742" s="775"/>
    </row>
    <row r="743" spans="7:11">
      <c r="G743" s="774"/>
      <c r="H743" s="775"/>
      <c r="I743" s="775"/>
      <c r="J743" s="775"/>
      <c r="K743" s="775"/>
    </row>
    <row r="744" spans="7:11">
      <c r="G744" s="774"/>
      <c r="H744" s="775"/>
      <c r="I744" s="775"/>
      <c r="J744" s="775"/>
      <c r="K744" s="775"/>
    </row>
    <row r="745" spans="7:11">
      <c r="G745" s="774"/>
      <c r="H745" s="775"/>
      <c r="I745" s="775"/>
      <c r="J745" s="775"/>
      <c r="K745" s="775"/>
    </row>
    <row r="746" spans="7:11">
      <c r="G746" s="774"/>
      <c r="H746" s="775"/>
      <c r="I746" s="775"/>
      <c r="J746" s="775"/>
      <c r="K746" s="775"/>
    </row>
    <row r="747" spans="7:11">
      <c r="G747" s="774"/>
      <c r="H747" s="775"/>
      <c r="I747" s="775"/>
      <c r="J747" s="775"/>
      <c r="K747" s="775"/>
    </row>
    <row r="748" spans="7:11">
      <c r="G748" s="774"/>
      <c r="H748" s="775"/>
      <c r="I748" s="775"/>
      <c r="J748" s="775"/>
      <c r="K748" s="775"/>
    </row>
    <row r="749" spans="7:11">
      <c r="G749" s="774"/>
      <c r="H749" s="775"/>
      <c r="I749" s="775"/>
      <c r="J749" s="775"/>
      <c r="K749" s="775"/>
    </row>
    <row r="750" spans="7:11">
      <c r="G750" s="774"/>
      <c r="H750" s="775"/>
      <c r="I750" s="775"/>
      <c r="J750" s="775"/>
      <c r="K750" s="775"/>
    </row>
    <row r="751" spans="7:11">
      <c r="G751" s="774"/>
      <c r="H751" s="775"/>
      <c r="I751" s="775"/>
      <c r="J751" s="775"/>
      <c r="K751" s="775"/>
    </row>
    <row r="752" spans="7:11">
      <c r="G752" s="774"/>
      <c r="H752" s="775"/>
      <c r="I752" s="775"/>
      <c r="J752" s="775"/>
      <c r="K752" s="775"/>
    </row>
    <row r="753" spans="7:11">
      <c r="G753" s="774"/>
      <c r="H753" s="775"/>
      <c r="I753" s="775"/>
      <c r="J753" s="775"/>
      <c r="K753" s="775"/>
    </row>
    <row r="754" spans="7:11">
      <c r="G754" s="774"/>
      <c r="H754" s="775"/>
      <c r="I754" s="775"/>
      <c r="J754" s="775"/>
      <c r="K754" s="775"/>
    </row>
    <row r="755" spans="7:11">
      <c r="G755" s="774"/>
      <c r="H755" s="775"/>
      <c r="I755" s="775"/>
      <c r="J755" s="775"/>
      <c r="K755" s="775"/>
    </row>
    <row r="756" spans="7:11">
      <c r="G756" s="774"/>
      <c r="H756" s="775"/>
      <c r="I756" s="775"/>
      <c r="J756" s="775"/>
      <c r="K756" s="775"/>
    </row>
    <row r="757" spans="7:11">
      <c r="G757" s="774"/>
      <c r="H757" s="775"/>
      <c r="I757" s="775"/>
      <c r="J757" s="775"/>
      <c r="K757" s="775"/>
    </row>
    <row r="758" spans="7:11">
      <c r="G758" s="774"/>
      <c r="H758" s="775"/>
      <c r="I758" s="775"/>
      <c r="J758" s="775"/>
      <c r="K758" s="775"/>
    </row>
    <row r="759" spans="7:11">
      <c r="G759" s="774"/>
      <c r="H759" s="775"/>
      <c r="I759" s="775"/>
      <c r="J759" s="775"/>
      <c r="K759" s="775"/>
    </row>
    <row r="760" spans="7:11">
      <c r="G760" s="774"/>
      <c r="H760" s="775"/>
      <c r="I760" s="775"/>
      <c r="J760" s="775"/>
      <c r="K760" s="775"/>
    </row>
    <row r="761" spans="7:11">
      <c r="G761" s="774"/>
      <c r="H761" s="775"/>
      <c r="I761" s="775"/>
      <c r="J761" s="775"/>
      <c r="K761" s="775"/>
    </row>
    <row r="762" spans="7:11">
      <c r="G762" s="774"/>
      <c r="H762" s="775"/>
      <c r="I762" s="775"/>
      <c r="J762" s="775"/>
      <c r="K762" s="775"/>
    </row>
    <row r="763" spans="7:11">
      <c r="G763" s="774"/>
      <c r="H763" s="775"/>
      <c r="I763" s="775"/>
      <c r="J763" s="775"/>
      <c r="K763" s="775"/>
    </row>
    <row r="764" spans="7:11">
      <c r="G764" s="774"/>
      <c r="H764" s="775"/>
      <c r="I764" s="775"/>
      <c r="J764" s="775"/>
      <c r="K764" s="775"/>
    </row>
    <row r="765" spans="7:11">
      <c r="G765" s="774"/>
      <c r="H765" s="775"/>
      <c r="I765" s="775"/>
      <c r="J765" s="775"/>
      <c r="K765" s="775"/>
    </row>
    <row r="766" spans="7:11">
      <c r="G766" s="774"/>
      <c r="H766" s="775"/>
      <c r="I766" s="775"/>
      <c r="J766" s="775"/>
      <c r="K766" s="775"/>
    </row>
    <row r="767" spans="7:11">
      <c r="G767" s="774"/>
      <c r="H767" s="775"/>
      <c r="I767" s="775"/>
      <c r="J767" s="775"/>
      <c r="K767" s="775"/>
    </row>
    <row r="768" spans="7:11">
      <c r="G768" s="774"/>
      <c r="H768" s="775"/>
      <c r="I768" s="775"/>
      <c r="J768" s="775"/>
      <c r="K768" s="775"/>
    </row>
    <row r="769" spans="7:11">
      <c r="G769" s="774"/>
      <c r="H769" s="775"/>
      <c r="I769" s="775"/>
      <c r="J769" s="775"/>
      <c r="K769" s="775"/>
    </row>
    <row r="770" spans="7:11">
      <c r="G770" s="774"/>
      <c r="H770" s="775"/>
      <c r="I770" s="775"/>
      <c r="J770" s="775"/>
      <c r="K770" s="775"/>
    </row>
    <row r="771" spans="7:11">
      <c r="G771" s="774"/>
      <c r="H771" s="775"/>
      <c r="I771" s="775"/>
      <c r="J771" s="775"/>
      <c r="K771" s="775"/>
    </row>
    <row r="772" spans="7:11">
      <c r="G772" s="774"/>
      <c r="H772" s="775"/>
      <c r="I772" s="775"/>
      <c r="J772" s="775"/>
      <c r="K772" s="775"/>
    </row>
    <row r="773" spans="7:11">
      <c r="G773" s="774"/>
      <c r="H773" s="775"/>
      <c r="I773" s="775"/>
      <c r="J773" s="775"/>
      <c r="K773" s="775"/>
    </row>
    <row r="774" spans="7:11">
      <c r="G774" s="774"/>
      <c r="H774" s="775"/>
      <c r="I774" s="775"/>
      <c r="J774" s="775"/>
      <c r="K774" s="775"/>
    </row>
    <row r="775" spans="7:11">
      <c r="G775" s="774"/>
      <c r="H775" s="775"/>
      <c r="I775" s="775"/>
      <c r="J775" s="775"/>
      <c r="K775" s="775"/>
    </row>
    <row r="776" spans="7:11">
      <c r="G776" s="774"/>
      <c r="H776" s="775"/>
      <c r="I776" s="775"/>
      <c r="J776" s="775"/>
      <c r="K776" s="775"/>
    </row>
    <row r="777" spans="7:11">
      <c r="G777" s="774"/>
      <c r="H777" s="775"/>
      <c r="I777" s="775"/>
      <c r="J777" s="775"/>
      <c r="K777" s="775"/>
    </row>
    <row r="778" spans="7:11">
      <c r="G778" s="774"/>
      <c r="H778" s="775"/>
      <c r="I778" s="775"/>
      <c r="J778" s="775"/>
      <c r="K778" s="775"/>
    </row>
    <row r="779" spans="7:11">
      <c r="G779" s="774"/>
      <c r="H779" s="775"/>
      <c r="I779" s="775"/>
      <c r="J779" s="775"/>
      <c r="K779" s="775"/>
    </row>
    <row r="780" spans="7:11">
      <c r="G780" s="774"/>
      <c r="H780" s="775"/>
      <c r="I780" s="775"/>
      <c r="J780" s="775"/>
      <c r="K780" s="775"/>
    </row>
    <row r="781" spans="7:11">
      <c r="G781" s="774"/>
      <c r="H781" s="775"/>
      <c r="I781" s="775"/>
      <c r="J781" s="775"/>
      <c r="K781" s="775"/>
    </row>
    <row r="782" spans="7:11">
      <c r="G782" s="774"/>
      <c r="H782" s="775"/>
      <c r="I782" s="775"/>
      <c r="J782" s="775"/>
      <c r="K782" s="775"/>
    </row>
    <row r="783" spans="7:11">
      <c r="G783" s="774"/>
      <c r="H783" s="775"/>
      <c r="I783" s="775"/>
      <c r="J783" s="775"/>
      <c r="K783" s="775"/>
    </row>
    <row r="784" spans="7:11">
      <c r="G784" s="774"/>
      <c r="H784" s="775"/>
      <c r="I784" s="775"/>
      <c r="J784" s="775"/>
      <c r="K784" s="775"/>
    </row>
    <row r="785" spans="7:11">
      <c r="G785" s="774"/>
      <c r="H785" s="775"/>
      <c r="I785" s="775"/>
      <c r="J785" s="775"/>
      <c r="K785" s="775"/>
    </row>
    <row r="786" spans="7:11">
      <c r="G786" s="774"/>
      <c r="H786" s="775"/>
      <c r="I786" s="775"/>
      <c r="J786" s="775"/>
      <c r="K786" s="775"/>
    </row>
    <row r="787" spans="7:11">
      <c r="G787" s="774"/>
      <c r="H787" s="775"/>
      <c r="I787" s="775"/>
      <c r="J787" s="775"/>
      <c r="K787" s="775"/>
    </row>
    <row r="788" spans="7:11">
      <c r="G788" s="774"/>
      <c r="H788" s="775"/>
      <c r="I788" s="775"/>
      <c r="J788" s="775"/>
      <c r="K788" s="775"/>
    </row>
    <row r="789" spans="7:11">
      <c r="G789" s="774"/>
      <c r="H789" s="775"/>
      <c r="I789" s="775"/>
      <c r="J789" s="775"/>
      <c r="K789" s="775"/>
    </row>
    <row r="790" spans="7:11">
      <c r="G790" s="774"/>
      <c r="H790" s="775"/>
      <c r="I790" s="775"/>
      <c r="J790" s="775"/>
      <c r="K790" s="775"/>
    </row>
    <row r="791" spans="7:11">
      <c r="G791" s="774"/>
      <c r="H791" s="775"/>
      <c r="I791" s="775"/>
      <c r="J791" s="775"/>
      <c r="K791" s="775"/>
    </row>
    <row r="792" spans="7:11">
      <c r="G792" s="774"/>
      <c r="H792" s="775"/>
      <c r="I792" s="775"/>
      <c r="J792" s="775"/>
      <c r="K792" s="775"/>
    </row>
    <row r="793" spans="7:11">
      <c r="G793" s="774"/>
      <c r="H793" s="775"/>
      <c r="I793" s="775"/>
      <c r="J793" s="775"/>
      <c r="K793" s="775"/>
    </row>
    <row r="794" spans="7:11">
      <c r="G794" s="774"/>
      <c r="H794" s="775"/>
      <c r="I794" s="775"/>
      <c r="J794" s="775"/>
      <c r="K794" s="775"/>
    </row>
    <row r="795" spans="7:11">
      <c r="G795" s="774"/>
      <c r="H795" s="775"/>
      <c r="I795" s="775"/>
      <c r="J795" s="775"/>
      <c r="K795" s="775"/>
    </row>
    <row r="796" spans="7:11">
      <c r="G796" s="774"/>
      <c r="H796" s="775"/>
      <c r="I796" s="775"/>
      <c r="J796" s="775"/>
      <c r="K796" s="775"/>
    </row>
    <row r="797" spans="7:11">
      <c r="G797" s="774"/>
      <c r="H797" s="775"/>
      <c r="I797" s="775"/>
      <c r="J797" s="775"/>
      <c r="K797" s="775"/>
    </row>
    <row r="798" spans="7:11">
      <c r="G798" s="774"/>
      <c r="H798" s="775"/>
      <c r="I798" s="775"/>
      <c r="J798" s="775"/>
      <c r="K798" s="775"/>
    </row>
    <row r="799" spans="7:11">
      <c r="G799" s="774"/>
      <c r="H799" s="775"/>
      <c r="I799" s="775"/>
      <c r="J799" s="775"/>
      <c r="K799" s="775"/>
    </row>
    <row r="800" spans="7:11">
      <c r="G800" s="774"/>
      <c r="H800" s="775"/>
      <c r="I800" s="775"/>
      <c r="J800" s="775"/>
      <c r="K800" s="775"/>
    </row>
    <row r="801" spans="7:11">
      <c r="G801" s="774"/>
      <c r="H801" s="775"/>
      <c r="I801" s="775"/>
      <c r="J801" s="775"/>
      <c r="K801" s="775"/>
    </row>
    <row r="802" spans="7:11">
      <c r="G802" s="774"/>
      <c r="H802" s="775"/>
      <c r="I802" s="775"/>
      <c r="J802" s="775"/>
      <c r="K802" s="775"/>
    </row>
    <row r="803" spans="7:11">
      <c r="G803" s="774"/>
      <c r="H803" s="775"/>
      <c r="I803" s="775"/>
      <c r="J803" s="775"/>
      <c r="K803" s="775"/>
    </row>
    <row r="804" spans="7:11">
      <c r="G804" s="774"/>
      <c r="H804" s="775"/>
      <c r="I804" s="775"/>
      <c r="J804" s="775"/>
      <c r="K804" s="775"/>
    </row>
    <row r="805" spans="7:11">
      <c r="G805" s="774"/>
      <c r="H805" s="775"/>
      <c r="I805" s="775"/>
      <c r="J805" s="775"/>
      <c r="K805" s="775"/>
    </row>
    <row r="806" spans="7:11">
      <c r="G806" s="774"/>
      <c r="H806" s="775"/>
      <c r="I806" s="775"/>
      <c r="J806" s="775"/>
      <c r="K806" s="775"/>
    </row>
    <row r="807" spans="7:11">
      <c r="G807" s="774"/>
      <c r="H807" s="775"/>
      <c r="I807" s="775"/>
      <c r="J807" s="775"/>
      <c r="K807" s="775"/>
    </row>
    <row r="808" spans="7:11">
      <c r="G808" s="774"/>
      <c r="H808" s="775"/>
      <c r="I808" s="775"/>
      <c r="J808" s="775"/>
      <c r="K808" s="775"/>
    </row>
    <row r="809" spans="7:11">
      <c r="G809" s="774"/>
      <c r="H809" s="775"/>
      <c r="I809" s="775"/>
      <c r="J809" s="775"/>
      <c r="K809" s="775"/>
    </row>
    <row r="810" spans="7:11">
      <c r="G810" s="774"/>
      <c r="H810" s="775"/>
      <c r="I810" s="775"/>
      <c r="J810" s="775"/>
      <c r="K810" s="775"/>
    </row>
    <row r="811" spans="7:11">
      <c r="G811" s="774"/>
      <c r="H811" s="775"/>
      <c r="I811" s="775"/>
      <c r="J811" s="775"/>
      <c r="K811" s="775"/>
    </row>
    <row r="812" spans="7:11">
      <c r="G812" s="774"/>
      <c r="H812" s="775"/>
      <c r="I812" s="775"/>
      <c r="J812" s="775"/>
      <c r="K812" s="775"/>
    </row>
    <row r="813" spans="7:11">
      <c r="G813" s="774"/>
      <c r="H813" s="775"/>
      <c r="I813" s="775"/>
      <c r="J813" s="775"/>
      <c r="K813" s="775"/>
    </row>
    <row r="814" spans="7:11">
      <c r="G814" s="774"/>
      <c r="H814" s="775"/>
      <c r="I814" s="775"/>
      <c r="J814" s="775"/>
      <c r="K814" s="775"/>
    </row>
    <row r="815" spans="7:11">
      <c r="G815" s="774"/>
      <c r="H815" s="775"/>
      <c r="I815" s="775"/>
      <c r="J815" s="775"/>
      <c r="K815" s="775"/>
    </row>
    <row r="816" spans="7:11">
      <c r="G816" s="774"/>
      <c r="H816" s="775"/>
      <c r="I816" s="775"/>
      <c r="J816" s="775"/>
      <c r="K816" s="775"/>
    </row>
    <row r="817" spans="7:11">
      <c r="G817" s="774"/>
      <c r="H817" s="775"/>
      <c r="I817" s="775"/>
      <c r="J817" s="775"/>
      <c r="K817" s="775"/>
    </row>
    <row r="818" spans="7:11">
      <c r="G818" s="774"/>
      <c r="H818" s="775"/>
      <c r="I818" s="775"/>
      <c r="J818" s="775"/>
      <c r="K818" s="775"/>
    </row>
    <row r="819" spans="7:11">
      <c r="G819" s="774"/>
      <c r="H819" s="775"/>
      <c r="I819" s="775"/>
      <c r="J819" s="775"/>
      <c r="K819" s="775"/>
    </row>
    <row r="820" spans="7:11">
      <c r="G820" s="774"/>
      <c r="H820" s="775"/>
      <c r="I820" s="775"/>
      <c r="J820" s="775"/>
      <c r="K820" s="775"/>
    </row>
    <row r="821" spans="7:11">
      <c r="G821" s="774"/>
      <c r="H821" s="775"/>
      <c r="I821" s="775"/>
      <c r="J821" s="775"/>
      <c r="K821" s="775"/>
    </row>
    <row r="822" spans="7:11">
      <c r="G822" s="774"/>
      <c r="H822" s="775"/>
      <c r="I822" s="775"/>
      <c r="J822" s="775"/>
      <c r="K822" s="775"/>
    </row>
    <row r="823" spans="7:11">
      <c r="G823" s="774"/>
      <c r="H823" s="775"/>
      <c r="I823" s="775"/>
      <c r="J823" s="775"/>
      <c r="K823" s="775"/>
    </row>
    <row r="824" spans="7:11">
      <c r="G824" s="774"/>
      <c r="H824" s="775"/>
      <c r="I824" s="775"/>
      <c r="J824" s="775"/>
      <c r="K824" s="775"/>
    </row>
    <row r="825" spans="7:11">
      <c r="G825" s="774"/>
      <c r="H825" s="775"/>
      <c r="I825" s="775"/>
      <c r="J825" s="775"/>
      <c r="K825" s="775"/>
    </row>
    <row r="826" spans="7:11">
      <c r="G826" s="774"/>
      <c r="H826" s="775"/>
      <c r="I826" s="775"/>
      <c r="J826" s="775"/>
      <c r="K826" s="775"/>
    </row>
    <row r="827" spans="7:11">
      <c r="G827" s="774"/>
      <c r="H827" s="775"/>
      <c r="I827" s="775"/>
      <c r="J827" s="775"/>
      <c r="K827" s="775"/>
    </row>
    <row r="828" spans="7:11">
      <c r="G828" s="774"/>
      <c r="H828" s="775"/>
      <c r="I828" s="775"/>
      <c r="J828" s="775"/>
      <c r="K828" s="775"/>
    </row>
    <row r="829" spans="7:11">
      <c r="G829" s="774"/>
      <c r="H829" s="775"/>
      <c r="I829" s="775"/>
      <c r="J829" s="775"/>
      <c r="K829" s="775"/>
    </row>
    <row r="830" spans="7:11">
      <c r="G830" s="774"/>
      <c r="H830" s="775"/>
      <c r="I830" s="775"/>
      <c r="J830" s="775"/>
      <c r="K830" s="775"/>
    </row>
    <row r="831" spans="7:11">
      <c r="G831" s="774"/>
      <c r="H831" s="775"/>
      <c r="I831" s="775"/>
      <c r="J831" s="775"/>
      <c r="K831" s="775"/>
    </row>
    <row r="832" spans="7:11">
      <c r="G832" s="774"/>
      <c r="H832" s="775"/>
      <c r="I832" s="775"/>
      <c r="J832" s="775"/>
      <c r="K832" s="775"/>
    </row>
    <row r="833" spans="7:11">
      <c r="G833" s="774"/>
      <c r="H833" s="775"/>
      <c r="I833" s="775"/>
      <c r="J833" s="775"/>
      <c r="K833" s="775"/>
    </row>
    <row r="834" spans="7:11">
      <c r="G834" s="774"/>
      <c r="H834" s="775"/>
      <c r="I834" s="775"/>
      <c r="J834" s="775"/>
      <c r="K834" s="775"/>
    </row>
    <row r="835" spans="7:11">
      <c r="G835" s="774"/>
      <c r="H835" s="775"/>
      <c r="I835" s="775"/>
      <c r="J835" s="775"/>
      <c r="K835" s="775"/>
    </row>
    <row r="836" spans="7:11">
      <c r="G836" s="774"/>
      <c r="H836" s="775"/>
      <c r="I836" s="775"/>
      <c r="J836" s="775"/>
      <c r="K836" s="775"/>
    </row>
    <row r="837" spans="7:11">
      <c r="G837" s="774"/>
      <c r="H837" s="775"/>
      <c r="I837" s="775"/>
      <c r="J837" s="775"/>
      <c r="K837" s="775"/>
    </row>
    <row r="838" spans="7:11">
      <c r="G838" s="774"/>
      <c r="H838" s="775"/>
      <c r="I838" s="775"/>
      <c r="J838" s="775"/>
      <c r="K838" s="775"/>
    </row>
    <row r="839" spans="7:11">
      <c r="G839" s="774"/>
      <c r="H839" s="775"/>
      <c r="I839" s="775"/>
      <c r="J839" s="775"/>
      <c r="K839" s="775"/>
    </row>
    <row r="840" spans="7:11">
      <c r="G840" s="774"/>
      <c r="H840" s="775"/>
      <c r="I840" s="775"/>
      <c r="J840" s="775"/>
      <c r="K840" s="775"/>
    </row>
    <row r="841" spans="7:11">
      <c r="G841" s="774"/>
      <c r="H841" s="775"/>
      <c r="I841" s="775"/>
      <c r="J841" s="775"/>
      <c r="K841" s="775"/>
    </row>
    <row r="842" spans="7:11">
      <c r="G842" s="774"/>
      <c r="H842" s="775"/>
      <c r="I842" s="775"/>
      <c r="J842" s="775"/>
      <c r="K842" s="775"/>
    </row>
    <row r="843" spans="7:11">
      <c r="G843" s="774"/>
      <c r="H843" s="775"/>
      <c r="I843" s="775"/>
      <c r="J843" s="775"/>
      <c r="K843" s="775"/>
    </row>
    <row r="844" spans="7:11">
      <c r="G844" s="774"/>
      <c r="H844" s="775"/>
      <c r="I844" s="775"/>
      <c r="J844" s="775"/>
      <c r="K844" s="775"/>
    </row>
    <row r="845" spans="7:11">
      <c r="G845" s="774"/>
      <c r="H845" s="775"/>
      <c r="I845" s="775"/>
      <c r="J845" s="775"/>
      <c r="K845" s="775"/>
    </row>
    <row r="846" spans="7:11">
      <c r="G846" s="774"/>
      <c r="H846" s="775"/>
      <c r="I846" s="775"/>
      <c r="J846" s="775"/>
      <c r="K846" s="775"/>
    </row>
    <row r="847" spans="7:11">
      <c r="G847" s="774"/>
      <c r="H847" s="775"/>
      <c r="I847" s="775"/>
      <c r="J847" s="775"/>
      <c r="K847" s="775"/>
    </row>
    <row r="848" spans="7:11">
      <c r="G848" s="774"/>
      <c r="H848" s="775"/>
      <c r="I848" s="775"/>
      <c r="J848" s="775"/>
      <c r="K848" s="775"/>
    </row>
    <row r="849" spans="7:11">
      <c r="G849" s="774"/>
      <c r="H849" s="775"/>
      <c r="I849" s="775"/>
      <c r="J849" s="775"/>
      <c r="K849" s="775"/>
    </row>
    <row r="850" spans="7:11">
      <c r="G850" s="774"/>
      <c r="H850" s="775"/>
      <c r="I850" s="775"/>
      <c r="J850" s="775"/>
      <c r="K850" s="775"/>
    </row>
    <row r="851" spans="7:11">
      <c r="G851" s="774"/>
      <c r="H851" s="775"/>
      <c r="I851" s="775"/>
      <c r="J851" s="775"/>
      <c r="K851" s="775"/>
    </row>
    <row r="852" spans="7:11">
      <c r="G852" s="774"/>
      <c r="H852" s="775"/>
      <c r="I852" s="775"/>
      <c r="J852" s="775"/>
      <c r="K852" s="775"/>
    </row>
    <row r="853" spans="7:11">
      <c r="G853" s="774"/>
      <c r="H853" s="775"/>
      <c r="I853" s="775"/>
      <c r="J853" s="775"/>
      <c r="K853" s="775"/>
    </row>
    <row r="854" spans="7:11">
      <c r="G854" s="774"/>
      <c r="H854" s="775"/>
      <c r="I854" s="775"/>
      <c r="J854" s="775"/>
      <c r="K854" s="775"/>
    </row>
    <row r="855" spans="7:11">
      <c r="G855" s="774"/>
      <c r="H855" s="775"/>
      <c r="I855" s="775"/>
      <c r="J855" s="775"/>
      <c r="K855" s="775"/>
    </row>
    <row r="856" spans="7:11">
      <c r="G856" s="774"/>
      <c r="H856" s="775"/>
      <c r="I856" s="775"/>
      <c r="J856" s="775"/>
      <c r="K856" s="775"/>
    </row>
    <row r="857" spans="7:11">
      <c r="G857" s="774"/>
      <c r="H857" s="775"/>
      <c r="I857" s="775"/>
      <c r="J857" s="775"/>
      <c r="K857" s="775"/>
    </row>
    <row r="858" spans="7:11">
      <c r="G858" s="774"/>
      <c r="H858" s="775"/>
      <c r="I858" s="775"/>
      <c r="J858" s="775"/>
      <c r="K858" s="775"/>
    </row>
    <row r="859" spans="7:11">
      <c r="G859" s="774"/>
      <c r="H859" s="775"/>
      <c r="I859" s="775"/>
      <c r="J859" s="775"/>
      <c r="K859" s="775"/>
    </row>
    <row r="860" spans="7:11">
      <c r="G860" s="774"/>
      <c r="H860" s="775"/>
      <c r="I860" s="775"/>
      <c r="J860" s="775"/>
      <c r="K860" s="775"/>
    </row>
    <row r="861" spans="7:11">
      <c r="G861" s="774"/>
      <c r="H861" s="775"/>
      <c r="I861" s="775"/>
      <c r="J861" s="775"/>
      <c r="K861" s="775"/>
    </row>
    <row r="862" spans="7:11">
      <c r="G862" s="774"/>
      <c r="H862" s="775"/>
      <c r="I862" s="775"/>
      <c r="J862" s="775"/>
      <c r="K862" s="775"/>
    </row>
    <row r="863" spans="7:11">
      <c r="G863" s="774"/>
      <c r="H863" s="775"/>
      <c r="I863" s="775"/>
      <c r="J863" s="775"/>
      <c r="K863" s="775"/>
    </row>
    <row r="864" spans="7:11">
      <c r="G864" s="774"/>
      <c r="H864" s="775"/>
      <c r="I864" s="775"/>
      <c r="J864" s="775"/>
      <c r="K864" s="775"/>
    </row>
    <row r="865" spans="7:11">
      <c r="G865" s="774"/>
      <c r="H865" s="775"/>
      <c r="I865" s="775"/>
      <c r="J865" s="775"/>
      <c r="K865" s="775"/>
    </row>
    <row r="866" spans="7:11">
      <c r="G866" s="774"/>
      <c r="H866" s="775"/>
      <c r="I866" s="775"/>
      <c r="J866" s="775"/>
      <c r="K866" s="775"/>
    </row>
    <row r="867" spans="7:11">
      <c r="G867" s="774"/>
      <c r="H867" s="775"/>
      <c r="I867" s="775"/>
      <c r="J867" s="775"/>
      <c r="K867" s="775"/>
    </row>
    <row r="868" spans="7:11">
      <c r="G868" s="774"/>
      <c r="H868" s="775"/>
      <c r="I868" s="775"/>
      <c r="J868" s="775"/>
      <c r="K868" s="775"/>
    </row>
    <row r="869" spans="7:11">
      <c r="G869" s="774"/>
      <c r="H869" s="775"/>
      <c r="I869" s="775"/>
      <c r="J869" s="775"/>
      <c r="K869" s="775"/>
    </row>
    <row r="870" spans="7:11">
      <c r="G870" s="774"/>
      <c r="H870" s="775"/>
      <c r="I870" s="775"/>
      <c r="J870" s="775"/>
      <c r="K870" s="775"/>
    </row>
    <row r="871" spans="7:11">
      <c r="G871" s="774"/>
      <c r="H871" s="775"/>
      <c r="I871" s="775"/>
      <c r="J871" s="775"/>
      <c r="K871" s="775"/>
    </row>
    <row r="872" spans="7:11">
      <c r="G872" s="774"/>
      <c r="H872" s="775"/>
      <c r="I872" s="775"/>
      <c r="J872" s="775"/>
      <c r="K872" s="775"/>
    </row>
    <row r="873" spans="7:11">
      <c r="G873" s="774"/>
      <c r="H873" s="775"/>
      <c r="I873" s="775"/>
      <c r="J873" s="775"/>
      <c r="K873" s="775"/>
    </row>
    <row r="874" spans="7:11">
      <c r="G874" s="774"/>
      <c r="H874" s="775"/>
      <c r="I874" s="775"/>
      <c r="J874" s="775"/>
      <c r="K874" s="775"/>
    </row>
    <row r="875" spans="7:11">
      <c r="G875" s="774"/>
      <c r="H875" s="775"/>
      <c r="I875" s="775"/>
      <c r="J875" s="775"/>
      <c r="K875" s="775"/>
    </row>
    <row r="876" spans="7:11">
      <c r="G876" s="774"/>
      <c r="H876" s="775"/>
      <c r="I876" s="775"/>
      <c r="J876" s="775"/>
      <c r="K876" s="775"/>
    </row>
    <row r="877" spans="7:11">
      <c r="G877" s="774"/>
      <c r="H877" s="775"/>
      <c r="I877" s="775"/>
      <c r="J877" s="775"/>
      <c r="K877" s="775"/>
    </row>
    <row r="878" spans="7:11">
      <c r="G878" s="774"/>
      <c r="H878" s="775"/>
      <c r="I878" s="775"/>
      <c r="J878" s="775"/>
      <c r="K878" s="775"/>
    </row>
    <row r="879" spans="7:11">
      <c r="G879" s="774"/>
      <c r="H879" s="775"/>
      <c r="I879" s="775"/>
      <c r="J879" s="775"/>
      <c r="K879" s="775"/>
    </row>
    <row r="880" spans="7:11">
      <c r="G880" s="774"/>
      <c r="H880" s="775"/>
      <c r="I880" s="775"/>
      <c r="J880" s="775"/>
      <c r="K880" s="775"/>
    </row>
    <row r="881" spans="7:11">
      <c r="G881" s="774"/>
      <c r="H881" s="775"/>
      <c r="I881" s="775"/>
      <c r="J881" s="775"/>
      <c r="K881" s="775"/>
    </row>
    <row r="882" spans="7:11">
      <c r="G882" s="774"/>
      <c r="H882" s="775"/>
      <c r="I882" s="775"/>
      <c r="J882" s="775"/>
      <c r="K882" s="775"/>
    </row>
    <row r="883" spans="7:11">
      <c r="G883" s="774"/>
      <c r="H883" s="775"/>
      <c r="I883" s="775"/>
      <c r="J883" s="775"/>
      <c r="K883" s="775"/>
    </row>
    <row r="884" spans="7:11">
      <c r="G884" s="774"/>
      <c r="H884" s="775"/>
      <c r="I884" s="775"/>
      <c r="J884" s="775"/>
      <c r="K884" s="775"/>
    </row>
    <row r="885" spans="7:11">
      <c r="G885" s="774"/>
      <c r="H885" s="775"/>
      <c r="I885" s="775"/>
      <c r="J885" s="775"/>
      <c r="K885" s="775"/>
    </row>
    <row r="886" spans="7:11">
      <c r="G886" s="774"/>
      <c r="H886" s="775"/>
      <c r="I886" s="775"/>
      <c r="J886" s="775"/>
      <c r="K886" s="775"/>
    </row>
    <row r="887" spans="7:11">
      <c r="G887" s="774"/>
      <c r="H887" s="775"/>
      <c r="I887" s="775"/>
      <c r="J887" s="775"/>
      <c r="K887" s="775"/>
    </row>
    <row r="888" spans="7:11">
      <c r="G888" s="774"/>
      <c r="H888" s="775"/>
      <c r="I888" s="775"/>
      <c r="J888" s="775"/>
      <c r="K888" s="775"/>
    </row>
    <row r="889" spans="7:11">
      <c r="G889" s="774"/>
      <c r="H889" s="775"/>
      <c r="I889" s="775"/>
      <c r="J889" s="775"/>
      <c r="K889" s="775"/>
    </row>
    <row r="890" spans="7:11">
      <c r="G890" s="774"/>
      <c r="H890" s="775"/>
      <c r="I890" s="775"/>
      <c r="J890" s="775"/>
      <c r="K890" s="775"/>
    </row>
    <row r="891" spans="7:11">
      <c r="G891" s="774"/>
      <c r="H891" s="775"/>
      <c r="I891" s="775"/>
      <c r="J891" s="775"/>
      <c r="K891" s="775"/>
    </row>
    <row r="892" spans="7:11">
      <c r="G892" s="774"/>
      <c r="H892" s="775"/>
      <c r="I892" s="775"/>
      <c r="J892" s="775"/>
      <c r="K892" s="775"/>
    </row>
    <row r="893" spans="7:11">
      <c r="G893" s="774"/>
      <c r="H893" s="775"/>
      <c r="I893" s="775"/>
      <c r="J893" s="775"/>
      <c r="K893" s="775"/>
    </row>
    <row r="894" spans="7:11">
      <c r="G894" s="774"/>
      <c r="H894" s="775"/>
      <c r="I894" s="775"/>
      <c r="J894" s="775"/>
      <c r="K894" s="775"/>
    </row>
    <row r="895" spans="7:11">
      <c r="G895" s="774"/>
      <c r="H895" s="775"/>
      <c r="I895" s="775"/>
      <c r="J895" s="775"/>
      <c r="K895" s="775"/>
    </row>
    <row r="896" spans="7:11">
      <c r="G896" s="774"/>
      <c r="H896" s="775"/>
      <c r="I896" s="775"/>
      <c r="J896" s="775"/>
      <c r="K896" s="775"/>
    </row>
    <row r="897" spans="7:11">
      <c r="G897" s="774"/>
      <c r="H897" s="775"/>
      <c r="I897" s="775"/>
      <c r="J897" s="775"/>
      <c r="K897" s="775"/>
    </row>
    <row r="898" spans="7:11">
      <c r="G898" s="774"/>
      <c r="H898" s="775"/>
      <c r="I898" s="775"/>
      <c r="J898" s="775"/>
      <c r="K898" s="775"/>
    </row>
    <row r="899" spans="7:11">
      <c r="G899" s="774"/>
      <c r="H899" s="775"/>
      <c r="I899" s="775"/>
      <c r="J899" s="775"/>
      <c r="K899" s="775"/>
    </row>
    <row r="900" spans="7:11">
      <c r="G900" s="774"/>
      <c r="H900" s="775"/>
      <c r="I900" s="775"/>
      <c r="J900" s="775"/>
      <c r="K900" s="775"/>
    </row>
    <row r="901" spans="7:11">
      <c r="G901" s="774"/>
      <c r="H901" s="775"/>
      <c r="I901" s="775"/>
      <c r="J901" s="775"/>
      <c r="K901" s="775"/>
    </row>
    <row r="902" spans="7:11">
      <c r="G902" s="774"/>
      <c r="H902" s="775"/>
      <c r="I902" s="775"/>
      <c r="J902" s="775"/>
      <c r="K902" s="775"/>
    </row>
    <row r="903" spans="7:11">
      <c r="G903" s="774"/>
      <c r="H903" s="775"/>
      <c r="I903" s="775"/>
      <c r="J903" s="775"/>
      <c r="K903" s="775"/>
    </row>
    <row r="904" spans="7:11">
      <c r="G904" s="774"/>
      <c r="H904" s="775"/>
      <c r="I904" s="775"/>
      <c r="J904" s="775"/>
      <c r="K904" s="775"/>
    </row>
    <row r="905" spans="7:11">
      <c r="G905" s="774"/>
      <c r="H905" s="775"/>
      <c r="I905" s="775"/>
      <c r="J905" s="775"/>
      <c r="K905" s="775"/>
    </row>
    <row r="906" spans="7:11">
      <c r="G906" s="774"/>
      <c r="H906" s="775"/>
      <c r="I906" s="775"/>
      <c r="J906" s="775"/>
      <c r="K906" s="775"/>
    </row>
    <row r="907" spans="7:11">
      <c r="G907" s="774"/>
      <c r="H907" s="775"/>
      <c r="I907" s="775"/>
      <c r="J907" s="775"/>
      <c r="K907" s="775"/>
    </row>
    <row r="908" spans="7:11">
      <c r="G908" s="774"/>
      <c r="H908" s="775"/>
      <c r="I908" s="775"/>
      <c r="J908" s="775"/>
      <c r="K908" s="775"/>
    </row>
    <row r="909" spans="7:11">
      <c r="G909" s="774"/>
      <c r="H909" s="775"/>
      <c r="I909" s="775"/>
      <c r="J909" s="775"/>
      <c r="K909" s="775"/>
    </row>
    <row r="910" spans="7:11">
      <c r="G910" s="774"/>
      <c r="H910" s="775"/>
      <c r="I910" s="775"/>
      <c r="J910" s="775"/>
      <c r="K910" s="775"/>
    </row>
    <row r="911" spans="7:11">
      <c r="G911" s="774"/>
      <c r="H911" s="775"/>
      <c r="I911" s="775"/>
      <c r="J911" s="775"/>
      <c r="K911" s="775"/>
    </row>
    <row r="912" spans="7:11">
      <c r="G912" s="774"/>
      <c r="H912" s="775"/>
      <c r="I912" s="775"/>
      <c r="J912" s="775"/>
      <c r="K912" s="775"/>
    </row>
    <row r="913" spans="7:11">
      <c r="G913" s="774"/>
      <c r="H913" s="775"/>
      <c r="I913" s="775"/>
      <c r="J913" s="775"/>
      <c r="K913" s="775"/>
    </row>
    <row r="914" spans="7:11">
      <c r="G914" s="774"/>
      <c r="H914" s="775"/>
      <c r="I914" s="775"/>
      <c r="J914" s="775"/>
      <c r="K914" s="775"/>
    </row>
    <row r="915" spans="7:11">
      <c r="G915" s="774"/>
      <c r="H915" s="775"/>
      <c r="I915" s="775"/>
      <c r="J915" s="775"/>
      <c r="K915" s="775"/>
    </row>
    <row r="916" spans="7:11">
      <c r="G916" s="774"/>
      <c r="H916" s="775"/>
      <c r="I916" s="775"/>
      <c r="J916" s="775"/>
      <c r="K916" s="775"/>
    </row>
    <row r="917" spans="7:11">
      <c r="G917" s="774"/>
      <c r="H917" s="775"/>
      <c r="I917" s="775"/>
      <c r="J917" s="775"/>
      <c r="K917" s="775"/>
    </row>
    <row r="918" spans="7:11">
      <c r="G918" s="774"/>
      <c r="H918" s="775"/>
      <c r="I918" s="775"/>
      <c r="J918" s="775"/>
      <c r="K918" s="775"/>
    </row>
    <row r="919" spans="7:11">
      <c r="G919" s="774"/>
      <c r="H919" s="775"/>
      <c r="I919" s="775"/>
      <c r="J919" s="775"/>
      <c r="K919" s="775"/>
    </row>
    <row r="920" spans="7:11">
      <c r="G920" s="774"/>
      <c r="H920" s="775"/>
      <c r="I920" s="775"/>
      <c r="J920" s="775"/>
      <c r="K920" s="775"/>
    </row>
    <row r="921" spans="7:11">
      <c r="G921" s="774"/>
      <c r="H921" s="775"/>
      <c r="I921" s="775"/>
      <c r="J921" s="775"/>
      <c r="K921" s="775"/>
    </row>
    <row r="922" spans="7:11">
      <c r="G922" s="774"/>
      <c r="H922" s="775"/>
      <c r="I922" s="775"/>
      <c r="J922" s="775"/>
      <c r="K922" s="775"/>
    </row>
    <row r="923" spans="7:11">
      <c r="G923" s="774"/>
      <c r="H923" s="775"/>
      <c r="I923" s="775"/>
      <c r="J923" s="775"/>
      <c r="K923" s="775"/>
    </row>
    <row r="924" spans="7:11">
      <c r="G924" s="774"/>
      <c r="H924" s="775"/>
      <c r="I924" s="775"/>
      <c r="J924" s="775"/>
      <c r="K924" s="775"/>
    </row>
    <row r="925" spans="7:11">
      <c r="G925" s="774"/>
      <c r="H925" s="775"/>
      <c r="I925" s="775"/>
      <c r="J925" s="775"/>
      <c r="K925" s="775"/>
    </row>
    <row r="926" spans="7:11">
      <c r="G926" s="774"/>
      <c r="H926" s="775"/>
      <c r="I926" s="775"/>
      <c r="J926" s="775"/>
      <c r="K926" s="775"/>
    </row>
    <row r="927" spans="7:11">
      <c r="G927" s="774"/>
      <c r="H927" s="775"/>
      <c r="I927" s="775"/>
      <c r="J927" s="775"/>
      <c r="K927" s="775"/>
    </row>
    <row r="928" spans="7:11">
      <c r="G928" s="774"/>
      <c r="H928" s="775"/>
      <c r="I928" s="775"/>
      <c r="J928" s="775"/>
      <c r="K928" s="775"/>
    </row>
    <row r="929" spans="7:11">
      <c r="G929" s="774"/>
      <c r="H929" s="775"/>
      <c r="I929" s="775"/>
      <c r="J929" s="775"/>
      <c r="K929" s="775"/>
    </row>
    <row r="930" spans="7:11">
      <c r="G930" s="774"/>
      <c r="H930" s="775"/>
      <c r="I930" s="775"/>
      <c r="J930" s="775"/>
      <c r="K930" s="775"/>
    </row>
    <row r="931" spans="7:11">
      <c r="G931" s="774"/>
      <c r="H931" s="775"/>
      <c r="I931" s="775"/>
      <c r="J931" s="775"/>
      <c r="K931" s="775"/>
    </row>
    <row r="932" spans="7:11">
      <c r="G932" s="774"/>
      <c r="H932" s="775"/>
      <c r="I932" s="775"/>
      <c r="J932" s="775"/>
      <c r="K932" s="775"/>
    </row>
    <row r="933" spans="7:11">
      <c r="G933" s="774"/>
      <c r="H933" s="775"/>
      <c r="I933" s="775"/>
      <c r="J933" s="775"/>
      <c r="K933" s="775"/>
    </row>
    <row r="934" spans="7:11">
      <c r="G934" s="774"/>
      <c r="H934" s="775"/>
      <c r="I934" s="775"/>
      <c r="J934" s="775"/>
      <c r="K934" s="775"/>
    </row>
    <row r="935" spans="7:11">
      <c r="G935" s="774"/>
      <c r="H935" s="775"/>
      <c r="I935" s="775"/>
      <c r="J935" s="775"/>
      <c r="K935" s="775"/>
    </row>
    <row r="936" spans="7:11">
      <c r="G936" s="774"/>
      <c r="H936" s="775"/>
      <c r="I936" s="775"/>
      <c r="J936" s="775"/>
      <c r="K936" s="775"/>
    </row>
    <row r="937" spans="7:11">
      <c r="G937" s="774"/>
      <c r="H937" s="775"/>
      <c r="I937" s="775"/>
      <c r="J937" s="775"/>
      <c r="K937" s="775"/>
    </row>
    <row r="938" spans="7:11">
      <c r="G938" s="774"/>
      <c r="H938" s="775"/>
      <c r="I938" s="775"/>
      <c r="J938" s="775"/>
      <c r="K938" s="775"/>
    </row>
    <row r="939" spans="7:11">
      <c r="G939" s="774"/>
      <c r="H939" s="775"/>
      <c r="I939" s="775"/>
      <c r="J939" s="775"/>
      <c r="K939" s="775"/>
    </row>
    <row r="940" spans="7:11">
      <c r="G940" s="774"/>
      <c r="H940" s="775"/>
      <c r="I940" s="775"/>
      <c r="J940" s="775"/>
      <c r="K940" s="775"/>
    </row>
    <row r="941" spans="7:11">
      <c r="G941" s="774"/>
      <c r="H941" s="775"/>
      <c r="I941" s="775"/>
      <c r="J941" s="775"/>
      <c r="K941" s="775"/>
    </row>
    <row r="942" spans="7:11">
      <c r="G942" s="774"/>
      <c r="H942" s="775"/>
      <c r="I942" s="775"/>
      <c r="J942" s="775"/>
      <c r="K942" s="775"/>
    </row>
    <row r="943" spans="7:11">
      <c r="G943" s="774"/>
      <c r="H943" s="775"/>
      <c r="I943" s="775"/>
      <c r="J943" s="775"/>
      <c r="K943" s="775"/>
    </row>
    <row r="944" spans="7:11">
      <c r="G944" s="774"/>
      <c r="H944" s="775"/>
      <c r="I944" s="775"/>
      <c r="J944" s="775"/>
      <c r="K944" s="775"/>
    </row>
    <row r="945" spans="7:11">
      <c r="G945" s="774"/>
      <c r="H945" s="775"/>
      <c r="I945" s="775"/>
      <c r="J945" s="775"/>
      <c r="K945" s="775"/>
    </row>
    <row r="946" spans="7:11">
      <c r="G946" s="774"/>
      <c r="H946" s="775"/>
      <c r="I946" s="775"/>
      <c r="J946" s="775"/>
      <c r="K946" s="775"/>
    </row>
    <row r="947" spans="7:11">
      <c r="G947" s="774"/>
      <c r="H947" s="775"/>
      <c r="I947" s="775"/>
      <c r="J947" s="775"/>
      <c r="K947" s="775"/>
    </row>
    <row r="948" spans="7:11">
      <c r="G948" s="774"/>
      <c r="H948" s="775"/>
      <c r="I948" s="775"/>
      <c r="J948" s="775"/>
      <c r="K948" s="775"/>
    </row>
    <row r="949" spans="7:11">
      <c r="G949" s="774"/>
      <c r="H949" s="775"/>
      <c r="I949" s="775"/>
      <c r="J949" s="775"/>
      <c r="K949" s="775"/>
    </row>
    <row r="950" spans="7:11">
      <c r="G950" s="774"/>
      <c r="H950" s="775"/>
      <c r="I950" s="775"/>
      <c r="J950" s="775"/>
      <c r="K950" s="775"/>
    </row>
    <row r="951" spans="7:11">
      <c r="G951" s="774"/>
      <c r="H951" s="775"/>
      <c r="I951" s="775"/>
      <c r="J951" s="775"/>
      <c r="K951" s="775"/>
    </row>
    <row r="952" spans="7:11">
      <c r="G952" s="774"/>
      <c r="H952" s="775"/>
      <c r="I952" s="775"/>
      <c r="J952" s="775"/>
      <c r="K952" s="775"/>
    </row>
    <row r="953" spans="7:11">
      <c r="G953" s="774"/>
      <c r="H953" s="775"/>
      <c r="I953" s="775"/>
      <c r="J953" s="775"/>
      <c r="K953" s="775"/>
    </row>
    <row r="954" spans="7:11">
      <c r="G954" s="774"/>
      <c r="H954" s="775"/>
      <c r="I954" s="775"/>
      <c r="J954" s="775"/>
      <c r="K954" s="775"/>
    </row>
    <row r="955" spans="7:11">
      <c r="G955" s="774"/>
      <c r="H955" s="775"/>
      <c r="I955" s="775"/>
      <c r="J955" s="775"/>
      <c r="K955" s="775"/>
    </row>
    <row r="956" spans="7:11">
      <c r="G956" s="774"/>
      <c r="H956" s="775"/>
      <c r="I956" s="775"/>
      <c r="J956" s="775"/>
      <c r="K956" s="775"/>
    </row>
    <row r="957" spans="7:11">
      <c r="G957" s="774"/>
      <c r="H957" s="775"/>
      <c r="I957" s="775"/>
      <c r="J957" s="775"/>
      <c r="K957" s="775"/>
    </row>
    <row r="958" spans="7:11">
      <c r="G958" s="774"/>
      <c r="H958" s="775"/>
      <c r="I958" s="775"/>
      <c r="J958" s="775"/>
      <c r="K958" s="775"/>
    </row>
    <row r="959" spans="7:11">
      <c r="G959" s="774"/>
      <c r="H959" s="775"/>
      <c r="I959" s="775"/>
      <c r="J959" s="775"/>
      <c r="K959" s="775"/>
    </row>
    <row r="960" spans="7:11">
      <c r="G960" s="774"/>
      <c r="H960" s="775"/>
      <c r="I960" s="775"/>
      <c r="J960" s="775"/>
      <c r="K960" s="775"/>
    </row>
    <row r="961" spans="7:11">
      <c r="G961" s="774"/>
      <c r="H961" s="775"/>
      <c r="I961" s="775"/>
      <c r="J961" s="775"/>
      <c r="K961" s="775"/>
    </row>
    <row r="962" spans="7:11">
      <c r="G962" s="774"/>
      <c r="H962" s="775"/>
      <c r="I962" s="775"/>
      <c r="J962" s="775"/>
      <c r="K962" s="775"/>
    </row>
    <row r="963" spans="7:11">
      <c r="G963" s="774"/>
      <c r="H963" s="775"/>
      <c r="I963" s="775"/>
      <c r="J963" s="775"/>
      <c r="K963" s="775"/>
    </row>
    <row r="964" spans="7:11">
      <c r="G964" s="774"/>
      <c r="H964" s="775"/>
      <c r="I964" s="775"/>
      <c r="J964" s="775"/>
      <c r="K964" s="775"/>
    </row>
    <row r="965" spans="7:11">
      <c r="G965" s="774"/>
      <c r="H965" s="775"/>
      <c r="I965" s="775"/>
      <c r="J965" s="775"/>
      <c r="K965" s="775"/>
    </row>
    <row r="966" spans="7:11">
      <c r="G966" s="774"/>
      <c r="H966" s="775"/>
      <c r="I966" s="775"/>
      <c r="J966" s="775"/>
      <c r="K966" s="775"/>
    </row>
    <row r="967" spans="7:11">
      <c r="G967" s="774"/>
      <c r="H967" s="775"/>
      <c r="I967" s="775"/>
      <c r="J967" s="775"/>
      <c r="K967" s="775"/>
    </row>
    <row r="968" spans="7:11">
      <c r="G968" s="774"/>
      <c r="H968" s="775"/>
      <c r="I968" s="775"/>
      <c r="J968" s="775"/>
      <c r="K968" s="775"/>
    </row>
    <row r="969" spans="7:11">
      <c r="G969" s="774"/>
      <c r="H969" s="775"/>
      <c r="I969" s="775"/>
      <c r="J969" s="775"/>
      <c r="K969" s="775"/>
    </row>
    <row r="970" spans="7:11">
      <c r="G970" s="774"/>
      <c r="H970" s="775"/>
      <c r="I970" s="775"/>
      <c r="J970" s="775"/>
      <c r="K970" s="775"/>
    </row>
    <row r="971" spans="7:11">
      <c r="G971" s="774"/>
      <c r="H971" s="775"/>
      <c r="I971" s="775"/>
      <c r="J971" s="775"/>
      <c r="K971" s="775"/>
    </row>
    <row r="972" spans="7:11">
      <c r="G972" s="774"/>
      <c r="H972" s="775"/>
      <c r="I972" s="775"/>
      <c r="J972" s="775"/>
      <c r="K972" s="775"/>
    </row>
    <row r="973" spans="7:11">
      <c r="G973" s="774"/>
      <c r="H973" s="775"/>
      <c r="I973" s="775"/>
      <c r="J973" s="775"/>
      <c r="K973" s="775"/>
    </row>
    <row r="974" spans="7:11">
      <c r="G974" s="774"/>
      <c r="H974" s="775"/>
      <c r="I974" s="775"/>
      <c r="J974" s="775"/>
      <c r="K974" s="775"/>
    </row>
    <row r="975" spans="7:11">
      <c r="G975" s="774"/>
      <c r="H975" s="775"/>
      <c r="I975" s="775"/>
      <c r="J975" s="775"/>
      <c r="K975" s="775"/>
    </row>
    <row r="976" spans="7:11">
      <c r="G976" s="774"/>
      <c r="H976" s="775"/>
      <c r="I976" s="775"/>
      <c r="J976" s="775"/>
      <c r="K976" s="775"/>
    </row>
    <row r="977" spans="7:11">
      <c r="G977" s="774"/>
      <c r="H977" s="775"/>
      <c r="I977" s="775"/>
      <c r="J977" s="775"/>
      <c r="K977" s="775"/>
    </row>
    <row r="978" spans="7:11">
      <c r="G978" s="774"/>
      <c r="H978" s="775"/>
      <c r="I978" s="775"/>
      <c r="J978" s="775"/>
      <c r="K978" s="775"/>
    </row>
    <row r="979" spans="7:11">
      <c r="G979" s="774"/>
      <c r="H979" s="775"/>
      <c r="I979" s="775"/>
      <c r="J979" s="775"/>
      <c r="K979" s="775"/>
    </row>
    <row r="980" spans="7:11">
      <c r="G980" s="774"/>
      <c r="H980" s="775"/>
      <c r="I980" s="775"/>
      <c r="J980" s="775"/>
      <c r="K980" s="775"/>
    </row>
    <row r="981" spans="7:11">
      <c r="G981" s="774"/>
      <c r="H981" s="775"/>
      <c r="I981" s="775"/>
      <c r="J981" s="775"/>
      <c r="K981" s="775"/>
    </row>
    <row r="982" spans="7:11">
      <c r="G982" s="774"/>
      <c r="H982" s="775"/>
      <c r="I982" s="775"/>
      <c r="J982" s="775"/>
      <c r="K982" s="775"/>
    </row>
    <row r="983" spans="7:11">
      <c r="G983" s="774"/>
      <c r="H983" s="775"/>
      <c r="I983" s="775"/>
      <c r="J983" s="775"/>
      <c r="K983" s="775"/>
    </row>
    <row r="984" spans="7:11">
      <c r="G984" s="774"/>
      <c r="H984" s="775"/>
      <c r="I984" s="775"/>
      <c r="J984" s="775"/>
      <c r="K984" s="775"/>
    </row>
    <row r="985" spans="7:11">
      <c r="G985" s="774"/>
      <c r="H985" s="775"/>
      <c r="I985" s="775"/>
      <c r="J985" s="775"/>
      <c r="K985" s="775"/>
    </row>
    <row r="986" spans="7:11">
      <c r="G986" s="774"/>
      <c r="H986" s="775"/>
      <c r="I986" s="775"/>
      <c r="J986" s="775"/>
      <c r="K986" s="775"/>
    </row>
    <row r="987" spans="7:11">
      <c r="G987" s="774"/>
      <c r="H987" s="775"/>
      <c r="I987" s="775"/>
      <c r="J987" s="775"/>
      <c r="K987" s="775"/>
    </row>
    <row r="988" spans="7:11">
      <c r="G988" s="774"/>
      <c r="H988" s="775"/>
      <c r="I988" s="775"/>
      <c r="J988" s="775"/>
      <c r="K988" s="775"/>
    </row>
    <row r="989" spans="7:11">
      <c r="G989" s="774"/>
      <c r="H989" s="775"/>
      <c r="I989" s="775"/>
      <c r="J989" s="775"/>
      <c r="K989" s="775"/>
    </row>
    <row r="990" spans="7:11">
      <c r="G990" s="774"/>
      <c r="H990" s="775"/>
      <c r="I990" s="775"/>
      <c r="J990" s="775"/>
      <c r="K990" s="775"/>
    </row>
    <row r="991" spans="7:11">
      <c r="G991" s="774"/>
      <c r="H991" s="775"/>
      <c r="I991" s="775"/>
      <c r="J991" s="775"/>
      <c r="K991" s="775"/>
    </row>
    <row r="992" spans="7:11">
      <c r="G992" s="774"/>
      <c r="H992" s="775"/>
      <c r="I992" s="775"/>
      <c r="J992" s="775"/>
      <c r="K992" s="775"/>
    </row>
    <row r="993" spans="7:11">
      <c r="G993" s="774"/>
      <c r="H993" s="775"/>
      <c r="I993" s="775"/>
      <c r="J993" s="775"/>
      <c r="K993" s="775"/>
    </row>
    <row r="994" spans="7:11">
      <c r="G994" s="774"/>
      <c r="H994" s="775"/>
      <c r="I994" s="775"/>
      <c r="J994" s="775"/>
      <c r="K994" s="775"/>
    </row>
    <row r="995" spans="7:11">
      <c r="G995" s="774"/>
      <c r="H995" s="775"/>
      <c r="I995" s="775"/>
      <c r="J995" s="775"/>
      <c r="K995" s="775"/>
    </row>
    <row r="996" spans="7:11">
      <c r="G996" s="774"/>
      <c r="H996" s="775"/>
      <c r="I996" s="775"/>
      <c r="J996" s="775"/>
      <c r="K996" s="775"/>
    </row>
    <row r="997" spans="7:11">
      <c r="G997" s="774"/>
      <c r="H997" s="775"/>
      <c r="I997" s="775"/>
      <c r="J997" s="775"/>
      <c r="K997" s="775"/>
    </row>
    <row r="998" spans="7:11">
      <c r="G998" s="774"/>
      <c r="H998" s="775"/>
      <c r="I998" s="775"/>
      <c r="J998" s="775"/>
      <c r="K998" s="775"/>
    </row>
    <row r="999" spans="7:11">
      <c r="G999" s="774"/>
      <c r="H999" s="775"/>
      <c r="I999" s="775"/>
      <c r="J999" s="775"/>
      <c r="K999" s="775"/>
    </row>
    <row r="1000" spans="7:11">
      <c r="G1000" s="774"/>
      <c r="H1000" s="775"/>
      <c r="I1000" s="775"/>
      <c r="J1000" s="775"/>
      <c r="K1000" s="775"/>
    </row>
    <row r="1001" spans="7:11">
      <c r="G1001" s="774"/>
      <c r="H1001" s="775"/>
      <c r="I1001" s="775"/>
      <c r="J1001" s="775"/>
      <c r="K1001" s="775"/>
    </row>
    <row r="1002" spans="7:11">
      <c r="G1002" s="774"/>
      <c r="H1002" s="775"/>
      <c r="I1002" s="775"/>
      <c r="J1002" s="775"/>
      <c r="K1002" s="775"/>
    </row>
    <row r="1003" spans="7:11">
      <c r="G1003" s="774"/>
      <c r="H1003" s="775"/>
      <c r="I1003" s="775"/>
      <c r="J1003" s="775"/>
      <c r="K1003" s="775"/>
    </row>
    <row r="1004" spans="7:11">
      <c r="G1004" s="774"/>
      <c r="H1004" s="775"/>
      <c r="I1004" s="775"/>
      <c r="J1004" s="775"/>
      <c r="K1004" s="775"/>
    </row>
    <row r="1005" spans="7:11">
      <c r="G1005" s="774"/>
      <c r="H1005" s="775"/>
      <c r="I1005" s="775"/>
      <c r="J1005" s="775"/>
      <c r="K1005" s="775"/>
    </row>
    <row r="1006" spans="7:11">
      <c r="G1006" s="774"/>
      <c r="H1006" s="775"/>
      <c r="I1006" s="775"/>
      <c r="J1006" s="775"/>
      <c r="K1006" s="775"/>
    </row>
    <row r="1007" spans="7:11">
      <c r="G1007" s="774"/>
      <c r="H1007" s="775"/>
      <c r="I1007" s="775"/>
      <c r="J1007" s="775"/>
      <c r="K1007" s="775"/>
    </row>
    <row r="1008" spans="7:11">
      <c r="G1008" s="774"/>
      <c r="H1008" s="775"/>
      <c r="I1008" s="775"/>
      <c r="J1008" s="775"/>
      <c r="K1008" s="775"/>
    </row>
    <row r="1009" spans="7:11">
      <c r="G1009" s="774"/>
      <c r="H1009" s="775"/>
      <c r="I1009" s="775"/>
      <c r="J1009" s="775"/>
      <c r="K1009" s="775"/>
    </row>
    <row r="1010" spans="7:11">
      <c r="G1010" s="774"/>
      <c r="H1010" s="775"/>
      <c r="I1010" s="775"/>
      <c r="J1010" s="775"/>
      <c r="K1010" s="775"/>
    </row>
    <row r="1011" spans="7:11">
      <c r="G1011" s="774"/>
      <c r="H1011" s="775"/>
      <c r="I1011" s="775"/>
      <c r="J1011" s="775"/>
      <c r="K1011" s="775"/>
    </row>
    <row r="1012" spans="7:11">
      <c r="G1012" s="774"/>
      <c r="H1012" s="775"/>
      <c r="I1012" s="775"/>
      <c r="J1012" s="775"/>
      <c r="K1012" s="775"/>
    </row>
    <row r="1013" spans="7:11">
      <c r="G1013" s="774"/>
      <c r="H1013" s="775"/>
      <c r="I1013" s="775"/>
      <c r="J1013" s="775"/>
      <c r="K1013" s="775"/>
    </row>
    <row r="1014" spans="7:11">
      <c r="G1014" s="774"/>
      <c r="H1014" s="775"/>
      <c r="I1014" s="775"/>
      <c r="J1014" s="775"/>
      <c r="K1014" s="775"/>
    </row>
    <row r="1015" spans="7:11">
      <c r="G1015" s="774"/>
      <c r="H1015" s="775"/>
      <c r="I1015" s="775"/>
      <c r="J1015" s="775"/>
      <c r="K1015" s="775"/>
    </row>
    <row r="1016" spans="7:11">
      <c r="G1016" s="774"/>
      <c r="H1016" s="775"/>
      <c r="I1016" s="775"/>
      <c r="J1016" s="775"/>
      <c r="K1016" s="775"/>
    </row>
    <row r="1017" spans="7:11">
      <c r="G1017" s="774"/>
      <c r="H1017" s="775"/>
      <c r="I1017" s="775"/>
      <c r="J1017" s="775"/>
      <c r="K1017" s="775"/>
    </row>
    <row r="1018" spans="7:11">
      <c r="G1018" s="774"/>
      <c r="H1018" s="775"/>
      <c r="I1018" s="775"/>
      <c r="J1018" s="775"/>
      <c r="K1018" s="775"/>
    </row>
    <row r="1019" spans="7:11">
      <c r="G1019" s="774"/>
      <c r="H1019" s="775"/>
      <c r="I1019" s="775"/>
      <c r="J1019" s="775"/>
      <c r="K1019" s="775"/>
    </row>
    <row r="1020" spans="7:11">
      <c r="G1020" s="774"/>
      <c r="H1020" s="775"/>
      <c r="I1020" s="775"/>
      <c r="J1020" s="775"/>
      <c r="K1020" s="775"/>
    </row>
    <row r="1021" spans="7:11">
      <c r="G1021" s="774"/>
      <c r="H1021" s="775"/>
      <c r="I1021" s="775"/>
      <c r="J1021" s="775"/>
      <c r="K1021" s="775"/>
    </row>
    <row r="1022" spans="7:11">
      <c r="G1022" s="774"/>
      <c r="H1022" s="775"/>
      <c r="I1022" s="775"/>
      <c r="J1022" s="775"/>
      <c r="K1022" s="775"/>
    </row>
    <row r="1023" spans="7:11">
      <c r="G1023" s="774"/>
      <c r="H1023" s="775"/>
      <c r="I1023" s="775"/>
      <c r="J1023" s="775"/>
      <c r="K1023" s="775"/>
    </row>
    <row r="1024" spans="7:11">
      <c r="G1024" s="774"/>
      <c r="H1024" s="775"/>
      <c r="I1024" s="775"/>
      <c r="J1024" s="775"/>
      <c r="K1024" s="775"/>
    </row>
    <row r="1025" spans="7:11">
      <c r="G1025" s="774"/>
      <c r="H1025" s="775"/>
      <c r="I1025" s="775"/>
      <c r="J1025" s="775"/>
      <c r="K1025" s="775"/>
    </row>
    <row r="1026" spans="7:11">
      <c r="G1026" s="774"/>
      <c r="H1026" s="775"/>
      <c r="I1026" s="775"/>
      <c r="J1026" s="775"/>
      <c r="K1026" s="775"/>
    </row>
    <row r="1027" spans="7:11">
      <c r="G1027" s="774"/>
      <c r="H1027" s="775"/>
      <c r="I1027" s="775"/>
      <c r="J1027" s="775"/>
      <c r="K1027" s="775"/>
    </row>
    <row r="1028" spans="7:11">
      <c r="G1028" s="774"/>
      <c r="H1028" s="775"/>
      <c r="I1028" s="775"/>
      <c r="J1028" s="775"/>
      <c r="K1028" s="775"/>
    </row>
    <row r="1029" spans="7:11">
      <c r="G1029" s="774"/>
      <c r="H1029" s="775"/>
      <c r="I1029" s="775"/>
      <c r="J1029" s="775"/>
      <c r="K1029" s="775"/>
    </row>
    <row r="1030" spans="7:11">
      <c r="G1030" s="774"/>
      <c r="H1030" s="775"/>
      <c r="I1030" s="775"/>
      <c r="J1030" s="775"/>
      <c r="K1030" s="775"/>
    </row>
    <row r="1031" spans="7:11">
      <c r="G1031" s="774"/>
      <c r="H1031" s="775"/>
      <c r="I1031" s="775"/>
      <c r="J1031" s="775"/>
      <c r="K1031" s="775"/>
    </row>
    <row r="1032" spans="7:11">
      <c r="G1032" s="774"/>
      <c r="H1032" s="775"/>
      <c r="I1032" s="775"/>
      <c r="J1032" s="775"/>
      <c r="K1032" s="775"/>
    </row>
    <row r="1033" spans="7:11">
      <c r="G1033" s="774"/>
      <c r="H1033" s="775"/>
      <c r="I1033" s="775"/>
      <c r="J1033" s="775"/>
      <c r="K1033" s="775"/>
    </row>
    <row r="1034" spans="7:11">
      <c r="G1034" s="774"/>
      <c r="H1034" s="775"/>
      <c r="I1034" s="775"/>
      <c r="J1034" s="775"/>
      <c r="K1034" s="775"/>
    </row>
    <row r="1035" spans="7:11">
      <c r="G1035" s="774"/>
      <c r="H1035" s="775"/>
      <c r="I1035" s="775"/>
      <c r="J1035" s="775"/>
      <c r="K1035" s="775"/>
    </row>
    <row r="1036" spans="7:11">
      <c r="G1036" s="774"/>
      <c r="H1036" s="775"/>
      <c r="I1036" s="775"/>
      <c r="J1036" s="775"/>
      <c r="K1036" s="775"/>
    </row>
    <row r="1037" spans="7:11">
      <c r="G1037" s="774"/>
      <c r="H1037" s="775"/>
      <c r="I1037" s="775"/>
      <c r="J1037" s="775"/>
      <c r="K1037" s="775"/>
    </row>
    <row r="1038" spans="7:11">
      <c r="G1038" s="774"/>
      <c r="H1038" s="775"/>
      <c r="I1038" s="775"/>
      <c r="J1038" s="775"/>
      <c r="K1038" s="775"/>
    </row>
    <row r="1039" spans="7:11">
      <c r="G1039" s="774"/>
      <c r="H1039" s="775"/>
      <c r="I1039" s="775"/>
      <c r="J1039" s="775"/>
      <c r="K1039" s="775"/>
    </row>
    <row r="1040" spans="7:11">
      <c r="G1040" s="774"/>
      <c r="H1040" s="775"/>
      <c r="I1040" s="775"/>
      <c r="J1040" s="775"/>
      <c r="K1040" s="775"/>
    </row>
    <row r="1041" spans="7:11">
      <c r="G1041" s="774"/>
      <c r="H1041" s="775"/>
      <c r="I1041" s="775"/>
      <c r="J1041" s="775"/>
      <c r="K1041" s="775"/>
    </row>
    <row r="1042" spans="7:11">
      <c r="G1042" s="774"/>
      <c r="H1042" s="775"/>
      <c r="I1042" s="775"/>
      <c r="J1042" s="775"/>
      <c r="K1042" s="775"/>
    </row>
    <row r="1043" spans="7:11">
      <c r="G1043" s="774"/>
      <c r="H1043" s="775"/>
      <c r="I1043" s="775"/>
      <c r="J1043" s="775"/>
      <c r="K1043" s="775"/>
    </row>
    <row r="1044" spans="7:11">
      <c r="G1044" s="774"/>
      <c r="H1044" s="775"/>
      <c r="I1044" s="775"/>
      <c r="J1044" s="775"/>
      <c r="K1044" s="775"/>
    </row>
    <row r="1045" spans="7:11">
      <c r="G1045" s="774"/>
      <c r="H1045" s="775"/>
      <c r="I1045" s="775"/>
      <c r="J1045" s="775"/>
      <c r="K1045" s="775"/>
    </row>
    <row r="1046" spans="7:11">
      <c r="G1046" s="774"/>
      <c r="H1046" s="775"/>
      <c r="I1046" s="775"/>
      <c r="J1046" s="775"/>
      <c r="K1046" s="775"/>
    </row>
    <row r="1047" spans="7:11">
      <c r="G1047" s="774"/>
      <c r="H1047" s="775"/>
      <c r="I1047" s="775"/>
      <c r="J1047" s="775"/>
      <c r="K1047" s="775"/>
    </row>
    <row r="1048" spans="7:11">
      <c r="G1048" s="774"/>
      <c r="H1048" s="775"/>
      <c r="I1048" s="775"/>
      <c r="J1048" s="775"/>
      <c r="K1048" s="775"/>
    </row>
    <row r="1049" spans="7:11">
      <c r="G1049" s="774"/>
      <c r="H1049" s="775"/>
      <c r="I1049" s="775"/>
      <c r="J1049" s="775"/>
      <c r="K1049" s="775"/>
    </row>
    <row r="1050" spans="7:11">
      <c r="G1050" s="774"/>
      <c r="H1050" s="775"/>
      <c r="I1050" s="775"/>
      <c r="J1050" s="775"/>
      <c r="K1050" s="775"/>
    </row>
    <row r="1051" spans="7:11">
      <c r="G1051" s="774"/>
      <c r="H1051" s="775"/>
      <c r="I1051" s="775"/>
      <c r="J1051" s="775"/>
      <c r="K1051" s="775"/>
    </row>
    <row r="1052" spans="7:11">
      <c r="G1052" s="774"/>
      <c r="H1052" s="775"/>
      <c r="I1052" s="775"/>
      <c r="J1052" s="775"/>
      <c r="K1052" s="775"/>
    </row>
    <row r="1053" spans="7:11">
      <c r="G1053" s="774"/>
      <c r="H1053" s="775"/>
      <c r="I1053" s="775"/>
      <c r="J1053" s="775"/>
      <c r="K1053" s="775"/>
    </row>
    <row r="1054" spans="7:11">
      <c r="G1054" s="774"/>
      <c r="H1054" s="775"/>
      <c r="I1054" s="775"/>
      <c r="J1054" s="775"/>
      <c r="K1054" s="775"/>
    </row>
    <row r="1055" spans="7:11">
      <c r="G1055" s="774"/>
      <c r="H1055" s="775"/>
      <c r="I1055" s="775"/>
      <c r="J1055" s="775"/>
      <c r="K1055" s="775"/>
    </row>
    <row r="1056" spans="7:11">
      <c r="G1056" s="774"/>
      <c r="H1056" s="775"/>
      <c r="I1056" s="775"/>
      <c r="J1056" s="775"/>
      <c r="K1056" s="775"/>
    </row>
    <row r="1057" spans="7:11">
      <c r="G1057" s="774"/>
      <c r="H1057" s="775"/>
      <c r="I1057" s="775"/>
      <c r="J1057" s="775"/>
      <c r="K1057" s="775"/>
    </row>
    <row r="1058" spans="7:11">
      <c r="G1058" s="774"/>
      <c r="H1058" s="775"/>
      <c r="I1058" s="775"/>
      <c r="J1058" s="775"/>
      <c r="K1058" s="775"/>
    </row>
    <row r="1059" spans="7:11">
      <c r="G1059" s="774"/>
      <c r="H1059" s="775"/>
      <c r="I1059" s="775"/>
      <c r="J1059" s="775"/>
      <c r="K1059" s="775"/>
    </row>
    <row r="1060" spans="7:11">
      <c r="G1060" s="774"/>
      <c r="H1060" s="775"/>
      <c r="I1060" s="775"/>
      <c r="J1060" s="775"/>
      <c r="K1060" s="775"/>
    </row>
    <row r="1061" spans="7:11">
      <c r="G1061" s="774"/>
      <c r="H1061" s="775"/>
      <c r="I1061" s="775"/>
      <c r="J1061" s="775"/>
      <c r="K1061" s="775"/>
    </row>
    <row r="1062" spans="7:11">
      <c r="G1062" s="774"/>
      <c r="H1062" s="775"/>
      <c r="I1062" s="775"/>
      <c r="J1062" s="775"/>
      <c r="K1062" s="775"/>
    </row>
    <row r="1063" spans="7:11">
      <c r="G1063" s="774"/>
      <c r="H1063" s="775"/>
      <c r="I1063" s="775"/>
      <c r="J1063" s="775"/>
      <c r="K1063" s="775"/>
    </row>
    <row r="1064" spans="7:11">
      <c r="G1064" s="774"/>
      <c r="H1064" s="775"/>
      <c r="I1064" s="775"/>
      <c r="J1064" s="775"/>
      <c r="K1064" s="775"/>
    </row>
    <row r="1065" spans="7:11">
      <c r="G1065" s="774"/>
      <c r="H1065" s="775"/>
      <c r="I1065" s="775"/>
      <c r="J1065" s="775"/>
      <c r="K1065" s="775"/>
    </row>
    <row r="1066" spans="7:11">
      <c r="G1066" s="774"/>
      <c r="H1066" s="775"/>
      <c r="I1066" s="775"/>
      <c r="J1066" s="775"/>
      <c r="K1066" s="775"/>
    </row>
    <row r="1067" spans="7:11">
      <c r="G1067" s="774"/>
      <c r="H1067" s="775"/>
      <c r="I1067" s="775"/>
      <c r="J1067" s="775"/>
      <c r="K1067" s="775"/>
    </row>
    <row r="1068" spans="7:11">
      <c r="G1068" s="774"/>
      <c r="H1068" s="775"/>
      <c r="I1068" s="775"/>
      <c r="J1068" s="775"/>
      <c r="K1068" s="775"/>
    </row>
    <row r="1069" spans="7:11">
      <c r="G1069" s="774"/>
      <c r="H1069" s="775"/>
      <c r="I1069" s="775"/>
      <c r="J1069" s="775"/>
      <c r="K1069" s="775"/>
    </row>
    <row r="1070" spans="7:11">
      <c r="G1070" s="774"/>
      <c r="H1070" s="775"/>
      <c r="I1070" s="775"/>
      <c r="J1070" s="775"/>
      <c r="K1070" s="775"/>
    </row>
    <row r="1071" spans="7:11">
      <c r="G1071" s="774"/>
      <c r="H1071" s="775"/>
      <c r="I1071" s="775"/>
      <c r="J1071" s="775"/>
      <c r="K1071" s="775"/>
    </row>
    <row r="1072" spans="7:11">
      <c r="G1072" s="774"/>
      <c r="H1072" s="775"/>
      <c r="I1072" s="775"/>
      <c r="J1072" s="775"/>
      <c r="K1072" s="775"/>
    </row>
    <row r="1073" spans="7:11">
      <c r="G1073" s="774"/>
      <c r="H1073" s="775"/>
      <c r="I1073" s="775"/>
      <c r="J1073" s="775"/>
      <c r="K1073" s="775"/>
    </row>
    <row r="1074" spans="7:11">
      <c r="G1074" s="774"/>
      <c r="H1074" s="775"/>
      <c r="I1074" s="775"/>
      <c r="J1074" s="775"/>
      <c r="K1074" s="775"/>
    </row>
    <row r="1075" spans="7:11">
      <c r="G1075" s="774"/>
      <c r="H1075" s="775"/>
      <c r="I1075" s="775"/>
      <c r="J1075" s="775"/>
      <c r="K1075" s="775"/>
    </row>
    <row r="1076" spans="7:11">
      <c r="G1076" s="774"/>
      <c r="H1076" s="775"/>
      <c r="I1076" s="775"/>
      <c r="J1076" s="775"/>
      <c r="K1076" s="775"/>
    </row>
    <row r="1077" spans="7:11">
      <c r="G1077" s="774"/>
      <c r="H1077" s="775"/>
      <c r="I1077" s="775"/>
      <c r="J1077" s="775"/>
      <c r="K1077" s="775"/>
    </row>
    <row r="1078" spans="7:11">
      <c r="G1078" s="774"/>
      <c r="H1078" s="775"/>
      <c r="I1078" s="775"/>
      <c r="J1078" s="775"/>
      <c r="K1078" s="775"/>
    </row>
    <row r="1079" spans="7:11">
      <c r="G1079" s="774"/>
      <c r="H1079" s="775"/>
      <c r="I1079" s="775"/>
      <c r="J1079" s="775"/>
      <c r="K1079" s="775"/>
    </row>
    <row r="1080" spans="7:11">
      <c r="G1080" s="774"/>
      <c r="H1080" s="775"/>
      <c r="I1080" s="775"/>
      <c r="J1080" s="775"/>
      <c r="K1080" s="775"/>
    </row>
    <row r="1081" spans="7:11">
      <c r="G1081" s="774"/>
      <c r="H1081" s="775"/>
      <c r="I1081" s="775"/>
      <c r="J1081" s="775"/>
      <c r="K1081" s="775"/>
    </row>
    <row r="1082" spans="7:11">
      <c r="G1082" s="774"/>
      <c r="H1082" s="775"/>
      <c r="I1082" s="775"/>
      <c r="J1082" s="775"/>
      <c r="K1082" s="775"/>
    </row>
    <row r="1083" spans="7:11">
      <c r="G1083" s="774"/>
      <c r="H1083" s="775"/>
      <c r="I1083" s="775"/>
      <c r="J1083" s="775"/>
      <c r="K1083" s="775"/>
    </row>
    <row r="1084" spans="7:11">
      <c r="G1084" s="774"/>
      <c r="H1084" s="775"/>
      <c r="I1084" s="775"/>
      <c r="J1084" s="775"/>
      <c r="K1084" s="775"/>
    </row>
    <row r="1085" spans="7:11">
      <c r="G1085" s="774"/>
      <c r="H1085" s="775"/>
      <c r="I1085" s="775"/>
      <c r="J1085" s="775"/>
      <c r="K1085" s="775"/>
    </row>
    <row r="1086" spans="7:11">
      <c r="G1086" s="774"/>
      <c r="H1086" s="775"/>
      <c r="I1086" s="775"/>
      <c r="J1086" s="775"/>
      <c r="K1086" s="775"/>
    </row>
    <row r="1087" spans="7:11">
      <c r="G1087" s="774"/>
      <c r="H1087" s="775"/>
      <c r="I1087" s="775"/>
      <c r="J1087" s="775"/>
      <c r="K1087" s="775"/>
    </row>
    <row r="1088" spans="7:11">
      <c r="G1088" s="774"/>
      <c r="H1088" s="775"/>
      <c r="I1088" s="775"/>
      <c r="J1088" s="775"/>
      <c r="K1088" s="775"/>
    </row>
    <row r="1089" spans="7:11">
      <c r="G1089" s="774"/>
      <c r="H1089" s="775"/>
      <c r="I1089" s="775"/>
      <c r="J1089" s="775"/>
      <c r="K1089" s="775"/>
    </row>
    <row r="1090" spans="7:11">
      <c r="G1090" s="774"/>
      <c r="H1090" s="775"/>
      <c r="I1090" s="775"/>
      <c r="J1090" s="775"/>
      <c r="K1090" s="775"/>
    </row>
    <row r="1091" spans="7:11">
      <c r="G1091" s="774"/>
      <c r="H1091" s="775"/>
      <c r="I1091" s="775"/>
      <c r="J1091" s="775"/>
      <c r="K1091" s="775"/>
    </row>
    <row r="1092" spans="7:11">
      <c r="G1092" s="774"/>
      <c r="H1092" s="775"/>
      <c r="I1092" s="775"/>
      <c r="J1092" s="775"/>
      <c r="K1092" s="775"/>
    </row>
    <row r="1093" spans="7:11">
      <c r="G1093" s="774"/>
      <c r="H1093" s="775"/>
      <c r="I1093" s="775"/>
      <c r="J1093" s="775"/>
      <c r="K1093" s="775"/>
    </row>
    <row r="1094" spans="7:11">
      <c r="G1094" s="774"/>
      <c r="H1094" s="775"/>
      <c r="I1094" s="775"/>
      <c r="J1094" s="775"/>
      <c r="K1094" s="775"/>
    </row>
    <row r="1095" spans="7:11">
      <c r="G1095" s="774"/>
      <c r="H1095" s="775"/>
      <c r="I1095" s="775"/>
      <c r="J1095" s="775"/>
      <c r="K1095" s="775"/>
    </row>
    <row r="1096" spans="7:11">
      <c r="G1096" s="774"/>
      <c r="H1096" s="775"/>
      <c r="I1096" s="775"/>
      <c r="J1096" s="775"/>
      <c r="K1096" s="775"/>
    </row>
    <row r="1097" spans="7:11">
      <c r="G1097" s="774"/>
      <c r="H1097" s="775"/>
      <c r="I1097" s="775"/>
      <c r="J1097" s="775"/>
      <c r="K1097" s="775"/>
    </row>
    <row r="1098" spans="7:11">
      <c r="G1098" s="774"/>
      <c r="H1098" s="775"/>
      <c r="I1098" s="775"/>
      <c r="J1098" s="775"/>
      <c r="K1098" s="775"/>
    </row>
    <row r="1099" spans="7:11">
      <c r="G1099" s="774"/>
      <c r="H1099" s="775"/>
      <c r="I1099" s="775"/>
      <c r="J1099" s="775"/>
      <c r="K1099" s="775"/>
    </row>
    <row r="1100" spans="7:11">
      <c r="G1100" s="774"/>
      <c r="H1100" s="775"/>
      <c r="I1100" s="775"/>
      <c r="J1100" s="775"/>
      <c r="K1100" s="775"/>
    </row>
    <row r="1101" spans="7:11">
      <c r="G1101" s="774"/>
      <c r="H1101" s="775"/>
      <c r="I1101" s="775"/>
      <c r="J1101" s="775"/>
      <c r="K1101" s="775"/>
    </row>
    <row r="1102" spans="7:11">
      <c r="G1102" s="774"/>
      <c r="H1102" s="775"/>
      <c r="I1102" s="775"/>
      <c r="J1102" s="775"/>
      <c r="K1102" s="775"/>
    </row>
    <row r="1103" spans="7:11">
      <c r="G1103" s="774"/>
      <c r="H1103" s="775"/>
      <c r="I1103" s="775"/>
      <c r="J1103" s="775"/>
      <c r="K1103" s="775"/>
    </row>
    <row r="1104" spans="7:11">
      <c r="G1104" s="774"/>
      <c r="H1104" s="775"/>
      <c r="I1104" s="775"/>
      <c r="J1104" s="775"/>
      <c r="K1104" s="775"/>
    </row>
    <row r="1105" spans="7:11">
      <c r="G1105" s="774"/>
      <c r="H1105" s="775"/>
      <c r="I1105" s="775"/>
      <c r="J1105" s="775"/>
      <c r="K1105" s="775"/>
    </row>
    <row r="1106" spans="7:11">
      <c r="G1106" s="774"/>
      <c r="H1106" s="775"/>
      <c r="I1106" s="775"/>
      <c r="J1106" s="775"/>
      <c r="K1106" s="775"/>
    </row>
    <row r="1107" spans="7:11">
      <c r="G1107" s="774"/>
      <c r="H1107" s="775"/>
      <c r="I1107" s="775"/>
      <c r="J1107" s="775"/>
      <c r="K1107" s="775"/>
    </row>
    <row r="1108" spans="7:11">
      <c r="G1108" s="774"/>
      <c r="H1108" s="775"/>
      <c r="I1108" s="775"/>
      <c r="J1108" s="775"/>
      <c r="K1108" s="775"/>
    </row>
    <row r="1109" spans="7:11">
      <c r="G1109" s="774"/>
      <c r="H1109" s="775"/>
      <c r="I1109" s="775"/>
      <c r="J1109" s="775"/>
      <c r="K1109" s="775"/>
    </row>
    <row r="1110" spans="7:11">
      <c r="G1110" s="774"/>
      <c r="H1110" s="775"/>
      <c r="I1110" s="775"/>
      <c r="J1110" s="775"/>
      <c r="K1110" s="775"/>
    </row>
    <row r="1111" spans="7:11">
      <c r="G1111" s="774"/>
      <c r="H1111" s="775"/>
      <c r="I1111" s="775"/>
      <c r="J1111" s="775"/>
      <c r="K1111" s="775"/>
    </row>
    <row r="1112" spans="7:11">
      <c r="G1112" s="774"/>
      <c r="H1112" s="775"/>
      <c r="I1112" s="775"/>
      <c r="J1112" s="775"/>
      <c r="K1112" s="775"/>
    </row>
    <row r="1113" spans="7:11">
      <c r="G1113" s="774"/>
      <c r="H1113" s="775"/>
      <c r="I1113" s="775"/>
      <c r="J1113" s="775"/>
      <c r="K1113" s="775"/>
    </row>
    <row r="1114" spans="7:11">
      <c r="G1114" s="774"/>
      <c r="H1114" s="775"/>
      <c r="I1114" s="775"/>
      <c r="J1114" s="775"/>
      <c r="K1114" s="775"/>
    </row>
    <row r="1115" spans="7:11">
      <c r="G1115" s="774"/>
      <c r="H1115" s="775"/>
      <c r="I1115" s="775"/>
      <c r="J1115" s="775"/>
      <c r="K1115" s="775"/>
    </row>
    <row r="1116" spans="7:11">
      <c r="G1116" s="774"/>
      <c r="H1116" s="775"/>
      <c r="I1116" s="775"/>
      <c r="J1116" s="775"/>
      <c r="K1116" s="775"/>
    </row>
    <row r="1117" spans="7:11">
      <c r="G1117" s="774"/>
      <c r="H1117" s="775"/>
      <c r="I1117" s="775"/>
      <c r="J1117" s="775"/>
      <c r="K1117" s="775"/>
    </row>
    <row r="1118" spans="7:11">
      <c r="G1118" s="774"/>
      <c r="H1118" s="775"/>
      <c r="I1118" s="775"/>
      <c r="J1118" s="775"/>
      <c r="K1118" s="775"/>
    </row>
    <row r="1119" spans="7:11">
      <c r="G1119" s="774"/>
      <c r="H1119" s="775"/>
      <c r="I1119" s="775"/>
      <c r="J1119" s="775"/>
      <c r="K1119" s="775"/>
    </row>
    <row r="1120" spans="7:11">
      <c r="G1120" s="774"/>
      <c r="H1120" s="775"/>
      <c r="I1120" s="775"/>
      <c r="J1120" s="775"/>
      <c r="K1120" s="775"/>
    </row>
    <row r="1121" spans="7:11">
      <c r="G1121" s="774"/>
      <c r="H1121" s="775"/>
      <c r="I1121" s="775"/>
      <c r="J1121" s="775"/>
      <c r="K1121" s="775"/>
    </row>
    <row r="1122" spans="7:11">
      <c r="G1122" s="774"/>
      <c r="H1122" s="775"/>
      <c r="I1122" s="775"/>
      <c r="J1122" s="775"/>
      <c r="K1122" s="775"/>
    </row>
    <row r="1123" spans="7:11">
      <c r="G1123" s="774"/>
      <c r="H1123" s="775"/>
      <c r="I1123" s="775"/>
      <c r="J1123" s="775"/>
      <c r="K1123" s="775"/>
    </row>
    <row r="1124" spans="7:11">
      <c r="G1124" s="774"/>
      <c r="H1124" s="775"/>
      <c r="I1124" s="775"/>
      <c r="J1124" s="775"/>
      <c r="K1124" s="775"/>
    </row>
    <row r="1125" spans="7:11">
      <c r="G1125" s="774"/>
      <c r="H1125" s="775"/>
      <c r="I1125" s="775"/>
      <c r="J1125" s="775"/>
      <c r="K1125" s="775"/>
    </row>
    <row r="1126" spans="7:11">
      <c r="G1126" s="774"/>
      <c r="H1126" s="775"/>
      <c r="I1126" s="775"/>
      <c r="J1126" s="775"/>
      <c r="K1126" s="775"/>
    </row>
    <row r="1127" spans="7:11">
      <c r="G1127" s="774"/>
      <c r="H1127" s="775"/>
      <c r="I1127" s="775"/>
      <c r="J1127" s="775"/>
      <c r="K1127" s="775"/>
    </row>
    <row r="1128" spans="7:11">
      <c r="G1128" s="774"/>
      <c r="H1128" s="775"/>
      <c r="I1128" s="775"/>
      <c r="J1128" s="775"/>
      <c r="K1128" s="775"/>
    </row>
    <row r="1129" spans="7:11">
      <c r="G1129" s="774"/>
      <c r="H1129" s="775"/>
      <c r="I1129" s="775"/>
      <c r="J1129" s="775"/>
      <c r="K1129" s="775"/>
    </row>
    <row r="1130" spans="7:11">
      <c r="G1130" s="774"/>
      <c r="H1130" s="775"/>
      <c r="I1130" s="775"/>
      <c r="J1130" s="775"/>
      <c r="K1130" s="775"/>
    </row>
    <row r="1131" spans="7:11">
      <c r="G1131" s="774"/>
      <c r="H1131" s="775"/>
      <c r="I1131" s="775"/>
      <c r="J1131" s="775"/>
      <c r="K1131" s="775"/>
    </row>
    <row r="1132" spans="7:11">
      <c r="G1132" s="774"/>
      <c r="H1132" s="775"/>
      <c r="I1132" s="775"/>
      <c r="J1132" s="775"/>
      <c r="K1132" s="775"/>
    </row>
    <row r="1133" spans="7:11">
      <c r="G1133" s="774"/>
      <c r="H1133" s="775"/>
      <c r="I1133" s="775"/>
      <c r="J1133" s="775"/>
      <c r="K1133" s="775"/>
    </row>
    <row r="1134" spans="7:11">
      <c r="G1134" s="774"/>
      <c r="H1134" s="775"/>
      <c r="I1134" s="775"/>
      <c r="J1134" s="775"/>
      <c r="K1134" s="775"/>
    </row>
    <row r="1135" spans="7:11">
      <c r="G1135" s="774"/>
      <c r="H1135" s="775"/>
      <c r="I1135" s="775"/>
      <c r="J1135" s="775"/>
      <c r="K1135" s="775"/>
    </row>
    <row r="1136" spans="7:11">
      <c r="G1136" s="774"/>
      <c r="H1136" s="775"/>
      <c r="I1136" s="775"/>
      <c r="J1136" s="775"/>
      <c r="K1136" s="775"/>
    </row>
    <row r="1137" spans="7:11">
      <c r="G1137" s="774"/>
      <c r="H1137" s="775"/>
      <c r="I1137" s="775"/>
      <c r="J1137" s="775"/>
      <c r="K1137" s="775"/>
    </row>
    <row r="1138" spans="7:11">
      <c r="G1138" s="774"/>
      <c r="H1138" s="775"/>
      <c r="I1138" s="775"/>
      <c r="J1138" s="775"/>
      <c r="K1138" s="775"/>
    </row>
    <row r="1139" spans="7:11">
      <c r="G1139" s="774"/>
      <c r="H1139" s="775"/>
      <c r="I1139" s="775"/>
      <c r="J1139" s="775"/>
      <c r="K1139" s="775"/>
    </row>
    <row r="1140" spans="7:11">
      <c r="G1140" s="774"/>
      <c r="H1140" s="775"/>
      <c r="I1140" s="775"/>
      <c r="J1140" s="775"/>
      <c r="K1140" s="775"/>
    </row>
    <row r="1141" spans="7:11">
      <c r="G1141" s="774"/>
      <c r="H1141" s="775"/>
      <c r="I1141" s="775"/>
      <c r="J1141" s="775"/>
      <c r="K1141" s="775"/>
    </row>
    <row r="1142" spans="7:11">
      <c r="G1142" s="774"/>
      <c r="H1142" s="775"/>
      <c r="I1142" s="775"/>
      <c r="J1142" s="775"/>
      <c r="K1142" s="775"/>
    </row>
    <row r="1143" spans="7:11">
      <c r="G1143" s="774"/>
      <c r="H1143" s="775"/>
      <c r="I1143" s="775"/>
      <c r="J1143" s="775"/>
      <c r="K1143" s="775"/>
    </row>
    <row r="1144" spans="7:11">
      <c r="G1144" s="774"/>
      <c r="H1144" s="775"/>
      <c r="I1144" s="775"/>
      <c r="J1144" s="775"/>
      <c r="K1144" s="775"/>
    </row>
    <row r="1145" spans="7:11">
      <c r="G1145" s="774"/>
      <c r="H1145" s="775"/>
      <c r="I1145" s="775"/>
      <c r="J1145" s="775"/>
      <c r="K1145" s="775"/>
    </row>
    <row r="1146" spans="7:11">
      <c r="G1146" s="774"/>
      <c r="H1146" s="775"/>
      <c r="I1146" s="775"/>
      <c r="J1146" s="775"/>
      <c r="K1146" s="775"/>
    </row>
    <row r="1147" spans="7:11">
      <c r="G1147" s="774"/>
      <c r="H1147" s="775"/>
      <c r="I1147" s="775"/>
      <c r="J1147" s="775"/>
      <c r="K1147" s="775"/>
    </row>
    <row r="1148" spans="7:11">
      <c r="G1148" s="774"/>
      <c r="H1148" s="775"/>
      <c r="I1148" s="775"/>
      <c r="J1148" s="775"/>
      <c r="K1148" s="775"/>
    </row>
    <row r="1149" spans="7:11">
      <c r="G1149" s="774"/>
      <c r="H1149" s="775"/>
      <c r="I1149" s="775"/>
      <c r="J1149" s="775"/>
      <c r="K1149" s="775"/>
    </row>
    <row r="1150" spans="7:11">
      <c r="G1150" s="774"/>
      <c r="H1150" s="775"/>
      <c r="I1150" s="775"/>
      <c r="J1150" s="775"/>
      <c r="K1150" s="775"/>
    </row>
    <row r="1151" spans="7:11">
      <c r="G1151" s="774"/>
      <c r="H1151" s="775"/>
      <c r="I1151" s="775"/>
      <c r="J1151" s="775"/>
      <c r="K1151" s="775"/>
    </row>
    <row r="1152" spans="7:11">
      <c r="G1152" s="774"/>
      <c r="H1152" s="775"/>
      <c r="I1152" s="775"/>
      <c r="J1152" s="775"/>
      <c r="K1152" s="775"/>
    </row>
    <row r="1153" spans="7:11">
      <c r="G1153" s="774"/>
      <c r="H1153" s="775"/>
      <c r="I1153" s="775"/>
      <c r="J1153" s="775"/>
      <c r="K1153" s="775"/>
    </row>
    <row r="1154" spans="7:11">
      <c r="G1154" s="774"/>
      <c r="H1154" s="775"/>
      <c r="I1154" s="775"/>
      <c r="J1154" s="775"/>
      <c r="K1154" s="775"/>
    </row>
    <row r="1155" spans="7:11">
      <c r="G1155" s="774"/>
      <c r="H1155" s="775"/>
      <c r="I1155" s="775"/>
      <c r="J1155" s="775"/>
      <c r="K1155" s="775"/>
    </row>
    <row r="1156" spans="7:11">
      <c r="G1156" s="774"/>
      <c r="H1156" s="775"/>
      <c r="I1156" s="775"/>
      <c r="J1156" s="775"/>
      <c r="K1156" s="775"/>
    </row>
    <row r="1157" spans="7:11">
      <c r="G1157" s="774"/>
      <c r="H1157" s="775"/>
      <c r="I1157" s="775"/>
      <c r="J1157" s="775"/>
      <c r="K1157" s="775"/>
    </row>
    <row r="1158" spans="7:11">
      <c r="G1158" s="774"/>
      <c r="H1158" s="775"/>
      <c r="I1158" s="775"/>
      <c r="J1158" s="775"/>
      <c r="K1158" s="775"/>
    </row>
    <row r="1159" spans="7:11">
      <c r="G1159" s="774"/>
      <c r="H1159" s="775"/>
      <c r="I1159" s="775"/>
      <c r="J1159" s="775"/>
      <c r="K1159" s="775"/>
    </row>
    <row r="1160" spans="7:11">
      <c r="G1160" s="774"/>
      <c r="H1160" s="775"/>
      <c r="I1160" s="775"/>
      <c r="J1160" s="775"/>
      <c r="K1160" s="775"/>
    </row>
    <row r="1161" spans="7:11">
      <c r="G1161" s="774"/>
      <c r="H1161" s="775"/>
      <c r="I1161" s="775"/>
      <c r="J1161" s="775"/>
      <c r="K1161" s="775"/>
    </row>
    <row r="1162" spans="7:11">
      <c r="G1162" s="774"/>
      <c r="H1162" s="775"/>
      <c r="I1162" s="775"/>
      <c r="J1162" s="775"/>
      <c r="K1162" s="775"/>
    </row>
    <row r="1163" spans="7:11">
      <c r="G1163" s="774"/>
      <c r="H1163" s="775"/>
      <c r="I1163" s="775"/>
      <c r="J1163" s="775"/>
      <c r="K1163" s="775"/>
    </row>
    <row r="1164" spans="7:11">
      <c r="G1164" s="774"/>
      <c r="H1164" s="775"/>
      <c r="I1164" s="775"/>
      <c r="J1164" s="775"/>
      <c r="K1164" s="775"/>
    </row>
    <row r="1165" spans="7:11">
      <c r="G1165" s="774"/>
      <c r="H1165" s="775"/>
      <c r="I1165" s="775"/>
      <c r="J1165" s="775"/>
      <c r="K1165" s="775"/>
    </row>
    <row r="1166" spans="7:11">
      <c r="G1166" s="774"/>
      <c r="H1166" s="775"/>
      <c r="I1166" s="775"/>
      <c r="J1166" s="775"/>
      <c r="K1166" s="775"/>
    </row>
    <row r="1167" spans="7:11">
      <c r="G1167" s="774"/>
      <c r="H1167" s="775"/>
      <c r="I1167" s="775"/>
      <c r="J1167" s="775"/>
      <c r="K1167" s="775"/>
    </row>
    <row r="1168" spans="7:11">
      <c r="G1168" s="774"/>
      <c r="H1168" s="775"/>
      <c r="I1168" s="775"/>
      <c r="J1168" s="775"/>
      <c r="K1168" s="775"/>
    </row>
    <row r="1169" spans="7:11">
      <c r="G1169" s="774"/>
      <c r="H1169" s="775"/>
      <c r="I1169" s="775"/>
      <c r="J1169" s="775"/>
      <c r="K1169" s="775"/>
    </row>
    <row r="1170" spans="7:11">
      <c r="G1170" s="774"/>
      <c r="H1170" s="775"/>
      <c r="I1170" s="775"/>
      <c r="J1170" s="775"/>
      <c r="K1170" s="775"/>
    </row>
    <row r="1171" spans="7:11">
      <c r="G1171" s="774"/>
      <c r="H1171" s="775"/>
      <c r="I1171" s="775"/>
      <c r="J1171" s="775"/>
      <c r="K1171" s="775"/>
    </row>
    <row r="1172" spans="7:11">
      <c r="G1172" s="774"/>
      <c r="H1172" s="775"/>
      <c r="I1172" s="775"/>
      <c r="J1172" s="775"/>
      <c r="K1172" s="775"/>
    </row>
    <row r="1173" spans="7:11">
      <c r="G1173" s="774"/>
      <c r="H1173" s="775"/>
      <c r="I1173" s="775"/>
      <c r="J1173" s="775"/>
      <c r="K1173" s="775"/>
    </row>
    <row r="1174" spans="7:11">
      <c r="G1174" s="774"/>
      <c r="H1174" s="775"/>
      <c r="I1174" s="775"/>
      <c r="J1174" s="775"/>
      <c r="K1174" s="775"/>
    </row>
    <row r="1175" spans="7:11">
      <c r="G1175" s="774"/>
      <c r="H1175" s="775"/>
      <c r="I1175" s="775"/>
      <c r="J1175" s="775"/>
      <c r="K1175" s="775"/>
    </row>
    <row r="1176" spans="7:11">
      <c r="G1176" s="774"/>
      <c r="H1176" s="775"/>
      <c r="I1176" s="775"/>
      <c r="J1176" s="775"/>
      <c r="K1176" s="775"/>
    </row>
    <row r="1177" spans="7:11">
      <c r="G1177" s="774"/>
      <c r="H1177" s="775"/>
      <c r="I1177" s="775"/>
      <c r="J1177" s="775"/>
      <c r="K1177" s="775"/>
    </row>
    <row r="1178" spans="7:11">
      <c r="G1178" s="774"/>
      <c r="H1178" s="775"/>
      <c r="I1178" s="775"/>
      <c r="J1178" s="775"/>
      <c r="K1178" s="775"/>
    </row>
    <row r="1179" spans="7:11">
      <c r="G1179" s="774"/>
      <c r="H1179" s="775"/>
      <c r="I1179" s="775"/>
      <c r="J1179" s="775"/>
      <c r="K1179" s="775"/>
    </row>
    <row r="1180" spans="7:11">
      <c r="G1180" s="774"/>
      <c r="H1180" s="775"/>
      <c r="I1180" s="775"/>
      <c r="J1180" s="775"/>
      <c r="K1180" s="775"/>
    </row>
    <row r="1181" spans="7:11">
      <c r="G1181" s="774"/>
      <c r="H1181" s="775"/>
      <c r="I1181" s="775"/>
      <c r="J1181" s="775"/>
      <c r="K1181" s="775"/>
    </row>
    <row r="1182" spans="7:11">
      <c r="G1182" s="774"/>
      <c r="H1182" s="775"/>
      <c r="I1182" s="775"/>
      <c r="J1182" s="775"/>
      <c r="K1182" s="775"/>
    </row>
    <row r="1183" spans="7:11">
      <c r="G1183" s="774"/>
      <c r="H1183" s="775"/>
      <c r="I1183" s="775"/>
      <c r="J1183" s="775"/>
      <c r="K1183" s="775"/>
    </row>
    <row r="1184" spans="7:11">
      <c r="G1184" s="774"/>
      <c r="H1184" s="775"/>
      <c r="I1184" s="775"/>
      <c r="J1184" s="775"/>
      <c r="K1184" s="775"/>
    </row>
    <row r="1185" spans="7:11">
      <c r="G1185" s="774"/>
      <c r="H1185" s="775"/>
      <c r="I1185" s="775"/>
      <c r="J1185" s="775"/>
      <c r="K1185" s="775"/>
    </row>
    <row r="1186" spans="7:11">
      <c r="G1186" s="774"/>
      <c r="H1186" s="775"/>
      <c r="I1186" s="775"/>
      <c r="J1186" s="775"/>
      <c r="K1186" s="775"/>
    </row>
    <row r="1187" spans="7:11">
      <c r="G1187" s="774"/>
      <c r="H1187" s="775"/>
      <c r="I1187" s="775"/>
      <c r="J1187" s="775"/>
      <c r="K1187" s="775"/>
    </row>
    <row r="1188" spans="7:11">
      <c r="G1188" s="774"/>
      <c r="H1188" s="775"/>
      <c r="I1188" s="775"/>
      <c r="J1188" s="775"/>
      <c r="K1188" s="775"/>
    </row>
    <row r="1189" spans="7:11">
      <c r="G1189" s="774"/>
      <c r="H1189" s="775"/>
      <c r="I1189" s="775"/>
      <c r="J1189" s="775"/>
      <c r="K1189" s="775"/>
    </row>
    <row r="1190" spans="7:11">
      <c r="G1190" s="774"/>
      <c r="H1190" s="775"/>
      <c r="I1190" s="775"/>
      <c r="J1190" s="775"/>
      <c r="K1190" s="775"/>
    </row>
    <row r="1191" spans="7:11">
      <c r="G1191" s="774"/>
      <c r="H1191" s="775"/>
      <c r="I1191" s="775"/>
      <c r="J1191" s="775"/>
      <c r="K1191" s="775"/>
    </row>
    <row r="1192" spans="7:11">
      <c r="G1192" s="774"/>
      <c r="H1192" s="775"/>
      <c r="I1192" s="775"/>
      <c r="J1192" s="775"/>
      <c r="K1192" s="775"/>
    </row>
    <row r="1193" spans="7:11">
      <c r="G1193" s="774"/>
      <c r="H1193" s="775"/>
      <c r="I1193" s="775"/>
      <c r="J1193" s="775"/>
      <c r="K1193" s="775"/>
    </row>
    <row r="1194" spans="7:11">
      <c r="G1194" s="774"/>
      <c r="H1194" s="775"/>
      <c r="I1194" s="775"/>
      <c r="J1194" s="775"/>
      <c r="K1194" s="775"/>
    </row>
    <row r="1195" spans="7:11">
      <c r="G1195" s="774"/>
      <c r="H1195" s="775"/>
      <c r="I1195" s="775"/>
      <c r="J1195" s="775"/>
      <c r="K1195" s="775"/>
    </row>
    <row r="1196" spans="7:11">
      <c r="G1196" s="774"/>
      <c r="H1196" s="775"/>
      <c r="I1196" s="775"/>
      <c r="J1196" s="775"/>
      <c r="K1196" s="775"/>
    </row>
    <row r="1197" spans="7:11">
      <c r="G1197" s="774"/>
      <c r="H1197" s="775"/>
      <c r="I1197" s="775"/>
      <c r="J1197" s="775"/>
      <c r="K1197" s="775"/>
    </row>
    <row r="1198" spans="7:11">
      <c r="G1198" s="774"/>
      <c r="H1198" s="775"/>
      <c r="I1198" s="775"/>
      <c r="J1198" s="775"/>
      <c r="K1198" s="775"/>
    </row>
    <row r="1199" spans="7:11">
      <c r="G1199" s="774"/>
      <c r="H1199" s="775"/>
      <c r="I1199" s="775"/>
      <c r="J1199" s="775"/>
      <c r="K1199" s="775"/>
    </row>
    <row r="1200" spans="7:11">
      <c r="G1200" s="774"/>
      <c r="H1200" s="775"/>
      <c r="I1200" s="775"/>
      <c r="J1200" s="775"/>
      <c r="K1200" s="775"/>
    </row>
    <row r="1201" spans="7:11">
      <c r="G1201" s="774"/>
      <c r="H1201" s="775"/>
      <c r="I1201" s="775"/>
      <c r="J1201" s="775"/>
      <c r="K1201" s="775"/>
    </row>
    <row r="1202" spans="7:11">
      <c r="G1202" s="774"/>
      <c r="H1202" s="775"/>
      <c r="I1202" s="775"/>
      <c r="J1202" s="775"/>
      <c r="K1202" s="775"/>
    </row>
    <row r="1203" spans="7:11">
      <c r="G1203" s="774"/>
      <c r="H1203" s="775"/>
      <c r="I1203" s="775"/>
      <c r="J1203" s="775"/>
      <c r="K1203" s="775"/>
    </row>
    <row r="1204" spans="7:11">
      <c r="G1204" s="774"/>
      <c r="H1204" s="775"/>
      <c r="I1204" s="775"/>
      <c r="J1204" s="775"/>
      <c r="K1204" s="775"/>
    </row>
    <row r="1205" spans="7:11">
      <c r="G1205" s="774"/>
      <c r="H1205" s="775"/>
      <c r="I1205" s="775"/>
      <c r="J1205" s="775"/>
      <c r="K1205" s="775"/>
    </row>
    <row r="1206" spans="7:11">
      <c r="G1206" s="774"/>
      <c r="H1206" s="775"/>
      <c r="I1206" s="775"/>
      <c r="J1206" s="775"/>
      <c r="K1206" s="775"/>
    </row>
    <row r="1207" spans="7:11">
      <c r="G1207" s="774"/>
      <c r="H1207" s="775"/>
      <c r="I1207" s="775"/>
      <c r="J1207" s="775"/>
      <c r="K1207" s="775"/>
    </row>
    <row r="1208" spans="7:11">
      <c r="G1208" s="774"/>
      <c r="H1208" s="775"/>
      <c r="I1208" s="775"/>
      <c r="J1208" s="775"/>
      <c r="K1208" s="775"/>
    </row>
    <row r="1209" spans="7:11">
      <c r="G1209" s="774"/>
      <c r="H1209" s="775"/>
      <c r="I1209" s="775"/>
      <c r="J1209" s="775"/>
      <c r="K1209" s="775"/>
    </row>
    <row r="1210" spans="7:11">
      <c r="G1210" s="774"/>
      <c r="H1210" s="775"/>
      <c r="I1210" s="775"/>
      <c r="J1210" s="775"/>
      <c r="K1210" s="775"/>
    </row>
    <row r="1211" spans="7:11">
      <c r="G1211" s="774"/>
      <c r="H1211" s="775"/>
      <c r="I1211" s="775"/>
      <c r="J1211" s="775"/>
      <c r="K1211" s="775"/>
    </row>
    <row r="1212" spans="7:11">
      <c r="G1212" s="774"/>
      <c r="H1212" s="775"/>
      <c r="I1212" s="775"/>
      <c r="J1212" s="775"/>
      <c r="K1212" s="775"/>
    </row>
    <row r="1213" spans="7:11">
      <c r="G1213" s="774"/>
      <c r="H1213" s="775"/>
      <c r="I1213" s="775"/>
      <c r="J1213" s="775"/>
      <c r="K1213" s="775"/>
    </row>
    <row r="1214" spans="7:11">
      <c r="G1214" s="774"/>
      <c r="H1214" s="775"/>
      <c r="I1214" s="775"/>
      <c r="J1214" s="775"/>
      <c r="K1214" s="775"/>
    </row>
    <row r="1215" spans="7:11">
      <c r="G1215" s="774"/>
      <c r="H1215" s="775"/>
      <c r="I1215" s="775"/>
      <c r="J1215" s="775"/>
      <c r="K1215" s="775"/>
    </row>
    <row r="1216" spans="7:11">
      <c r="G1216" s="774"/>
      <c r="H1216" s="775"/>
      <c r="I1216" s="775"/>
      <c r="J1216" s="775"/>
      <c r="K1216" s="775"/>
    </row>
    <row r="1217" spans="7:11">
      <c r="G1217" s="774"/>
      <c r="H1217" s="775"/>
      <c r="I1217" s="775"/>
      <c r="J1217" s="775"/>
      <c r="K1217" s="775"/>
    </row>
    <row r="1218" spans="7:11">
      <c r="G1218" s="774"/>
      <c r="H1218" s="775"/>
      <c r="I1218" s="775"/>
      <c r="J1218" s="775"/>
      <c r="K1218" s="775"/>
    </row>
    <row r="1219" spans="7:11">
      <c r="G1219" s="774"/>
      <c r="H1219" s="775"/>
      <c r="I1219" s="775"/>
      <c r="J1219" s="775"/>
      <c r="K1219" s="775"/>
    </row>
    <row r="1220" spans="7:11">
      <c r="G1220" s="774"/>
      <c r="H1220" s="775"/>
      <c r="I1220" s="775"/>
      <c r="J1220" s="775"/>
      <c r="K1220" s="775"/>
    </row>
    <row r="1221" spans="7:11">
      <c r="G1221" s="774"/>
      <c r="H1221" s="775"/>
      <c r="I1221" s="775"/>
      <c r="J1221" s="775"/>
      <c r="K1221" s="775"/>
    </row>
    <row r="1222" spans="7:11">
      <c r="G1222" s="774"/>
      <c r="H1222" s="775"/>
      <c r="I1222" s="775"/>
      <c r="J1222" s="775"/>
      <c r="K1222" s="775"/>
    </row>
    <row r="1223" spans="7:11">
      <c r="G1223" s="774"/>
      <c r="H1223" s="775"/>
      <c r="I1223" s="775"/>
      <c r="J1223" s="775"/>
      <c r="K1223" s="775"/>
    </row>
    <row r="1224" spans="7:11">
      <c r="G1224" s="774"/>
      <c r="H1224" s="775"/>
      <c r="I1224" s="775"/>
      <c r="J1224" s="775"/>
      <c r="K1224" s="775"/>
    </row>
    <row r="1225" spans="7:11">
      <c r="G1225" s="774"/>
      <c r="H1225" s="775"/>
      <c r="I1225" s="775"/>
      <c r="J1225" s="775"/>
      <c r="K1225" s="775"/>
    </row>
    <row r="1226" spans="7:11">
      <c r="G1226" s="774"/>
      <c r="H1226" s="775"/>
      <c r="I1226" s="775"/>
      <c r="J1226" s="775"/>
      <c r="K1226" s="775"/>
    </row>
    <row r="1227" spans="7:11">
      <c r="G1227" s="774"/>
      <c r="H1227" s="775"/>
      <c r="I1227" s="775"/>
      <c r="J1227" s="775"/>
      <c r="K1227" s="775"/>
    </row>
    <row r="1228" spans="7:11">
      <c r="G1228" s="774"/>
      <c r="H1228" s="775"/>
      <c r="I1228" s="775"/>
      <c r="J1228" s="775"/>
      <c r="K1228" s="775"/>
    </row>
    <row r="1229" spans="7:11">
      <c r="G1229" s="774"/>
      <c r="H1229" s="775"/>
      <c r="I1229" s="775"/>
      <c r="J1229" s="775"/>
      <c r="K1229" s="775"/>
    </row>
    <row r="1230" spans="7:11">
      <c r="G1230" s="774"/>
      <c r="H1230" s="775"/>
      <c r="I1230" s="775"/>
      <c r="J1230" s="775"/>
      <c r="K1230" s="775"/>
    </row>
    <row r="1231" spans="7:11">
      <c r="G1231" s="774"/>
      <c r="H1231" s="775"/>
      <c r="I1231" s="775"/>
      <c r="J1231" s="775"/>
      <c r="K1231" s="775"/>
    </row>
    <row r="1232" spans="7:11">
      <c r="G1232" s="774"/>
      <c r="H1232" s="775"/>
      <c r="I1232" s="775"/>
      <c r="J1232" s="775"/>
      <c r="K1232" s="775"/>
    </row>
    <row r="1233" spans="7:11">
      <c r="G1233" s="774"/>
      <c r="H1233" s="775"/>
      <c r="I1233" s="775"/>
      <c r="J1233" s="775"/>
      <c r="K1233" s="775"/>
    </row>
    <row r="1234" spans="7:11">
      <c r="G1234" s="774"/>
      <c r="H1234" s="775"/>
      <c r="I1234" s="775"/>
      <c r="J1234" s="775"/>
      <c r="K1234" s="775"/>
    </row>
    <row r="1235" spans="7:11">
      <c r="G1235" s="774"/>
      <c r="H1235" s="775"/>
      <c r="I1235" s="775"/>
      <c r="J1235" s="775"/>
      <c r="K1235" s="775"/>
    </row>
    <row r="1236" spans="7:11">
      <c r="G1236" s="774"/>
      <c r="H1236" s="775"/>
      <c r="I1236" s="775"/>
      <c r="J1236" s="775"/>
      <c r="K1236" s="775"/>
    </row>
    <row r="1237" spans="7:11">
      <c r="G1237" s="774"/>
      <c r="H1237" s="775"/>
      <c r="I1237" s="775"/>
      <c r="J1237" s="775"/>
      <c r="K1237" s="775"/>
    </row>
    <row r="1238" spans="7:11">
      <c r="G1238" s="774"/>
      <c r="H1238" s="775"/>
      <c r="I1238" s="775"/>
      <c r="J1238" s="775"/>
      <c r="K1238" s="775"/>
    </row>
    <row r="1239" spans="7:11">
      <c r="G1239" s="774"/>
      <c r="H1239" s="775"/>
      <c r="I1239" s="775"/>
      <c r="J1239" s="775"/>
      <c r="K1239" s="775"/>
    </row>
    <row r="1240" spans="7:11">
      <c r="G1240" s="774"/>
      <c r="H1240" s="775"/>
      <c r="I1240" s="775"/>
      <c r="J1240" s="775"/>
      <c r="K1240" s="775"/>
    </row>
    <row r="1241" spans="7:11">
      <c r="G1241" s="774"/>
      <c r="H1241" s="775"/>
      <c r="I1241" s="775"/>
      <c r="J1241" s="775"/>
      <c r="K1241" s="775"/>
    </row>
    <row r="1242" spans="7:11">
      <c r="G1242" s="774"/>
      <c r="H1242" s="775"/>
      <c r="I1242" s="775"/>
      <c r="J1242" s="775"/>
      <c r="K1242" s="775"/>
    </row>
    <row r="1243" spans="7:11">
      <c r="G1243" s="774"/>
      <c r="H1243" s="775"/>
      <c r="I1243" s="775"/>
      <c r="J1243" s="775"/>
      <c r="K1243" s="775"/>
    </row>
    <row r="1244" spans="7:11">
      <c r="G1244" s="774"/>
      <c r="H1244" s="775"/>
      <c r="I1244" s="775"/>
      <c r="J1244" s="775"/>
      <c r="K1244" s="775"/>
    </row>
    <row r="1245" spans="7:11">
      <c r="G1245" s="774"/>
      <c r="H1245" s="775"/>
      <c r="I1245" s="775"/>
      <c r="J1245" s="775"/>
      <c r="K1245" s="775"/>
    </row>
    <row r="1246" spans="7:11">
      <c r="G1246" s="774"/>
      <c r="H1246" s="775"/>
      <c r="I1246" s="775"/>
      <c r="J1246" s="775"/>
      <c r="K1246" s="775"/>
    </row>
    <row r="1247" spans="7:11">
      <c r="G1247" s="774"/>
      <c r="H1247" s="775"/>
      <c r="I1247" s="775"/>
      <c r="J1247" s="775"/>
      <c r="K1247" s="775"/>
    </row>
    <row r="1248" spans="7:11">
      <c r="G1248" s="774"/>
      <c r="H1248" s="775"/>
      <c r="I1248" s="775"/>
      <c r="J1248" s="775"/>
      <c r="K1248" s="775"/>
    </row>
    <row r="1249" spans="7:11">
      <c r="G1249" s="774"/>
      <c r="H1249" s="775"/>
      <c r="I1249" s="775"/>
      <c r="J1249" s="775"/>
      <c r="K1249" s="775"/>
    </row>
    <row r="1250" spans="7:11">
      <c r="G1250" s="774"/>
      <c r="H1250" s="775"/>
      <c r="I1250" s="775"/>
      <c r="J1250" s="775"/>
      <c r="K1250" s="775"/>
    </row>
    <row r="1251" spans="7:11">
      <c r="G1251" s="774"/>
      <c r="H1251" s="775"/>
      <c r="I1251" s="775"/>
      <c r="J1251" s="775"/>
      <c r="K1251" s="775"/>
    </row>
    <row r="1252" spans="7:11">
      <c r="G1252" s="774"/>
      <c r="H1252" s="775"/>
      <c r="I1252" s="775"/>
      <c r="J1252" s="775"/>
      <c r="K1252" s="775"/>
    </row>
    <row r="1253" spans="7:11">
      <c r="G1253" s="774"/>
      <c r="H1253" s="775"/>
      <c r="I1253" s="775"/>
      <c r="J1253" s="775"/>
      <c r="K1253" s="775"/>
    </row>
    <row r="1254" spans="7:11">
      <c r="G1254" s="774"/>
      <c r="H1254" s="775"/>
      <c r="I1254" s="775"/>
      <c r="J1254" s="775"/>
      <c r="K1254" s="775"/>
    </row>
    <row r="1255" spans="7:11">
      <c r="G1255" s="774"/>
      <c r="H1255" s="775"/>
      <c r="I1255" s="775"/>
      <c r="J1255" s="775"/>
      <c r="K1255" s="775"/>
    </row>
    <row r="1256" spans="7:11">
      <c r="G1256" s="774"/>
      <c r="H1256" s="775"/>
      <c r="I1256" s="775"/>
      <c r="J1256" s="775"/>
      <c r="K1256" s="775"/>
    </row>
    <row r="1257" spans="7:11">
      <c r="G1257" s="774"/>
      <c r="H1257" s="775"/>
      <c r="I1257" s="775"/>
      <c r="J1257" s="775"/>
      <c r="K1257" s="775"/>
    </row>
    <row r="1258" spans="7:11">
      <c r="G1258" s="774"/>
      <c r="H1258" s="775"/>
      <c r="I1258" s="775"/>
      <c r="J1258" s="775"/>
      <c r="K1258" s="775"/>
    </row>
    <row r="1259" spans="7:11">
      <c r="G1259" s="774"/>
      <c r="H1259" s="775"/>
      <c r="I1259" s="775"/>
      <c r="J1259" s="775"/>
      <c r="K1259" s="775"/>
    </row>
    <row r="1260" spans="7:11">
      <c r="G1260" s="774"/>
      <c r="H1260" s="775"/>
      <c r="I1260" s="775"/>
      <c r="J1260" s="775"/>
      <c r="K1260" s="775"/>
    </row>
    <row r="1261" spans="7:11">
      <c r="G1261" s="774"/>
      <c r="H1261" s="775"/>
      <c r="I1261" s="775"/>
      <c r="J1261" s="775"/>
      <c r="K1261" s="775"/>
    </row>
    <row r="1262" spans="7:11">
      <c r="G1262" s="774"/>
      <c r="H1262" s="775"/>
      <c r="I1262" s="775"/>
      <c r="J1262" s="775"/>
      <c r="K1262" s="775"/>
    </row>
    <row r="1263" spans="7:11">
      <c r="G1263" s="774"/>
      <c r="H1263" s="775"/>
      <c r="I1263" s="775"/>
      <c r="J1263" s="775"/>
      <c r="K1263" s="775"/>
    </row>
    <row r="1264" spans="7:11">
      <c r="G1264" s="774"/>
      <c r="H1264" s="775"/>
      <c r="I1264" s="775"/>
      <c r="J1264" s="775"/>
      <c r="K1264" s="775"/>
    </row>
    <row r="1265" spans="7:11">
      <c r="G1265" s="774"/>
      <c r="H1265" s="775"/>
      <c r="I1265" s="775"/>
      <c r="J1265" s="775"/>
      <c r="K1265" s="775"/>
    </row>
    <row r="1266" spans="7:11">
      <c r="G1266" s="774"/>
      <c r="H1266" s="775"/>
      <c r="I1266" s="775"/>
      <c r="J1266" s="775"/>
      <c r="K1266" s="775"/>
    </row>
    <row r="1267" spans="7:11">
      <c r="G1267" s="774"/>
      <c r="H1267" s="775"/>
      <c r="I1267" s="775"/>
      <c r="J1267" s="775"/>
      <c r="K1267" s="775"/>
    </row>
    <row r="1268" spans="7:11">
      <c r="G1268" s="774"/>
      <c r="H1268" s="775"/>
      <c r="I1268" s="775"/>
      <c r="J1268" s="775"/>
      <c r="K1268" s="775"/>
    </row>
    <row r="1269" spans="7:11">
      <c r="G1269" s="774"/>
      <c r="H1269" s="775"/>
      <c r="I1269" s="775"/>
      <c r="J1269" s="775"/>
      <c r="K1269" s="775"/>
    </row>
    <row r="1270" spans="7:11">
      <c r="G1270" s="774"/>
      <c r="H1270" s="775"/>
      <c r="I1270" s="775"/>
      <c r="J1270" s="775"/>
      <c r="K1270" s="775"/>
    </row>
    <row r="1271" spans="7:11">
      <c r="G1271" s="774"/>
      <c r="H1271" s="775"/>
      <c r="I1271" s="775"/>
      <c r="J1271" s="775"/>
      <c r="K1271" s="775"/>
    </row>
    <row r="1272" spans="7:11">
      <c r="G1272" s="774"/>
      <c r="H1272" s="775"/>
      <c r="I1272" s="775"/>
      <c r="J1272" s="775"/>
      <c r="K1272" s="775"/>
    </row>
    <row r="1273" spans="7:11">
      <c r="G1273" s="774"/>
      <c r="H1273" s="775"/>
      <c r="I1273" s="775"/>
      <c r="J1273" s="775"/>
      <c r="K1273" s="775"/>
    </row>
    <row r="1274" spans="7:11">
      <c r="G1274" s="774"/>
      <c r="H1274" s="775"/>
      <c r="I1274" s="775"/>
      <c r="J1274" s="775"/>
      <c r="K1274" s="775"/>
    </row>
    <row r="1275" spans="7:11">
      <c r="G1275" s="774"/>
      <c r="H1275" s="775"/>
      <c r="I1275" s="775"/>
      <c r="J1275" s="775"/>
      <c r="K1275" s="775"/>
    </row>
    <row r="1276" spans="7:11">
      <c r="G1276" s="774"/>
      <c r="H1276" s="775"/>
      <c r="I1276" s="775"/>
      <c r="J1276" s="775"/>
      <c r="K1276" s="775"/>
    </row>
    <row r="1277" spans="7:11">
      <c r="G1277" s="774"/>
      <c r="H1277" s="775"/>
      <c r="I1277" s="775"/>
      <c r="J1277" s="775"/>
      <c r="K1277" s="775"/>
    </row>
    <row r="1278" spans="7:11">
      <c r="G1278" s="774"/>
      <c r="H1278" s="775"/>
      <c r="I1278" s="775"/>
      <c r="J1278" s="775"/>
      <c r="K1278" s="775"/>
    </row>
    <row r="1279" spans="7:11">
      <c r="G1279" s="774"/>
      <c r="H1279" s="775"/>
      <c r="I1279" s="775"/>
      <c r="J1279" s="775"/>
      <c r="K1279" s="775"/>
    </row>
    <row r="1280" spans="7:11">
      <c r="G1280" s="774"/>
      <c r="H1280" s="775"/>
      <c r="I1280" s="775"/>
      <c r="J1280" s="775"/>
      <c r="K1280" s="775"/>
    </row>
    <row r="1281" spans="7:11">
      <c r="G1281" s="774"/>
      <c r="H1281" s="775"/>
      <c r="I1281" s="775"/>
      <c r="J1281" s="775"/>
      <c r="K1281" s="775"/>
    </row>
    <row r="1282" spans="7:11">
      <c r="G1282" s="774"/>
      <c r="H1282" s="775"/>
      <c r="I1282" s="775"/>
      <c r="J1282" s="775"/>
      <c r="K1282" s="775"/>
    </row>
    <row r="1283" spans="7:11">
      <c r="G1283" s="774"/>
      <c r="H1283" s="775"/>
      <c r="I1283" s="775"/>
      <c r="J1283" s="775"/>
      <c r="K1283" s="775"/>
    </row>
    <row r="1284" spans="7:11">
      <c r="G1284" s="774"/>
      <c r="H1284" s="775"/>
      <c r="I1284" s="775"/>
      <c r="J1284" s="775"/>
      <c r="K1284" s="775"/>
    </row>
    <row r="1285" spans="7:11">
      <c r="G1285" s="774"/>
      <c r="H1285" s="775"/>
      <c r="I1285" s="775"/>
      <c r="J1285" s="775"/>
      <c r="K1285" s="775"/>
    </row>
    <row r="1286" spans="7:11">
      <c r="G1286" s="774"/>
      <c r="H1286" s="775"/>
      <c r="I1286" s="775"/>
      <c r="J1286" s="775"/>
      <c r="K1286" s="775"/>
    </row>
    <row r="1287" spans="7:11">
      <c r="G1287" s="774"/>
      <c r="H1287" s="775"/>
      <c r="I1287" s="775"/>
      <c r="J1287" s="775"/>
      <c r="K1287" s="775"/>
    </row>
    <row r="1288" spans="7:11">
      <c r="G1288" s="774"/>
      <c r="H1288" s="775"/>
      <c r="I1288" s="775"/>
      <c r="J1288" s="775"/>
      <c r="K1288" s="775"/>
    </row>
    <row r="1289" spans="7:11">
      <c r="G1289" s="774"/>
      <c r="H1289" s="775"/>
      <c r="I1289" s="775"/>
      <c r="J1289" s="775"/>
      <c r="K1289" s="775"/>
    </row>
    <row r="1290" spans="7:11">
      <c r="G1290" s="774"/>
      <c r="H1290" s="775"/>
      <c r="I1290" s="775"/>
      <c r="J1290" s="775"/>
      <c r="K1290" s="775"/>
    </row>
    <row r="1291" spans="7:11">
      <c r="G1291" s="774"/>
      <c r="H1291" s="775"/>
      <c r="I1291" s="775"/>
      <c r="J1291" s="775"/>
      <c r="K1291" s="775"/>
    </row>
    <row r="1292" spans="7:11">
      <c r="G1292" s="774"/>
      <c r="H1292" s="775"/>
      <c r="I1292" s="775"/>
      <c r="J1292" s="775"/>
      <c r="K1292" s="775"/>
    </row>
    <row r="1293" spans="7:11">
      <c r="G1293" s="774"/>
      <c r="H1293" s="775"/>
      <c r="I1293" s="775"/>
      <c r="J1293" s="775"/>
      <c r="K1293" s="775"/>
    </row>
    <row r="1294" spans="7:11">
      <c r="G1294" s="774"/>
      <c r="H1294" s="775"/>
      <c r="I1294" s="775"/>
      <c r="J1294" s="775"/>
      <c r="K1294" s="775"/>
    </row>
    <row r="1295" spans="7:11">
      <c r="G1295" s="774"/>
      <c r="H1295" s="775"/>
      <c r="I1295" s="775"/>
      <c r="J1295" s="775"/>
      <c r="K1295" s="775"/>
    </row>
    <row r="1296" spans="7:11">
      <c r="G1296" s="774"/>
      <c r="H1296" s="775"/>
      <c r="I1296" s="775"/>
      <c r="J1296" s="775"/>
      <c r="K1296" s="775"/>
    </row>
    <row r="1297" spans="7:11">
      <c r="G1297" s="774"/>
      <c r="H1297" s="775"/>
      <c r="I1297" s="775"/>
      <c r="J1297" s="775"/>
      <c r="K1297" s="775"/>
    </row>
    <row r="1298" spans="7:11">
      <c r="G1298" s="774"/>
      <c r="H1298" s="775"/>
      <c r="I1298" s="775"/>
      <c r="J1298" s="775"/>
      <c r="K1298" s="775"/>
    </row>
    <row r="1299" spans="7:11">
      <c r="G1299" s="774"/>
      <c r="H1299" s="775"/>
      <c r="I1299" s="775"/>
      <c r="J1299" s="775"/>
      <c r="K1299" s="775"/>
    </row>
    <row r="1300" spans="7:11">
      <c r="G1300" s="774"/>
      <c r="H1300" s="775"/>
      <c r="I1300" s="775"/>
      <c r="J1300" s="775"/>
      <c r="K1300" s="775"/>
    </row>
    <row r="1301" spans="7:11">
      <c r="G1301" s="774"/>
      <c r="H1301" s="775"/>
      <c r="I1301" s="775"/>
      <c r="J1301" s="775"/>
      <c r="K1301" s="775"/>
    </row>
    <row r="1302" spans="7:11">
      <c r="G1302" s="774"/>
      <c r="H1302" s="775"/>
      <c r="I1302" s="775"/>
      <c r="J1302" s="775"/>
      <c r="K1302" s="775"/>
    </row>
    <row r="1303" spans="7:11">
      <c r="G1303" s="774"/>
      <c r="H1303" s="775"/>
      <c r="I1303" s="775"/>
      <c r="J1303" s="775"/>
      <c r="K1303" s="775"/>
    </row>
    <row r="1304" spans="7:11">
      <c r="G1304" s="774"/>
      <c r="H1304" s="775"/>
      <c r="I1304" s="775"/>
      <c r="J1304" s="775"/>
      <c r="K1304" s="775"/>
    </row>
    <row r="1305" spans="7:11">
      <c r="G1305" s="774"/>
      <c r="H1305" s="775"/>
      <c r="I1305" s="775"/>
      <c r="J1305" s="775"/>
      <c r="K1305" s="775"/>
    </row>
    <row r="1306" spans="7:11">
      <c r="G1306" s="774"/>
      <c r="H1306" s="775"/>
      <c r="I1306" s="775"/>
      <c r="J1306" s="775"/>
      <c r="K1306" s="775"/>
    </row>
    <row r="1307" spans="7:11">
      <c r="G1307" s="774"/>
      <c r="H1307" s="775"/>
      <c r="I1307" s="775"/>
      <c r="J1307" s="775"/>
      <c r="K1307" s="775"/>
    </row>
    <row r="1308" spans="7:11">
      <c r="G1308" s="774"/>
      <c r="H1308" s="775"/>
      <c r="I1308" s="775"/>
      <c r="J1308" s="775"/>
      <c r="K1308" s="775"/>
    </row>
    <row r="1309" spans="7:11">
      <c r="G1309" s="774"/>
      <c r="H1309" s="775"/>
      <c r="I1309" s="775"/>
      <c r="J1309" s="775"/>
      <c r="K1309" s="775"/>
    </row>
    <row r="1310" spans="7:11">
      <c r="G1310" s="774"/>
      <c r="H1310" s="775"/>
      <c r="I1310" s="775"/>
      <c r="J1310" s="775"/>
      <c r="K1310" s="775"/>
    </row>
    <row r="1311" spans="7:11">
      <c r="G1311" s="774"/>
      <c r="H1311" s="775"/>
      <c r="I1311" s="775"/>
      <c r="J1311" s="775"/>
      <c r="K1311" s="775"/>
    </row>
    <row r="1312" spans="7:11">
      <c r="G1312" s="774"/>
      <c r="H1312" s="775"/>
      <c r="I1312" s="775"/>
      <c r="J1312" s="775"/>
      <c r="K1312" s="775"/>
    </row>
    <row r="1313" spans="7:11">
      <c r="G1313" s="774"/>
      <c r="H1313" s="775"/>
      <c r="I1313" s="775"/>
      <c r="J1313" s="775"/>
      <c r="K1313" s="775"/>
    </row>
    <row r="1314" spans="7:11">
      <c r="G1314" s="774"/>
      <c r="H1314" s="775"/>
      <c r="I1314" s="775"/>
      <c r="J1314" s="775"/>
      <c r="K1314" s="775"/>
    </row>
    <row r="1315" spans="7:11">
      <c r="G1315" s="774"/>
      <c r="H1315" s="775"/>
      <c r="I1315" s="775"/>
      <c r="J1315" s="775"/>
      <c r="K1315" s="775"/>
    </row>
    <row r="1316" spans="7:11">
      <c r="G1316" s="774"/>
      <c r="H1316" s="775"/>
      <c r="I1316" s="775"/>
      <c r="J1316" s="775"/>
      <c r="K1316" s="775"/>
    </row>
    <row r="1317" spans="7:11">
      <c r="G1317" s="774"/>
      <c r="H1317" s="775"/>
      <c r="I1317" s="775"/>
      <c r="J1317" s="775"/>
      <c r="K1317" s="775"/>
    </row>
    <row r="1318" spans="7:11">
      <c r="G1318" s="774"/>
      <c r="H1318" s="775"/>
      <c r="I1318" s="775"/>
      <c r="J1318" s="775"/>
      <c r="K1318" s="775"/>
    </row>
    <row r="1319" spans="7:11">
      <c r="G1319" s="774"/>
      <c r="H1319" s="775"/>
      <c r="I1319" s="775"/>
      <c r="J1319" s="775"/>
      <c r="K1319" s="775"/>
    </row>
    <row r="1320" spans="7:11">
      <c r="G1320" s="774"/>
      <c r="H1320" s="775"/>
      <c r="I1320" s="775"/>
      <c r="J1320" s="775"/>
      <c r="K1320" s="775"/>
    </row>
    <row r="1321" spans="7:11">
      <c r="G1321" s="774"/>
      <c r="H1321" s="775"/>
      <c r="I1321" s="775"/>
      <c r="J1321" s="775"/>
      <c r="K1321" s="775"/>
    </row>
    <row r="1322" spans="7:11">
      <c r="G1322" s="774"/>
      <c r="H1322" s="775"/>
      <c r="I1322" s="775"/>
      <c r="J1322" s="775"/>
      <c r="K1322" s="775"/>
    </row>
    <row r="1323" spans="7:11">
      <c r="G1323" s="774"/>
      <c r="H1323" s="775"/>
      <c r="I1323" s="775"/>
      <c r="J1323" s="775"/>
      <c r="K1323" s="775"/>
    </row>
    <row r="1324" spans="7:11">
      <c r="G1324" s="774"/>
      <c r="H1324" s="775"/>
      <c r="I1324" s="775"/>
      <c r="J1324" s="775"/>
      <c r="K1324" s="775"/>
    </row>
    <row r="1325" spans="7:11">
      <c r="G1325" s="774"/>
      <c r="H1325" s="775"/>
      <c r="I1325" s="775"/>
      <c r="J1325" s="775"/>
      <c r="K1325" s="775"/>
    </row>
    <row r="1326" spans="7:11">
      <c r="G1326" s="774"/>
      <c r="H1326" s="775"/>
      <c r="I1326" s="775"/>
      <c r="J1326" s="775"/>
      <c r="K1326" s="775"/>
    </row>
    <row r="1327" spans="7:11">
      <c r="G1327" s="774"/>
      <c r="H1327" s="775"/>
      <c r="I1327" s="775"/>
      <c r="J1327" s="775"/>
      <c r="K1327" s="775"/>
    </row>
    <row r="1328" spans="7:11">
      <c r="G1328" s="774"/>
      <c r="H1328" s="775"/>
      <c r="I1328" s="775"/>
      <c r="J1328" s="775"/>
      <c r="K1328" s="775"/>
    </row>
    <row r="1329" spans="7:11">
      <c r="G1329" s="774"/>
      <c r="H1329" s="775"/>
      <c r="I1329" s="775"/>
      <c r="J1329" s="775"/>
      <c r="K1329" s="775"/>
    </row>
    <row r="1330" spans="7:11">
      <c r="G1330" s="774"/>
      <c r="H1330" s="775"/>
      <c r="I1330" s="775"/>
      <c r="J1330" s="775"/>
      <c r="K1330" s="775"/>
    </row>
    <row r="1331" spans="7:11">
      <c r="G1331" s="774"/>
      <c r="H1331" s="775"/>
      <c r="I1331" s="775"/>
      <c r="J1331" s="775"/>
      <c r="K1331" s="775"/>
    </row>
    <row r="1332" spans="7:11">
      <c r="G1332" s="774"/>
      <c r="H1332" s="775"/>
      <c r="I1332" s="775"/>
      <c r="J1332" s="775"/>
      <c r="K1332" s="775"/>
    </row>
    <row r="1333" spans="7:11">
      <c r="G1333" s="774"/>
      <c r="H1333" s="775"/>
      <c r="I1333" s="775"/>
      <c r="J1333" s="775"/>
      <c r="K1333" s="775"/>
    </row>
    <row r="1334" spans="7:11">
      <c r="G1334" s="774"/>
      <c r="H1334" s="775"/>
      <c r="I1334" s="775"/>
      <c r="J1334" s="775"/>
      <c r="K1334" s="775"/>
    </row>
    <row r="1335" spans="7:11">
      <c r="G1335" s="774"/>
      <c r="H1335" s="775"/>
      <c r="I1335" s="775"/>
      <c r="J1335" s="775"/>
      <c r="K1335" s="775"/>
    </row>
    <row r="1336" spans="7:11">
      <c r="G1336" s="774"/>
      <c r="H1336" s="775"/>
      <c r="I1336" s="775"/>
      <c r="J1336" s="775"/>
      <c r="K1336" s="775"/>
    </row>
    <row r="1337" spans="7:11">
      <c r="G1337" s="774"/>
      <c r="H1337" s="775"/>
      <c r="I1337" s="775"/>
      <c r="J1337" s="775"/>
      <c r="K1337" s="775"/>
    </row>
    <row r="1338" spans="7:11">
      <c r="G1338" s="774"/>
      <c r="H1338" s="775"/>
      <c r="I1338" s="775"/>
      <c r="J1338" s="775"/>
      <c r="K1338" s="775"/>
    </row>
    <row r="1339" spans="7:11">
      <c r="G1339" s="774"/>
      <c r="H1339" s="775"/>
      <c r="I1339" s="775"/>
      <c r="J1339" s="775"/>
      <c r="K1339" s="775"/>
    </row>
    <row r="1340" spans="7:11">
      <c r="G1340" s="774"/>
      <c r="H1340" s="775"/>
      <c r="I1340" s="775"/>
      <c r="J1340" s="775"/>
      <c r="K1340" s="775"/>
    </row>
    <row r="1341" spans="7:11">
      <c r="G1341" s="774"/>
      <c r="H1341" s="775"/>
      <c r="I1341" s="775"/>
      <c r="J1341" s="775"/>
      <c r="K1341" s="775"/>
    </row>
    <row r="1342" spans="7:11">
      <c r="G1342" s="774"/>
      <c r="H1342" s="775"/>
      <c r="I1342" s="775"/>
      <c r="J1342" s="775"/>
      <c r="K1342" s="775"/>
    </row>
    <row r="1343" spans="7:11">
      <c r="G1343" s="774"/>
      <c r="H1343" s="775"/>
      <c r="I1343" s="775"/>
      <c r="J1343" s="775"/>
      <c r="K1343" s="775"/>
    </row>
    <row r="1344" spans="7:11">
      <c r="G1344" s="774"/>
      <c r="H1344" s="775"/>
      <c r="I1344" s="775"/>
      <c r="J1344" s="775"/>
      <c r="K1344" s="775"/>
    </row>
    <row r="1345" spans="7:11">
      <c r="G1345" s="774"/>
      <c r="H1345" s="775"/>
      <c r="I1345" s="775"/>
      <c r="J1345" s="775"/>
      <c r="K1345" s="775"/>
    </row>
    <row r="1346" spans="7:11">
      <c r="G1346" s="774"/>
      <c r="H1346" s="775"/>
      <c r="I1346" s="775"/>
      <c r="J1346" s="775"/>
      <c r="K1346" s="775"/>
    </row>
    <row r="1347" spans="7:11">
      <c r="G1347" s="774"/>
      <c r="H1347" s="775"/>
      <c r="I1347" s="775"/>
      <c r="J1347" s="775"/>
      <c r="K1347" s="775"/>
    </row>
    <row r="1348" spans="7:11">
      <c r="G1348" s="774"/>
      <c r="H1348" s="775"/>
      <c r="I1348" s="775"/>
      <c r="J1348" s="775"/>
      <c r="K1348" s="775"/>
    </row>
    <row r="1349" spans="7:11">
      <c r="G1349" s="774"/>
      <c r="H1349" s="775"/>
      <c r="I1349" s="775"/>
      <c r="J1349" s="775"/>
      <c r="K1349" s="775"/>
    </row>
    <row r="1350" spans="7:11">
      <c r="G1350" s="774"/>
      <c r="H1350" s="775"/>
      <c r="I1350" s="775"/>
      <c r="J1350" s="775"/>
      <c r="K1350" s="775"/>
    </row>
    <row r="1351" spans="7:11">
      <c r="G1351" s="774"/>
      <c r="H1351" s="775"/>
      <c r="I1351" s="775"/>
      <c r="J1351" s="775"/>
      <c r="K1351" s="775"/>
    </row>
    <row r="1352" spans="7:11">
      <c r="G1352" s="774"/>
      <c r="H1352" s="775"/>
      <c r="I1352" s="775"/>
      <c r="J1352" s="775"/>
      <c r="K1352" s="775"/>
    </row>
    <row r="1353" spans="7:11">
      <c r="G1353" s="774"/>
      <c r="H1353" s="775"/>
      <c r="I1353" s="775"/>
      <c r="J1353" s="775"/>
      <c r="K1353" s="775"/>
    </row>
    <row r="1354" spans="7:11">
      <c r="G1354" s="774"/>
      <c r="H1354" s="775"/>
      <c r="I1354" s="775"/>
      <c r="J1354" s="775"/>
      <c r="K1354" s="775"/>
    </row>
    <row r="1355" spans="7:11">
      <c r="G1355" s="774"/>
      <c r="H1355" s="775"/>
      <c r="I1355" s="775"/>
      <c r="J1355" s="775"/>
      <c r="K1355" s="775"/>
    </row>
    <row r="1356" spans="7:11">
      <c r="G1356" s="774"/>
      <c r="H1356" s="775"/>
      <c r="I1356" s="775"/>
      <c r="J1356" s="775"/>
      <c r="K1356" s="775"/>
    </row>
    <row r="1357" spans="7:11">
      <c r="G1357" s="774"/>
      <c r="H1357" s="775"/>
      <c r="I1357" s="775"/>
      <c r="J1357" s="775"/>
      <c r="K1357" s="775"/>
    </row>
    <row r="1358" spans="7:11">
      <c r="G1358" s="774"/>
      <c r="H1358" s="775"/>
      <c r="I1358" s="775"/>
      <c r="J1358" s="775"/>
      <c r="K1358" s="775"/>
    </row>
    <row r="1359" spans="7:11">
      <c r="G1359" s="774"/>
      <c r="H1359" s="775"/>
      <c r="I1359" s="775"/>
      <c r="J1359" s="775"/>
      <c r="K1359" s="775"/>
    </row>
    <row r="1360" spans="7:11">
      <c r="G1360" s="774"/>
      <c r="H1360" s="775"/>
      <c r="I1360" s="775"/>
      <c r="J1360" s="775"/>
      <c r="K1360" s="775"/>
    </row>
    <row r="1361" spans="7:11">
      <c r="G1361" s="774"/>
      <c r="H1361" s="775"/>
      <c r="I1361" s="775"/>
      <c r="J1361" s="775"/>
      <c r="K1361" s="775"/>
    </row>
    <row r="1362" spans="7:11">
      <c r="G1362" s="774"/>
      <c r="H1362" s="775"/>
      <c r="I1362" s="775"/>
      <c r="J1362" s="775"/>
      <c r="K1362" s="775"/>
    </row>
    <row r="1363" spans="7:11">
      <c r="G1363" s="774"/>
      <c r="H1363" s="775"/>
      <c r="I1363" s="775"/>
      <c r="J1363" s="775"/>
      <c r="K1363" s="775"/>
    </row>
    <row r="1364" spans="7:11">
      <c r="G1364" s="774"/>
      <c r="H1364" s="775"/>
      <c r="I1364" s="775"/>
      <c r="J1364" s="775"/>
      <c r="K1364" s="775"/>
    </row>
    <row r="1365" spans="7:11">
      <c r="G1365" s="774"/>
      <c r="H1365" s="775"/>
      <c r="I1365" s="775"/>
      <c r="J1365" s="775"/>
      <c r="K1365" s="775"/>
    </row>
    <row r="1366" spans="7:11">
      <c r="G1366" s="774"/>
      <c r="H1366" s="775"/>
      <c r="I1366" s="775"/>
      <c r="J1366" s="775"/>
      <c r="K1366" s="775"/>
    </row>
    <row r="1367" spans="7:11">
      <c r="G1367" s="774"/>
      <c r="H1367" s="775"/>
      <c r="I1367" s="775"/>
      <c r="J1367" s="775"/>
      <c r="K1367" s="775"/>
    </row>
    <row r="1368" spans="7:11">
      <c r="G1368" s="774"/>
      <c r="H1368" s="775"/>
      <c r="I1368" s="775"/>
      <c r="J1368" s="775"/>
      <c r="K1368" s="775"/>
    </row>
    <row r="1369" spans="7:11">
      <c r="G1369" s="774"/>
      <c r="H1369" s="775"/>
      <c r="I1369" s="775"/>
      <c r="J1369" s="775"/>
      <c r="K1369" s="775"/>
    </row>
    <row r="1370" spans="7:11">
      <c r="G1370" s="774"/>
      <c r="H1370" s="775"/>
      <c r="I1370" s="775"/>
      <c r="J1370" s="775"/>
      <c r="K1370" s="775"/>
    </row>
    <row r="1371" spans="7:11">
      <c r="G1371" s="774"/>
      <c r="H1371" s="775"/>
      <c r="I1371" s="775"/>
      <c r="J1371" s="775"/>
      <c r="K1371" s="775"/>
    </row>
    <row r="1372" spans="7:11">
      <c r="G1372" s="774"/>
      <c r="H1372" s="775"/>
      <c r="I1372" s="775"/>
      <c r="J1372" s="775"/>
      <c r="K1372" s="775"/>
    </row>
    <row r="1373" spans="7:11">
      <c r="G1373" s="774"/>
      <c r="H1373" s="775"/>
      <c r="I1373" s="775"/>
      <c r="J1373" s="775"/>
      <c r="K1373" s="775"/>
    </row>
    <row r="1374" spans="7:11">
      <c r="G1374" s="774"/>
      <c r="H1374" s="775"/>
      <c r="I1374" s="775"/>
      <c r="J1374" s="775"/>
      <c r="K1374" s="775"/>
    </row>
    <row r="1375" spans="7:11">
      <c r="G1375" s="774"/>
      <c r="H1375" s="775"/>
      <c r="I1375" s="775"/>
      <c r="J1375" s="775"/>
      <c r="K1375" s="775"/>
    </row>
    <row r="1376" spans="7:11">
      <c r="G1376" s="774"/>
      <c r="H1376" s="775"/>
      <c r="I1376" s="775"/>
      <c r="J1376" s="775"/>
      <c r="K1376" s="775"/>
    </row>
    <row r="1377" spans="7:11">
      <c r="G1377" s="774"/>
      <c r="H1377" s="775"/>
      <c r="I1377" s="775"/>
      <c r="J1377" s="775"/>
      <c r="K1377" s="775"/>
    </row>
    <row r="1378" spans="7:11">
      <c r="G1378" s="774"/>
      <c r="H1378" s="775"/>
      <c r="I1378" s="775"/>
      <c r="J1378" s="775"/>
      <c r="K1378" s="775"/>
    </row>
    <row r="1379" spans="7:11">
      <c r="G1379" s="774"/>
      <c r="H1379" s="775"/>
      <c r="I1379" s="775"/>
      <c r="J1379" s="775"/>
      <c r="K1379" s="775"/>
    </row>
    <row r="1380" spans="7:11">
      <c r="G1380" s="774"/>
      <c r="H1380" s="775"/>
      <c r="I1380" s="775"/>
      <c r="J1380" s="775"/>
      <c r="K1380" s="775"/>
    </row>
    <row r="1381" spans="7:11">
      <c r="G1381" s="774"/>
      <c r="H1381" s="775"/>
      <c r="I1381" s="775"/>
      <c r="J1381" s="775"/>
      <c r="K1381" s="775"/>
    </row>
    <row r="1382" spans="7:11">
      <c r="G1382" s="774"/>
      <c r="H1382" s="775"/>
      <c r="I1382" s="775"/>
      <c r="J1382" s="775"/>
      <c r="K1382" s="775"/>
    </row>
    <row r="1383" spans="7:11">
      <c r="G1383" s="774"/>
      <c r="H1383" s="775"/>
      <c r="I1383" s="775"/>
      <c r="J1383" s="775"/>
      <c r="K1383" s="775"/>
    </row>
    <row r="1384" spans="7:11">
      <c r="G1384" s="774"/>
      <c r="H1384" s="775"/>
      <c r="I1384" s="775"/>
      <c r="J1384" s="775"/>
      <c r="K1384" s="775"/>
    </row>
    <row r="1385" spans="7:11">
      <c r="G1385" s="774"/>
      <c r="H1385" s="775"/>
      <c r="I1385" s="775"/>
      <c r="J1385" s="775"/>
      <c r="K1385" s="775"/>
    </row>
    <row r="1386" spans="7:11">
      <c r="G1386" s="774"/>
      <c r="H1386" s="775"/>
      <c r="I1386" s="775"/>
      <c r="J1386" s="775"/>
      <c r="K1386" s="775"/>
    </row>
    <row r="1387" spans="7:11">
      <c r="G1387" s="774"/>
      <c r="H1387" s="775"/>
      <c r="I1387" s="775"/>
      <c r="J1387" s="775"/>
      <c r="K1387" s="775"/>
    </row>
    <row r="1388" spans="7:11">
      <c r="G1388" s="774"/>
      <c r="H1388" s="775"/>
      <c r="I1388" s="775"/>
      <c r="J1388" s="775"/>
      <c r="K1388" s="775"/>
    </row>
    <row r="1389" spans="7:11">
      <c r="G1389" s="774"/>
      <c r="H1389" s="775"/>
      <c r="I1389" s="775"/>
      <c r="J1389" s="775"/>
      <c r="K1389" s="775"/>
    </row>
    <row r="1390" spans="7:11">
      <c r="G1390" s="774"/>
      <c r="H1390" s="775"/>
      <c r="I1390" s="775"/>
      <c r="J1390" s="775"/>
      <c r="K1390" s="775"/>
    </row>
    <row r="1391" spans="7:11">
      <c r="G1391" s="774"/>
      <c r="H1391" s="775"/>
      <c r="I1391" s="775"/>
      <c r="J1391" s="775"/>
      <c r="K1391" s="775"/>
    </row>
    <row r="1392" spans="7:11">
      <c r="G1392" s="774"/>
      <c r="H1392" s="775"/>
      <c r="I1392" s="775"/>
      <c r="J1392" s="775"/>
      <c r="K1392" s="775"/>
    </row>
    <row r="1393" spans="7:11">
      <c r="G1393" s="774"/>
      <c r="H1393" s="775"/>
      <c r="I1393" s="775"/>
      <c r="J1393" s="775"/>
      <c r="K1393" s="775"/>
    </row>
    <row r="1394" spans="7:11">
      <c r="G1394" s="774"/>
      <c r="H1394" s="775"/>
      <c r="I1394" s="775"/>
      <c r="J1394" s="775"/>
      <c r="K1394" s="775"/>
    </row>
    <row r="1395" spans="7:11">
      <c r="G1395" s="774"/>
      <c r="H1395" s="775"/>
      <c r="I1395" s="775"/>
      <c r="J1395" s="775"/>
      <c r="K1395" s="775"/>
    </row>
    <row r="1396" spans="7:11">
      <c r="G1396" s="774"/>
      <c r="H1396" s="775"/>
      <c r="I1396" s="775"/>
      <c r="J1396" s="775"/>
      <c r="K1396" s="775"/>
    </row>
    <row r="1397" spans="7:11">
      <c r="G1397" s="774"/>
      <c r="H1397" s="775"/>
      <c r="I1397" s="775"/>
      <c r="J1397" s="775"/>
      <c r="K1397" s="775"/>
    </row>
    <row r="1398" spans="7:11">
      <c r="G1398" s="774"/>
      <c r="H1398" s="775"/>
      <c r="I1398" s="775"/>
      <c r="J1398" s="775"/>
      <c r="K1398" s="775"/>
    </row>
    <row r="1399" spans="7:11">
      <c r="G1399" s="774"/>
      <c r="H1399" s="775"/>
      <c r="I1399" s="775"/>
      <c r="J1399" s="775"/>
      <c r="K1399" s="775"/>
    </row>
    <row r="1400" spans="7:11">
      <c r="G1400" s="774"/>
      <c r="H1400" s="775"/>
      <c r="I1400" s="775"/>
      <c r="J1400" s="775"/>
      <c r="K1400" s="775"/>
    </row>
    <row r="1401" spans="7:11">
      <c r="G1401" s="774"/>
      <c r="H1401" s="775"/>
      <c r="I1401" s="775"/>
      <c r="J1401" s="775"/>
      <c r="K1401" s="775"/>
    </row>
    <row r="1402" spans="7:11">
      <c r="G1402" s="774"/>
      <c r="H1402" s="775"/>
      <c r="I1402" s="775"/>
      <c r="J1402" s="775"/>
      <c r="K1402" s="775"/>
    </row>
    <row r="1403" spans="7:11">
      <c r="G1403" s="774"/>
      <c r="H1403" s="775"/>
      <c r="I1403" s="775"/>
      <c r="J1403" s="775"/>
      <c r="K1403" s="775"/>
    </row>
    <row r="1404" spans="7:11">
      <c r="G1404" s="774"/>
      <c r="H1404" s="775"/>
      <c r="I1404" s="775"/>
      <c r="J1404" s="775"/>
      <c r="K1404" s="775"/>
    </row>
    <row r="1405" spans="7:11">
      <c r="G1405" s="774"/>
      <c r="H1405" s="775"/>
      <c r="I1405" s="775"/>
      <c r="J1405" s="775"/>
      <c r="K1405" s="775"/>
    </row>
    <row r="1406" spans="7:11">
      <c r="G1406" s="774"/>
      <c r="H1406" s="775"/>
      <c r="I1406" s="775"/>
      <c r="J1406" s="775"/>
      <c r="K1406" s="775"/>
    </row>
    <row r="1407" spans="7:11">
      <c r="G1407" s="774"/>
      <c r="H1407" s="775"/>
      <c r="I1407" s="775"/>
      <c r="J1407" s="775"/>
      <c r="K1407" s="775"/>
    </row>
    <row r="1408" spans="7:11">
      <c r="G1408" s="774"/>
      <c r="H1408" s="775"/>
      <c r="I1408" s="775"/>
      <c r="J1408" s="775"/>
      <c r="K1408" s="775"/>
    </row>
    <row r="1409" spans="7:11">
      <c r="G1409" s="774"/>
      <c r="H1409" s="775"/>
      <c r="I1409" s="775"/>
      <c r="J1409" s="775"/>
      <c r="K1409" s="775"/>
    </row>
    <row r="1410" spans="7:11">
      <c r="G1410" s="774"/>
      <c r="H1410" s="775"/>
      <c r="I1410" s="775"/>
      <c r="J1410" s="775"/>
      <c r="K1410" s="775"/>
    </row>
    <row r="1411" spans="7:11">
      <c r="G1411" s="774"/>
      <c r="H1411" s="775"/>
      <c r="I1411" s="775"/>
      <c r="J1411" s="775"/>
      <c r="K1411" s="775"/>
    </row>
    <row r="1412" spans="7:11">
      <c r="G1412" s="774"/>
      <c r="H1412" s="775"/>
      <c r="I1412" s="775"/>
      <c r="J1412" s="775"/>
      <c r="K1412" s="775"/>
    </row>
    <row r="1413" spans="7:11">
      <c r="G1413" s="774"/>
      <c r="H1413" s="775"/>
      <c r="I1413" s="775"/>
      <c r="J1413" s="775"/>
      <c r="K1413" s="775"/>
    </row>
    <row r="1414" spans="7:11">
      <c r="G1414" s="774"/>
      <c r="H1414" s="775"/>
      <c r="I1414" s="775"/>
      <c r="J1414" s="775"/>
      <c r="K1414" s="775"/>
    </row>
    <row r="1415" spans="7:11">
      <c r="G1415" s="774"/>
      <c r="H1415" s="775"/>
      <c r="I1415" s="775"/>
      <c r="J1415" s="775"/>
      <c r="K1415" s="775"/>
    </row>
    <row r="1416" spans="7:11">
      <c r="G1416" s="774"/>
      <c r="H1416" s="775"/>
      <c r="I1416" s="775"/>
      <c r="J1416" s="775"/>
      <c r="K1416" s="775"/>
    </row>
    <row r="1417" spans="7:11">
      <c r="G1417" s="774"/>
      <c r="H1417" s="775"/>
      <c r="I1417" s="775"/>
      <c r="J1417" s="775"/>
      <c r="K1417" s="775"/>
    </row>
    <row r="1418" spans="7:11">
      <c r="G1418" s="774"/>
      <c r="H1418" s="775"/>
      <c r="I1418" s="775"/>
      <c r="J1418" s="775"/>
      <c r="K1418" s="775"/>
    </row>
    <row r="1419" spans="7:11">
      <c r="G1419" s="774"/>
      <c r="H1419" s="775"/>
      <c r="I1419" s="775"/>
      <c r="J1419" s="775"/>
      <c r="K1419" s="775"/>
    </row>
    <row r="1420" spans="7:11">
      <c r="G1420" s="774"/>
      <c r="H1420" s="775"/>
      <c r="I1420" s="775"/>
      <c r="J1420" s="775"/>
      <c r="K1420" s="775"/>
    </row>
    <row r="1421" spans="7:11">
      <c r="G1421" s="774"/>
      <c r="H1421" s="775"/>
      <c r="I1421" s="775"/>
      <c r="J1421" s="775"/>
      <c r="K1421" s="775"/>
    </row>
    <row r="1422" spans="7:11">
      <c r="G1422" s="774"/>
      <c r="H1422" s="775"/>
      <c r="I1422" s="775"/>
      <c r="J1422" s="775"/>
      <c r="K1422" s="775"/>
    </row>
    <row r="1423" spans="7:11">
      <c r="G1423" s="774"/>
      <c r="H1423" s="775"/>
      <c r="I1423" s="775"/>
      <c r="J1423" s="775"/>
      <c r="K1423" s="775"/>
    </row>
    <row r="1424" spans="7:11">
      <c r="G1424" s="774"/>
      <c r="H1424" s="775"/>
      <c r="I1424" s="775"/>
      <c r="J1424" s="775"/>
      <c r="K1424" s="775"/>
    </row>
    <row r="1425" spans="7:11">
      <c r="G1425" s="774"/>
      <c r="H1425" s="775"/>
      <c r="I1425" s="775"/>
      <c r="J1425" s="775"/>
      <c r="K1425" s="775"/>
    </row>
    <row r="1426" spans="7:11">
      <c r="G1426" s="774"/>
      <c r="H1426" s="775"/>
      <c r="I1426" s="775"/>
      <c r="J1426" s="775"/>
      <c r="K1426" s="775"/>
    </row>
    <row r="1427" spans="7:11">
      <c r="G1427" s="774"/>
      <c r="H1427" s="775"/>
      <c r="I1427" s="775"/>
      <c r="J1427" s="775"/>
      <c r="K1427" s="775"/>
    </row>
    <row r="1428" spans="7:11">
      <c r="G1428" s="774"/>
      <c r="H1428" s="775"/>
      <c r="I1428" s="775"/>
      <c r="J1428" s="775"/>
      <c r="K1428" s="775"/>
    </row>
    <row r="1429" spans="7:11">
      <c r="G1429" s="774"/>
      <c r="H1429" s="775"/>
      <c r="I1429" s="775"/>
      <c r="J1429" s="775"/>
      <c r="K1429" s="775"/>
    </row>
    <row r="1430" spans="7:11">
      <c r="G1430" s="774"/>
      <c r="H1430" s="775"/>
      <c r="I1430" s="775"/>
      <c r="J1430" s="775"/>
      <c r="K1430" s="775"/>
    </row>
    <row r="1431" spans="7:11">
      <c r="G1431" s="774"/>
      <c r="H1431" s="775"/>
      <c r="I1431" s="775"/>
      <c r="J1431" s="775"/>
      <c r="K1431" s="775"/>
    </row>
    <row r="1432" spans="7:11">
      <c r="G1432" s="774"/>
      <c r="H1432" s="775"/>
      <c r="I1432" s="775"/>
      <c r="J1432" s="775"/>
      <c r="K1432" s="775"/>
    </row>
    <row r="1433" spans="7:11">
      <c r="G1433" s="774"/>
      <c r="H1433" s="775"/>
      <c r="I1433" s="775"/>
      <c r="J1433" s="775"/>
      <c r="K1433" s="775"/>
    </row>
    <row r="1434" spans="7:11">
      <c r="G1434" s="774"/>
      <c r="H1434" s="775"/>
      <c r="I1434" s="775"/>
      <c r="J1434" s="775"/>
      <c r="K1434" s="775"/>
    </row>
    <row r="1435" spans="7:11">
      <c r="G1435" s="774"/>
      <c r="H1435" s="775"/>
      <c r="I1435" s="775"/>
      <c r="J1435" s="775"/>
      <c r="K1435" s="775"/>
    </row>
    <row r="1436" spans="7:11">
      <c r="G1436" s="774"/>
      <c r="H1436" s="775"/>
      <c r="I1436" s="775"/>
      <c r="J1436" s="775"/>
      <c r="K1436" s="775"/>
    </row>
    <row r="1437" spans="7:11">
      <c r="G1437" s="774"/>
      <c r="H1437" s="775"/>
      <c r="I1437" s="775"/>
      <c r="J1437" s="775"/>
      <c r="K1437" s="775"/>
    </row>
    <row r="1438" spans="7:11">
      <c r="G1438" s="774"/>
      <c r="H1438" s="775"/>
      <c r="I1438" s="775"/>
      <c r="J1438" s="775"/>
      <c r="K1438" s="775"/>
    </row>
    <row r="1439" spans="7:11">
      <c r="G1439" s="774"/>
      <c r="H1439" s="775"/>
      <c r="I1439" s="775"/>
      <c r="J1439" s="775"/>
      <c r="K1439" s="775"/>
    </row>
    <row r="1440" spans="7:11">
      <c r="G1440" s="774"/>
      <c r="H1440" s="775"/>
      <c r="I1440" s="775"/>
      <c r="J1440" s="775"/>
      <c r="K1440" s="775"/>
    </row>
    <row r="1441" spans="7:11">
      <c r="G1441" s="774"/>
      <c r="H1441" s="775"/>
      <c r="I1441" s="775"/>
      <c r="J1441" s="775"/>
      <c r="K1441" s="775"/>
    </row>
    <row r="1442" spans="7:11">
      <c r="G1442" s="774"/>
      <c r="H1442" s="775"/>
      <c r="I1442" s="775"/>
      <c r="J1442" s="775"/>
      <c r="K1442" s="775"/>
    </row>
    <row r="1443" spans="7:11">
      <c r="G1443" s="774"/>
      <c r="H1443" s="775"/>
      <c r="I1443" s="775"/>
      <c r="J1443" s="775"/>
      <c r="K1443" s="775"/>
    </row>
    <row r="1444" spans="7:11">
      <c r="G1444" s="774"/>
      <c r="H1444" s="775"/>
      <c r="I1444" s="775"/>
      <c r="J1444" s="775"/>
      <c r="K1444" s="775"/>
    </row>
    <row r="1445" spans="7:11">
      <c r="G1445" s="774"/>
      <c r="H1445" s="775"/>
      <c r="I1445" s="775"/>
      <c r="J1445" s="775"/>
      <c r="K1445" s="775"/>
    </row>
    <row r="1446" spans="7:11">
      <c r="G1446" s="774"/>
      <c r="H1446" s="775"/>
      <c r="I1446" s="775"/>
      <c r="J1446" s="775"/>
      <c r="K1446" s="775"/>
    </row>
    <row r="1447" spans="7:11">
      <c r="G1447" s="774"/>
      <c r="H1447" s="775"/>
      <c r="I1447" s="775"/>
      <c r="J1447" s="775"/>
      <c r="K1447" s="775"/>
    </row>
    <row r="1448" spans="7:11">
      <c r="G1448" s="774"/>
      <c r="H1448" s="775"/>
      <c r="I1448" s="775"/>
      <c r="J1448" s="775"/>
      <c r="K1448" s="775"/>
    </row>
    <row r="1449" spans="7:11">
      <c r="G1449" s="774"/>
      <c r="H1449" s="775"/>
      <c r="I1449" s="775"/>
      <c r="J1449" s="775"/>
      <c r="K1449" s="775"/>
    </row>
    <row r="1450" spans="7:11">
      <c r="G1450" s="774"/>
      <c r="H1450" s="775"/>
      <c r="I1450" s="775"/>
      <c r="J1450" s="775"/>
      <c r="K1450" s="775"/>
    </row>
    <row r="1451" spans="7:11">
      <c r="G1451" s="774"/>
      <c r="H1451" s="775"/>
      <c r="I1451" s="775"/>
      <c r="J1451" s="775"/>
      <c r="K1451" s="775"/>
    </row>
    <row r="1452" spans="7:11">
      <c r="G1452" s="774"/>
      <c r="H1452" s="775"/>
      <c r="I1452" s="775"/>
      <c r="J1452" s="775"/>
      <c r="K1452" s="775"/>
    </row>
    <row r="1453" spans="7:11">
      <c r="G1453" s="774"/>
      <c r="H1453" s="775"/>
      <c r="I1453" s="775"/>
      <c r="J1453" s="775"/>
      <c r="K1453" s="775"/>
    </row>
    <row r="1454" spans="7:11">
      <c r="G1454" s="774"/>
      <c r="H1454" s="775"/>
      <c r="I1454" s="775"/>
      <c r="J1454" s="775"/>
      <c r="K1454" s="775"/>
    </row>
    <row r="1455" spans="7:11">
      <c r="G1455" s="774"/>
      <c r="H1455" s="775"/>
      <c r="I1455" s="775"/>
      <c r="J1455" s="775"/>
      <c r="K1455" s="775"/>
    </row>
    <row r="1456" spans="7:11">
      <c r="G1456" s="774"/>
      <c r="H1456" s="775"/>
      <c r="I1456" s="775"/>
      <c r="J1456" s="775"/>
      <c r="K1456" s="775"/>
    </row>
    <row r="1457" spans="7:11">
      <c r="G1457" s="774"/>
      <c r="H1457" s="775"/>
      <c r="I1457" s="775"/>
      <c r="J1457" s="775"/>
      <c r="K1457" s="775"/>
    </row>
    <row r="1458" spans="7:11">
      <c r="G1458" s="774"/>
      <c r="H1458" s="775"/>
      <c r="I1458" s="775"/>
      <c r="J1458" s="775"/>
      <c r="K1458" s="775"/>
    </row>
    <row r="1459" spans="7:11">
      <c r="G1459" s="774"/>
      <c r="H1459" s="775"/>
      <c r="I1459" s="775"/>
      <c r="J1459" s="775"/>
      <c r="K1459" s="775"/>
    </row>
    <row r="1460" spans="7:11">
      <c r="G1460" s="774"/>
      <c r="H1460" s="775"/>
      <c r="I1460" s="775"/>
      <c r="J1460" s="775"/>
      <c r="K1460" s="775"/>
    </row>
    <row r="1461" spans="7:11">
      <c r="G1461" s="774"/>
      <c r="H1461" s="775"/>
      <c r="I1461" s="775"/>
      <c r="J1461" s="775"/>
      <c r="K1461" s="775"/>
    </row>
    <row r="1462" spans="7:11">
      <c r="G1462" s="774"/>
      <c r="H1462" s="775"/>
      <c r="I1462" s="775"/>
      <c r="J1462" s="775"/>
      <c r="K1462" s="775"/>
    </row>
    <row r="1463" spans="7:11">
      <c r="G1463" s="774"/>
      <c r="H1463" s="775"/>
      <c r="I1463" s="775"/>
      <c r="J1463" s="775"/>
      <c r="K1463" s="775"/>
    </row>
    <row r="1464" spans="7:11">
      <c r="G1464" s="774"/>
      <c r="H1464" s="775"/>
      <c r="I1464" s="775"/>
      <c r="J1464" s="775"/>
      <c r="K1464" s="775"/>
    </row>
    <row r="1465" spans="7:11">
      <c r="G1465" s="774"/>
      <c r="H1465" s="775"/>
      <c r="I1465" s="775"/>
      <c r="J1465" s="775"/>
      <c r="K1465" s="775"/>
    </row>
    <row r="1466" spans="7:11">
      <c r="G1466" s="774"/>
      <c r="H1466" s="775"/>
      <c r="I1466" s="775"/>
      <c r="J1466" s="775"/>
      <c r="K1466" s="775"/>
    </row>
    <row r="1467" spans="7:11">
      <c r="G1467" s="774"/>
      <c r="H1467" s="775"/>
      <c r="I1467" s="775"/>
      <c r="J1467" s="775"/>
      <c r="K1467" s="775"/>
    </row>
    <row r="1468" spans="7:11">
      <c r="G1468" s="774"/>
      <c r="H1468" s="775"/>
      <c r="I1468" s="775"/>
      <c r="J1468" s="775"/>
      <c r="K1468" s="775"/>
    </row>
    <row r="1469" spans="7:11">
      <c r="G1469" s="774"/>
      <c r="H1469" s="775"/>
      <c r="I1469" s="775"/>
      <c r="J1469" s="775"/>
      <c r="K1469" s="775"/>
    </row>
    <row r="1470" spans="7:11">
      <c r="G1470" s="774"/>
      <c r="H1470" s="775"/>
      <c r="I1470" s="775"/>
      <c r="J1470" s="775"/>
      <c r="K1470" s="775"/>
    </row>
    <row r="1471" spans="7:11">
      <c r="G1471" s="774"/>
      <c r="H1471" s="775"/>
      <c r="I1471" s="775"/>
      <c r="J1471" s="775"/>
      <c r="K1471" s="775"/>
    </row>
    <row r="1472" spans="7:11">
      <c r="G1472" s="774"/>
      <c r="H1472" s="775"/>
      <c r="I1472" s="775"/>
      <c r="J1472" s="775"/>
      <c r="K1472" s="775"/>
    </row>
    <row r="1473" spans="7:11">
      <c r="G1473" s="774"/>
      <c r="H1473" s="775"/>
      <c r="I1473" s="775"/>
      <c r="J1473" s="775"/>
      <c r="K1473" s="775"/>
    </row>
    <row r="1474" spans="7:11">
      <c r="G1474" s="774"/>
      <c r="H1474" s="775"/>
      <c r="I1474" s="775"/>
      <c r="J1474" s="775"/>
      <c r="K1474" s="775"/>
    </row>
    <row r="1475" spans="7:11">
      <c r="G1475" s="774"/>
      <c r="H1475" s="775"/>
      <c r="I1475" s="775"/>
      <c r="J1475" s="775"/>
      <c r="K1475" s="775"/>
    </row>
    <row r="1476" spans="7:11">
      <c r="G1476" s="774"/>
      <c r="H1476" s="775"/>
      <c r="I1476" s="775"/>
      <c r="J1476" s="775"/>
      <c r="K1476" s="775"/>
    </row>
    <row r="1477" spans="7:11">
      <c r="G1477" s="774"/>
      <c r="H1477" s="775"/>
      <c r="I1477" s="775"/>
      <c r="J1477" s="775"/>
      <c r="K1477" s="775"/>
    </row>
    <row r="1478" spans="7:11">
      <c r="G1478" s="774"/>
      <c r="H1478" s="775"/>
      <c r="I1478" s="775"/>
      <c r="J1478" s="775"/>
      <c r="K1478" s="775"/>
    </row>
    <row r="1479" spans="7:11">
      <c r="G1479" s="774"/>
      <c r="H1479" s="775"/>
      <c r="I1479" s="775"/>
      <c r="J1479" s="775"/>
      <c r="K1479" s="775"/>
    </row>
    <row r="1480" spans="7:11">
      <c r="G1480" s="774"/>
      <c r="H1480" s="775"/>
      <c r="I1480" s="775"/>
      <c r="J1480" s="775"/>
      <c r="K1480" s="775"/>
    </row>
    <row r="1481" spans="7:11">
      <c r="G1481" s="774"/>
      <c r="H1481" s="775"/>
      <c r="I1481" s="775"/>
      <c r="J1481" s="775"/>
      <c r="K1481" s="775"/>
    </row>
    <row r="1482" spans="7:11">
      <c r="G1482" s="774"/>
      <c r="H1482" s="775"/>
      <c r="I1482" s="775"/>
      <c r="J1482" s="775"/>
      <c r="K1482" s="775"/>
    </row>
    <row r="1483" spans="7:11">
      <c r="G1483" s="774"/>
      <c r="H1483" s="775"/>
      <c r="I1483" s="775"/>
      <c r="J1483" s="775"/>
      <c r="K1483" s="775"/>
    </row>
    <row r="1484" spans="7:11">
      <c r="G1484" s="774"/>
      <c r="H1484" s="775"/>
      <c r="I1484" s="775"/>
      <c r="J1484" s="775"/>
      <c r="K1484" s="775"/>
    </row>
    <row r="1485" spans="7:11">
      <c r="G1485" s="774"/>
      <c r="H1485" s="775"/>
      <c r="I1485" s="775"/>
      <c r="J1485" s="775"/>
      <c r="K1485" s="775"/>
    </row>
    <row r="1486" spans="7:11">
      <c r="G1486" s="774"/>
      <c r="H1486" s="775"/>
      <c r="I1486" s="775"/>
      <c r="J1486" s="775"/>
      <c r="K1486" s="775"/>
    </row>
    <row r="1487" spans="7:11">
      <c r="G1487" s="774"/>
      <c r="H1487" s="775"/>
      <c r="I1487" s="775"/>
      <c r="J1487" s="775"/>
      <c r="K1487" s="775"/>
    </row>
    <row r="1488" spans="7:11">
      <c r="G1488" s="774"/>
      <c r="H1488" s="775"/>
      <c r="I1488" s="775"/>
      <c r="J1488" s="775"/>
      <c r="K1488" s="775"/>
    </row>
    <row r="1489" spans="7:11">
      <c r="G1489" s="774"/>
      <c r="H1489" s="775"/>
      <c r="I1489" s="775"/>
      <c r="J1489" s="775"/>
      <c r="K1489" s="775"/>
    </row>
    <row r="1490" spans="7:11">
      <c r="G1490" s="774"/>
      <c r="H1490" s="775"/>
      <c r="I1490" s="775"/>
      <c r="J1490" s="775"/>
      <c r="K1490" s="775"/>
    </row>
    <row r="1491" spans="7:11">
      <c r="G1491" s="774"/>
      <c r="H1491" s="775"/>
      <c r="I1491" s="775"/>
      <c r="J1491" s="775"/>
      <c r="K1491" s="775"/>
    </row>
    <row r="1492" spans="7:11">
      <c r="G1492" s="774"/>
      <c r="H1492" s="775"/>
      <c r="I1492" s="775"/>
      <c r="J1492" s="775"/>
      <c r="K1492" s="775"/>
    </row>
    <row r="1493" spans="7:11">
      <c r="G1493" s="774"/>
      <c r="H1493" s="775"/>
      <c r="I1493" s="775"/>
      <c r="J1493" s="775"/>
      <c r="K1493" s="775"/>
    </row>
    <row r="1494" spans="7:11">
      <c r="G1494" s="774"/>
      <c r="H1494" s="775"/>
      <c r="I1494" s="775"/>
      <c r="J1494" s="775"/>
      <c r="K1494" s="775"/>
    </row>
    <row r="1495" spans="7:11">
      <c r="G1495" s="774"/>
      <c r="H1495" s="775"/>
      <c r="I1495" s="775"/>
      <c r="J1495" s="775"/>
      <c r="K1495" s="775"/>
    </row>
    <row r="1496" spans="7:11">
      <c r="G1496" s="774"/>
      <c r="H1496" s="775"/>
      <c r="I1496" s="775"/>
      <c r="J1496" s="775"/>
      <c r="K1496" s="775"/>
    </row>
    <row r="1497" spans="7:11">
      <c r="G1497" s="774"/>
      <c r="H1497" s="775"/>
      <c r="I1497" s="775"/>
      <c r="J1497" s="775"/>
      <c r="K1497" s="775"/>
    </row>
    <row r="1498" spans="7:11">
      <c r="G1498" s="774"/>
      <c r="H1498" s="775"/>
      <c r="I1498" s="775"/>
      <c r="J1498" s="775"/>
      <c r="K1498" s="775"/>
    </row>
    <row r="1499" spans="7:11">
      <c r="G1499" s="774"/>
      <c r="H1499" s="775"/>
      <c r="I1499" s="775"/>
      <c r="J1499" s="775"/>
      <c r="K1499" s="775"/>
    </row>
    <row r="1500" spans="7:11">
      <c r="G1500" s="774"/>
      <c r="H1500" s="775"/>
      <c r="I1500" s="775"/>
      <c r="J1500" s="775"/>
      <c r="K1500" s="775"/>
    </row>
    <row r="1501" spans="7:11">
      <c r="G1501" s="774"/>
      <c r="H1501" s="775"/>
      <c r="I1501" s="775"/>
      <c r="J1501" s="775"/>
      <c r="K1501" s="775"/>
    </row>
    <row r="1502" spans="7:11">
      <c r="G1502" s="774"/>
      <c r="H1502" s="775"/>
      <c r="I1502" s="775"/>
      <c r="J1502" s="775"/>
      <c r="K1502" s="775"/>
    </row>
    <row r="1503" spans="7:11">
      <c r="G1503" s="774"/>
      <c r="H1503" s="775"/>
      <c r="I1503" s="775"/>
      <c r="J1503" s="775"/>
      <c r="K1503" s="775"/>
    </row>
    <row r="1504" spans="7:11">
      <c r="G1504" s="774"/>
      <c r="H1504" s="775"/>
      <c r="I1504" s="775"/>
      <c r="J1504" s="775"/>
      <c r="K1504" s="775"/>
    </row>
    <row r="1505" spans="7:11">
      <c r="G1505" s="774"/>
      <c r="H1505" s="775"/>
      <c r="I1505" s="775"/>
      <c r="J1505" s="775"/>
      <c r="K1505" s="775"/>
    </row>
    <row r="1506" spans="7:11">
      <c r="G1506" s="774"/>
      <c r="H1506" s="775"/>
      <c r="I1506" s="775"/>
      <c r="J1506" s="775"/>
      <c r="K1506" s="775"/>
    </row>
    <row r="1507" spans="7:11">
      <c r="G1507" s="774"/>
      <c r="H1507" s="775"/>
      <c r="I1507" s="775"/>
      <c r="J1507" s="775"/>
      <c r="K1507" s="775"/>
    </row>
    <row r="1508" spans="7:11">
      <c r="G1508" s="774"/>
      <c r="H1508" s="775"/>
      <c r="I1508" s="775"/>
      <c r="J1508" s="775"/>
      <c r="K1508" s="775"/>
    </row>
    <row r="1509" spans="7:11">
      <c r="G1509" s="774"/>
      <c r="H1509" s="775"/>
      <c r="I1509" s="775"/>
      <c r="J1509" s="775"/>
      <c r="K1509" s="775"/>
    </row>
    <row r="1510" spans="7:11">
      <c r="G1510" s="774"/>
      <c r="H1510" s="775"/>
      <c r="I1510" s="775"/>
      <c r="J1510" s="775"/>
      <c r="K1510" s="775"/>
    </row>
    <row r="1511" spans="7:11">
      <c r="G1511" s="774"/>
      <c r="H1511" s="775"/>
      <c r="I1511" s="775"/>
      <c r="J1511" s="775"/>
      <c r="K1511" s="775"/>
    </row>
    <row r="1512" spans="7:11">
      <c r="G1512" s="774"/>
      <c r="H1512" s="775"/>
      <c r="I1512" s="775"/>
      <c r="J1512" s="775"/>
      <c r="K1512" s="775"/>
    </row>
    <row r="1513" spans="7:11">
      <c r="G1513" s="774"/>
      <c r="H1513" s="775"/>
      <c r="I1513" s="775"/>
      <c r="J1513" s="775"/>
      <c r="K1513" s="775"/>
    </row>
    <row r="1514" spans="7:11">
      <c r="G1514" s="774"/>
      <c r="H1514" s="775"/>
      <c r="I1514" s="775"/>
      <c r="J1514" s="775"/>
      <c r="K1514" s="775"/>
    </row>
    <row r="1515" spans="7:11">
      <c r="G1515" s="774"/>
      <c r="H1515" s="775"/>
      <c r="I1515" s="775"/>
      <c r="J1515" s="775"/>
      <c r="K1515" s="775"/>
    </row>
    <row r="1516" spans="7:11">
      <c r="G1516" s="774"/>
      <c r="H1516" s="775"/>
      <c r="I1516" s="775"/>
      <c r="J1516" s="775"/>
      <c r="K1516" s="775"/>
    </row>
    <row r="1517" spans="7:11">
      <c r="G1517" s="774"/>
      <c r="H1517" s="775"/>
      <c r="I1517" s="775"/>
      <c r="J1517" s="775"/>
      <c r="K1517" s="775"/>
    </row>
    <row r="1518" spans="7:11">
      <c r="G1518" s="774"/>
      <c r="H1518" s="775"/>
      <c r="I1518" s="775"/>
      <c r="J1518" s="775"/>
      <c r="K1518" s="775"/>
    </row>
    <row r="1519" spans="7:11">
      <c r="G1519" s="774"/>
      <c r="H1519" s="775"/>
      <c r="I1519" s="775"/>
      <c r="J1519" s="775"/>
      <c r="K1519" s="775"/>
    </row>
    <row r="1520" spans="7:11">
      <c r="G1520" s="774"/>
      <c r="H1520" s="775"/>
      <c r="I1520" s="775"/>
      <c r="J1520" s="775"/>
      <c r="K1520" s="775"/>
    </row>
    <row r="1521" spans="7:11">
      <c r="G1521" s="774"/>
      <c r="H1521" s="775"/>
      <c r="I1521" s="775"/>
      <c r="J1521" s="775"/>
      <c r="K1521" s="775"/>
    </row>
  </sheetData>
  <mergeCells count="2303">
    <mergeCell ref="K108:M108"/>
    <mergeCell ref="K109:M109"/>
    <mergeCell ref="K110:M110"/>
    <mergeCell ref="K111:M111"/>
    <mergeCell ref="K112:M112"/>
    <mergeCell ref="K137:M137"/>
    <mergeCell ref="K138:M138"/>
    <mergeCell ref="K139:M139"/>
    <mergeCell ref="K140:M140"/>
    <mergeCell ref="K141:M141"/>
    <mergeCell ref="K142:M142"/>
    <mergeCell ref="K131:M131"/>
    <mergeCell ref="K132:M132"/>
    <mergeCell ref="K133:M133"/>
    <mergeCell ref="K134:M134"/>
    <mergeCell ref="K135:M135"/>
    <mergeCell ref="K136:M136"/>
    <mergeCell ref="K125:M125"/>
    <mergeCell ref="K126:M126"/>
    <mergeCell ref="K127:M127"/>
    <mergeCell ref="K128:M128"/>
    <mergeCell ref="K129:M129"/>
    <mergeCell ref="K130:M130"/>
    <mergeCell ref="K116:M116"/>
    <mergeCell ref="G1521:K1521"/>
    <mergeCell ref="K79:M79"/>
    <mergeCell ref="K83:M83"/>
    <mergeCell ref="K84:M84"/>
    <mergeCell ref="K85:M85"/>
    <mergeCell ref="K86:M86"/>
    <mergeCell ref="K87:M87"/>
    <mergeCell ref="K88:M88"/>
    <mergeCell ref="K90:M90"/>
    <mergeCell ref="K94:M94"/>
    <mergeCell ref="G1515:K1515"/>
    <mergeCell ref="G1516:K1516"/>
    <mergeCell ref="G1517:K1517"/>
    <mergeCell ref="G1518:K1518"/>
    <mergeCell ref="G1519:K1519"/>
    <mergeCell ref="G1520:K1520"/>
    <mergeCell ref="G1509:K1509"/>
    <mergeCell ref="G1510:K1510"/>
    <mergeCell ref="G1511:K1511"/>
    <mergeCell ref="G1512:K1512"/>
    <mergeCell ref="G1513:K1513"/>
    <mergeCell ref="G1514:K1514"/>
    <mergeCell ref="G1503:K1503"/>
    <mergeCell ref="G1504:K1504"/>
    <mergeCell ref="G1505:K1505"/>
    <mergeCell ref="G1506:K1506"/>
    <mergeCell ref="K119:M119"/>
    <mergeCell ref="K120:M120"/>
    <mergeCell ref="K121:M121"/>
    <mergeCell ref="K122:M122"/>
    <mergeCell ref="K123:M123"/>
    <mergeCell ref="K124:M124"/>
    <mergeCell ref="G1507:K1507"/>
    <mergeCell ref="G1508:K1508"/>
    <mergeCell ref="G1497:K1497"/>
    <mergeCell ref="G1498:K1498"/>
    <mergeCell ref="G1499:K1499"/>
    <mergeCell ref="G1500:K1500"/>
    <mergeCell ref="G1501:K1501"/>
    <mergeCell ref="G1502:K1502"/>
    <mergeCell ref="G1491:K1491"/>
    <mergeCell ref="G1492:K1492"/>
    <mergeCell ref="G1493:K1493"/>
    <mergeCell ref="G1494:K1494"/>
    <mergeCell ref="G1495:K1495"/>
    <mergeCell ref="G1496:K1496"/>
    <mergeCell ref="G1485:K1485"/>
    <mergeCell ref="G1486:K1486"/>
    <mergeCell ref="G1487:K1487"/>
    <mergeCell ref="G1488:K1488"/>
    <mergeCell ref="G1489:K1489"/>
    <mergeCell ref="G1490:K1490"/>
    <mergeCell ref="G1479:K1479"/>
    <mergeCell ref="G1480:K1480"/>
    <mergeCell ref="G1481:K1481"/>
    <mergeCell ref="G1482:K1482"/>
    <mergeCell ref="G1483:K1483"/>
    <mergeCell ref="G1484:K1484"/>
    <mergeCell ref="G1473:K1473"/>
    <mergeCell ref="G1474:K1474"/>
    <mergeCell ref="G1475:K1475"/>
    <mergeCell ref="G1476:K1476"/>
    <mergeCell ref="G1477:K1477"/>
    <mergeCell ref="G1478:K1478"/>
    <mergeCell ref="G1467:K1467"/>
    <mergeCell ref="G1468:K1468"/>
    <mergeCell ref="G1469:K1469"/>
    <mergeCell ref="G1470:K1470"/>
    <mergeCell ref="G1471:K1471"/>
    <mergeCell ref="G1472:K1472"/>
    <mergeCell ref="G1461:K1461"/>
    <mergeCell ref="G1462:K1462"/>
    <mergeCell ref="G1463:K1463"/>
    <mergeCell ref="G1464:K1464"/>
    <mergeCell ref="G1465:K1465"/>
    <mergeCell ref="G1466:K1466"/>
    <mergeCell ref="G1455:K1455"/>
    <mergeCell ref="G1456:K1456"/>
    <mergeCell ref="G1457:K1457"/>
    <mergeCell ref="G1458:K1458"/>
    <mergeCell ref="G1459:K1459"/>
    <mergeCell ref="G1460:K1460"/>
    <mergeCell ref="G1449:K1449"/>
    <mergeCell ref="G1450:K1450"/>
    <mergeCell ref="G1451:K1451"/>
    <mergeCell ref="G1452:K1452"/>
    <mergeCell ref="G1453:K1453"/>
    <mergeCell ref="G1454:K1454"/>
    <mergeCell ref="G1443:K1443"/>
    <mergeCell ref="G1444:K1444"/>
    <mergeCell ref="G1445:K1445"/>
    <mergeCell ref="G1446:K1446"/>
    <mergeCell ref="G1447:K1447"/>
    <mergeCell ref="G1448:K1448"/>
    <mergeCell ref="G1437:K1437"/>
    <mergeCell ref="G1438:K1438"/>
    <mergeCell ref="G1439:K1439"/>
    <mergeCell ref="G1440:K1440"/>
    <mergeCell ref="G1441:K1441"/>
    <mergeCell ref="G1442:K1442"/>
    <mergeCell ref="G1431:K1431"/>
    <mergeCell ref="G1432:K1432"/>
    <mergeCell ref="G1433:K1433"/>
    <mergeCell ref="G1434:K1434"/>
    <mergeCell ref="G1435:K1435"/>
    <mergeCell ref="G1436:K1436"/>
    <mergeCell ref="G1425:K1425"/>
    <mergeCell ref="G1426:K1426"/>
    <mergeCell ref="G1427:K1427"/>
    <mergeCell ref="G1428:K1428"/>
    <mergeCell ref="G1429:K1429"/>
    <mergeCell ref="G1430:K1430"/>
    <mergeCell ref="G1419:K1419"/>
    <mergeCell ref="G1420:K1420"/>
    <mergeCell ref="G1421:K1421"/>
    <mergeCell ref="G1422:K1422"/>
    <mergeCell ref="G1423:K1423"/>
    <mergeCell ref="G1424:K1424"/>
    <mergeCell ref="G1413:K1413"/>
    <mergeCell ref="G1414:K1414"/>
    <mergeCell ref="G1415:K1415"/>
    <mergeCell ref="G1416:K1416"/>
    <mergeCell ref="G1417:K1417"/>
    <mergeCell ref="G1418:K1418"/>
    <mergeCell ref="G1407:K1407"/>
    <mergeCell ref="G1408:K1408"/>
    <mergeCell ref="G1409:K1409"/>
    <mergeCell ref="G1410:K1410"/>
    <mergeCell ref="G1411:K1411"/>
    <mergeCell ref="G1412:K1412"/>
    <mergeCell ref="G1401:K1401"/>
    <mergeCell ref="G1402:K1402"/>
    <mergeCell ref="G1403:K1403"/>
    <mergeCell ref="G1404:K1404"/>
    <mergeCell ref="G1405:K1405"/>
    <mergeCell ref="G1406:K1406"/>
    <mergeCell ref="G1395:K1395"/>
    <mergeCell ref="G1396:K1396"/>
    <mergeCell ref="G1397:K1397"/>
    <mergeCell ref="G1398:K1398"/>
    <mergeCell ref="G1399:K1399"/>
    <mergeCell ref="G1400:K1400"/>
    <mergeCell ref="G1389:K1389"/>
    <mergeCell ref="G1390:K1390"/>
    <mergeCell ref="G1391:K1391"/>
    <mergeCell ref="G1392:K1392"/>
    <mergeCell ref="G1393:K1393"/>
    <mergeCell ref="G1394:K1394"/>
    <mergeCell ref="G1383:K1383"/>
    <mergeCell ref="G1384:K1384"/>
    <mergeCell ref="G1385:K1385"/>
    <mergeCell ref="G1386:K1386"/>
    <mergeCell ref="G1387:K1387"/>
    <mergeCell ref="G1388:K1388"/>
    <mergeCell ref="G1377:K1377"/>
    <mergeCell ref="G1378:K1378"/>
    <mergeCell ref="G1379:K1379"/>
    <mergeCell ref="G1380:K1380"/>
    <mergeCell ref="G1381:K1381"/>
    <mergeCell ref="G1382:K1382"/>
    <mergeCell ref="G1371:K1371"/>
    <mergeCell ref="G1372:K1372"/>
    <mergeCell ref="G1373:K1373"/>
    <mergeCell ref="G1374:K1374"/>
    <mergeCell ref="G1375:K1375"/>
    <mergeCell ref="G1376:K1376"/>
    <mergeCell ref="G1365:K1365"/>
    <mergeCell ref="G1366:K1366"/>
    <mergeCell ref="G1367:K1367"/>
    <mergeCell ref="G1368:K1368"/>
    <mergeCell ref="G1369:K1369"/>
    <mergeCell ref="G1370:K1370"/>
    <mergeCell ref="G1359:K1359"/>
    <mergeCell ref="G1360:K1360"/>
    <mergeCell ref="G1361:K1361"/>
    <mergeCell ref="G1362:K1362"/>
    <mergeCell ref="G1363:K1363"/>
    <mergeCell ref="G1364:K1364"/>
    <mergeCell ref="G1353:K1353"/>
    <mergeCell ref="G1354:K1354"/>
    <mergeCell ref="G1355:K1355"/>
    <mergeCell ref="G1356:K1356"/>
    <mergeCell ref="G1357:K1357"/>
    <mergeCell ref="G1358:K1358"/>
    <mergeCell ref="G1347:K1347"/>
    <mergeCell ref="G1348:K1348"/>
    <mergeCell ref="G1349:K1349"/>
    <mergeCell ref="G1350:K1350"/>
    <mergeCell ref="G1351:K1351"/>
    <mergeCell ref="G1352:K1352"/>
    <mergeCell ref="G1341:K1341"/>
    <mergeCell ref="G1342:K1342"/>
    <mergeCell ref="G1343:K1343"/>
    <mergeCell ref="G1344:K1344"/>
    <mergeCell ref="G1345:K1345"/>
    <mergeCell ref="G1346:K1346"/>
    <mergeCell ref="G1335:K1335"/>
    <mergeCell ref="G1336:K1336"/>
    <mergeCell ref="G1337:K1337"/>
    <mergeCell ref="G1338:K1338"/>
    <mergeCell ref="G1339:K1339"/>
    <mergeCell ref="G1340:K1340"/>
    <mergeCell ref="G1329:K1329"/>
    <mergeCell ref="G1330:K1330"/>
    <mergeCell ref="G1331:K1331"/>
    <mergeCell ref="G1332:K1332"/>
    <mergeCell ref="G1333:K1333"/>
    <mergeCell ref="G1334:K1334"/>
    <mergeCell ref="G1323:K1323"/>
    <mergeCell ref="G1324:K1324"/>
    <mergeCell ref="G1325:K1325"/>
    <mergeCell ref="G1326:K1326"/>
    <mergeCell ref="G1327:K1327"/>
    <mergeCell ref="G1328:K1328"/>
    <mergeCell ref="G1317:K1317"/>
    <mergeCell ref="G1318:K1318"/>
    <mergeCell ref="G1319:K1319"/>
    <mergeCell ref="G1320:K1320"/>
    <mergeCell ref="G1321:K1321"/>
    <mergeCell ref="G1322:K1322"/>
    <mergeCell ref="G1311:K1311"/>
    <mergeCell ref="G1312:K1312"/>
    <mergeCell ref="G1313:K1313"/>
    <mergeCell ref="G1314:K1314"/>
    <mergeCell ref="G1315:K1315"/>
    <mergeCell ref="G1316:K1316"/>
    <mergeCell ref="G1305:K1305"/>
    <mergeCell ref="G1306:K1306"/>
    <mergeCell ref="G1307:K1307"/>
    <mergeCell ref="G1308:K1308"/>
    <mergeCell ref="G1309:K1309"/>
    <mergeCell ref="G1310:K1310"/>
    <mergeCell ref="G1299:K1299"/>
    <mergeCell ref="G1300:K1300"/>
    <mergeCell ref="G1301:K1301"/>
    <mergeCell ref="G1302:K1302"/>
    <mergeCell ref="G1303:K1303"/>
    <mergeCell ref="G1304:K1304"/>
    <mergeCell ref="G1293:K1293"/>
    <mergeCell ref="G1294:K1294"/>
    <mergeCell ref="G1295:K1295"/>
    <mergeCell ref="G1296:K1296"/>
    <mergeCell ref="G1297:K1297"/>
    <mergeCell ref="G1298:K1298"/>
    <mergeCell ref="G1287:K1287"/>
    <mergeCell ref="G1288:K1288"/>
    <mergeCell ref="G1289:K1289"/>
    <mergeCell ref="G1290:K1290"/>
    <mergeCell ref="G1291:K1291"/>
    <mergeCell ref="G1292:K1292"/>
    <mergeCell ref="G1281:K1281"/>
    <mergeCell ref="G1282:K1282"/>
    <mergeCell ref="G1283:K1283"/>
    <mergeCell ref="G1284:K1284"/>
    <mergeCell ref="G1285:K1285"/>
    <mergeCell ref="G1286:K1286"/>
    <mergeCell ref="G1275:K1275"/>
    <mergeCell ref="G1276:K1276"/>
    <mergeCell ref="G1277:K1277"/>
    <mergeCell ref="G1278:K1278"/>
    <mergeCell ref="G1279:K1279"/>
    <mergeCell ref="G1280:K1280"/>
    <mergeCell ref="G1269:K1269"/>
    <mergeCell ref="G1270:K1270"/>
    <mergeCell ref="G1271:K1271"/>
    <mergeCell ref="G1272:K1272"/>
    <mergeCell ref="G1273:K1273"/>
    <mergeCell ref="G1274:K1274"/>
    <mergeCell ref="G1263:K1263"/>
    <mergeCell ref="G1264:K1264"/>
    <mergeCell ref="G1265:K1265"/>
    <mergeCell ref="G1266:K1266"/>
    <mergeCell ref="G1267:K1267"/>
    <mergeCell ref="G1268:K1268"/>
    <mergeCell ref="G1257:K1257"/>
    <mergeCell ref="G1258:K1258"/>
    <mergeCell ref="G1259:K1259"/>
    <mergeCell ref="G1260:K1260"/>
    <mergeCell ref="G1261:K1261"/>
    <mergeCell ref="G1262:K1262"/>
    <mergeCell ref="G1251:K1251"/>
    <mergeCell ref="G1252:K1252"/>
    <mergeCell ref="G1253:K1253"/>
    <mergeCell ref="G1254:K1254"/>
    <mergeCell ref="G1255:K1255"/>
    <mergeCell ref="G1256:K1256"/>
    <mergeCell ref="G1245:K1245"/>
    <mergeCell ref="G1246:K1246"/>
    <mergeCell ref="G1247:K1247"/>
    <mergeCell ref="G1248:K1248"/>
    <mergeCell ref="G1249:K1249"/>
    <mergeCell ref="G1250:K1250"/>
    <mergeCell ref="G1239:K1239"/>
    <mergeCell ref="G1240:K1240"/>
    <mergeCell ref="G1241:K1241"/>
    <mergeCell ref="G1242:K1242"/>
    <mergeCell ref="G1243:K1243"/>
    <mergeCell ref="G1244:K1244"/>
    <mergeCell ref="G1233:K1233"/>
    <mergeCell ref="G1234:K1234"/>
    <mergeCell ref="G1235:K1235"/>
    <mergeCell ref="G1236:K1236"/>
    <mergeCell ref="G1237:K1237"/>
    <mergeCell ref="G1238:K1238"/>
    <mergeCell ref="G1227:K1227"/>
    <mergeCell ref="G1228:K1228"/>
    <mergeCell ref="G1229:K1229"/>
    <mergeCell ref="G1230:K1230"/>
    <mergeCell ref="G1231:K1231"/>
    <mergeCell ref="G1232:K1232"/>
    <mergeCell ref="G1221:K1221"/>
    <mergeCell ref="G1222:K1222"/>
    <mergeCell ref="G1223:K1223"/>
    <mergeCell ref="G1224:K1224"/>
    <mergeCell ref="G1225:K1225"/>
    <mergeCell ref="G1226:K1226"/>
    <mergeCell ref="G1215:K1215"/>
    <mergeCell ref="G1216:K1216"/>
    <mergeCell ref="G1217:K1217"/>
    <mergeCell ref="G1218:K1218"/>
    <mergeCell ref="G1219:K1219"/>
    <mergeCell ref="G1220:K1220"/>
    <mergeCell ref="G1209:K1209"/>
    <mergeCell ref="G1210:K1210"/>
    <mergeCell ref="G1211:K1211"/>
    <mergeCell ref="G1212:K1212"/>
    <mergeCell ref="G1213:K1213"/>
    <mergeCell ref="G1214:K1214"/>
    <mergeCell ref="G1203:K1203"/>
    <mergeCell ref="G1204:K1204"/>
    <mergeCell ref="G1205:K1205"/>
    <mergeCell ref="G1206:K1206"/>
    <mergeCell ref="G1207:K1207"/>
    <mergeCell ref="G1208:K1208"/>
    <mergeCell ref="G1197:K1197"/>
    <mergeCell ref="G1198:K1198"/>
    <mergeCell ref="G1199:K1199"/>
    <mergeCell ref="G1200:K1200"/>
    <mergeCell ref="G1201:K1201"/>
    <mergeCell ref="G1202:K1202"/>
    <mergeCell ref="G1191:K1191"/>
    <mergeCell ref="G1192:K1192"/>
    <mergeCell ref="G1193:K1193"/>
    <mergeCell ref="G1194:K1194"/>
    <mergeCell ref="G1195:K1195"/>
    <mergeCell ref="G1196:K1196"/>
    <mergeCell ref="G1185:K1185"/>
    <mergeCell ref="G1186:K1186"/>
    <mergeCell ref="G1187:K1187"/>
    <mergeCell ref="G1188:K1188"/>
    <mergeCell ref="G1189:K1189"/>
    <mergeCell ref="G1190:K1190"/>
    <mergeCell ref="G1179:K1179"/>
    <mergeCell ref="G1180:K1180"/>
    <mergeCell ref="G1181:K1181"/>
    <mergeCell ref="G1182:K1182"/>
    <mergeCell ref="G1183:K1183"/>
    <mergeCell ref="G1184:K1184"/>
    <mergeCell ref="G1173:K1173"/>
    <mergeCell ref="G1174:K1174"/>
    <mergeCell ref="G1175:K1175"/>
    <mergeCell ref="G1176:K1176"/>
    <mergeCell ref="G1177:K1177"/>
    <mergeCell ref="G1178:K1178"/>
    <mergeCell ref="G1167:K1167"/>
    <mergeCell ref="G1168:K1168"/>
    <mergeCell ref="G1169:K1169"/>
    <mergeCell ref="G1170:K1170"/>
    <mergeCell ref="G1171:K1171"/>
    <mergeCell ref="G1172:K1172"/>
    <mergeCell ref="G1161:K1161"/>
    <mergeCell ref="G1162:K1162"/>
    <mergeCell ref="G1163:K1163"/>
    <mergeCell ref="G1164:K1164"/>
    <mergeCell ref="G1165:K1165"/>
    <mergeCell ref="G1166:K1166"/>
    <mergeCell ref="G1155:K1155"/>
    <mergeCell ref="G1156:K1156"/>
    <mergeCell ref="G1157:K1157"/>
    <mergeCell ref="G1158:K1158"/>
    <mergeCell ref="G1159:K1159"/>
    <mergeCell ref="G1160:K1160"/>
    <mergeCell ref="G1149:K1149"/>
    <mergeCell ref="G1150:K1150"/>
    <mergeCell ref="G1151:K1151"/>
    <mergeCell ref="G1152:K1152"/>
    <mergeCell ref="G1153:K1153"/>
    <mergeCell ref="G1154:K1154"/>
    <mergeCell ref="G1143:K1143"/>
    <mergeCell ref="G1144:K1144"/>
    <mergeCell ref="G1145:K1145"/>
    <mergeCell ref="G1146:K1146"/>
    <mergeCell ref="G1147:K1147"/>
    <mergeCell ref="G1148:K1148"/>
    <mergeCell ref="G1137:K1137"/>
    <mergeCell ref="G1138:K1138"/>
    <mergeCell ref="G1139:K1139"/>
    <mergeCell ref="G1140:K1140"/>
    <mergeCell ref="G1141:K1141"/>
    <mergeCell ref="G1142:K1142"/>
    <mergeCell ref="G1131:K1131"/>
    <mergeCell ref="G1132:K1132"/>
    <mergeCell ref="G1133:K1133"/>
    <mergeCell ref="G1134:K1134"/>
    <mergeCell ref="G1135:K1135"/>
    <mergeCell ref="G1136:K1136"/>
    <mergeCell ref="G1125:K1125"/>
    <mergeCell ref="G1126:K1126"/>
    <mergeCell ref="G1127:K1127"/>
    <mergeCell ref="G1128:K1128"/>
    <mergeCell ref="G1129:K1129"/>
    <mergeCell ref="G1130:K1130"/>
    <mergeCell ref="G1119:K1119"/>
    <mergeCell ref="G1120:K1120"/>
    <mergeCell ref="G1121:K1121"/>
    <mergeCell ref="G1122:K1122"/>
    <mergeCell ref="G1123:K1123"/>
    <mergeCell ref="G1124:K1124"/>
    <mergeCell ref="G1113:K1113"/>
    <mergeCell ref="G1114:K1114"/>
    <mergeCell ref="G1115:K1115"/>
    <mergeCell ref="G1116:K1116"/>
    <mergeCell ref="G1117:K1117"/>
    <mergeCell ref="G1118:K1118"/>
    <mergeCell ref="G1107:K1107"/>
    <mergeCell ref="G1108:K1108"/>
    <mergeCell ref="G1109:K1109"/>
    <mergeCell ref="G1110:K1110"/>
    <mergeCell ref="G1111:K1111"/>
    <mergeCell ref="G1112:K1112"/>
    <mergeCell ref="G1101:K1101"/>
    <mergeCell ref="G1102:K1102"/>
    <mergeCell ref="G1103:K1103"/>
    <mergeCell ref="G1104:K1104"/>
    <mergeCell ref="G1105:K1105"/>
    <mergeCell ref="G1106:K1106"/>
    <mergeCell ref="G1095:K1095"/>
    <mergeCell ref="G1096:K1096"/>
    <mergeCell ref="G1097:K1097"/>
    <mergeCell ref="G1098:K1098"/>
    <mergeCell ref="G1099:K1099"/>
    <mergeCell ref="G1100:K1100"/>
    <mergeCell ref="G1089:K1089"/>
    <mergeCell ref="G1090:K1090"/>
    <mergeCell ref="G1091:K1091"/>
    <mergeCell ref="G1092:K1092"/>
    <mergeCell ref="G1093:K1093"/>
    <mergeCell ref="G1094:K1094"/>
    <mergeCell ref="G1083:K1083"/>
    <mergeCell ref="G1084:K1084"/>
    <mergeCell ref="G1085:K1085"/>
    <mergeCell ref="G1086:K1086"/>
    <mergeCell ref="G1087:K1087"/>
    <mergeCell ref="G1088:K1088"/>
    <mergeCell ref="G1077:K1077"/>
    <mergeCell ref="G1078:K1078"/>
    <mergeCell ref="G1079:K1079"/>
    <mergeCell ref="G1080:K1080"/>
    <mergeCell ref="G1081:K1081"/>
    <mergeCell ref="G1082:K1082"/>
    <mergeCell ref="G1071:K1071"/>
    <mergeCell ref="G1072:K1072"/>
    <mergeCell ref="G1073:K1073"/>
    <mergeCell ref="G1074:K1074"/>
    <mergeCell ref="G1075:K1075"/>
    <mergeCell ref="G1076:K1076"/>
    <mergeCell ref="G1065:K1065"/>
    <mergeCell ref="G1066:K1066"/>
    <mergeCell ref="G1067:K1067"/>
    <mergeCell ref="G1068:K1068"/>
    <mergeCell ref="G1069:K1069"/>
    <mergeCell ref="G1070:K1070"/>
    <mergeCell ref="G1059:K1059"/>
    <mergeCell ref="G1060:K1060"/>
    <mergeCell ref="G1061:K1061"/>
    <mergeCell ref="G1062:K1062"/>
    <mergeCell ref="G1063:K1063"/>
    <mergeCell ref="G1064:K1064"/>
    <mergeCell ref="G1053:K1053"/>
    <mergeCell ref="G1054:K1054"/>
    <mergeCell ref="G1055:K1055"/>
    <mergeCell ref="G1056:K1056"/>
    <mergeCell ref="G1057:K1057"/>
    <mergeCell ref="G1058:K1058"/>
    <mergeCell ref="G1047:K1047"/>
    <mergeCell ref="G1048:K1048"/>
    <mergeCell ref="G1049:K1049"/>
    <mergeCell ref="G1050:K1050"/>
    <mergeCell ref="G1051:K1051"/>
    <mergeCell ref="G1052:K1052"/>
    <mergeCell ref="G1041:K1041"/>
    <mergeCell ref="G1042:K1042"/>
    <mergeCell ref="G1043:K1043"/>
    <mergeCell ref="G1044:K1044"/>
    <mergeCell ref="G1045:K1045"/>
    <mergeCell ref="G1046:K1046"/>
    <mergeCell ref="G1035:K1035"/>
    <mergeCell ref="G1036:K1036"/>
    <mergeCell ref="G1037:K1037"/>
    <mergeCell ref="G1038:K1038"/>
    <mergeCell ref="G1039:K1039"/>
    <mergeCell ref="G1040:K1040"/>
    <mergeCell ref="G1029:K1029"/>
    <mergeCell ref="G1030:K1030"/>
    <mergeCell ref="G1031:K1031"/>
    <mergeCell ref="G1032:K1032"/>
    <mergeCell ref="G1033:K1033"/>
    <mergeCell ref="G1034:K1034"/>
    <mergeCell ref="G1023:K1023"/>
    <mergeCell ref="G1024:K1024"/>
    <mergeCell ref="G1025:K1025"/>
    <mergeCell ref="G1026:K1026"/>
    <mergeCell ref="G1027:K1027"/>
    <mergeCell ref="G1028:K1028"/>
    <mergeCell ref="G1017:K1017"/>
    <mergeCell ref="G1018:K1018"/>
    <mergeCell ref="G1019:K1019"/>
    <mergeCell ref="G1020:K1020"/>
    <mergeCell ref="G1021:K1021"/>
    <mergeCell ref="G1022:K1022"/>
    <mergeCell ref="G1011:K1011"/>
    <mergeCell ref="G1012:K1012"/>
    <mergeCell ref="G1013:K1013"/>
    <mergeCell ref="G1014:K1014"/>
    <mergeCell ref="G1015:K1015"/>
    <mergeCell ref="G1016:K1016"/>
    <mergeCell ref="G1005:K1005"/>
    <mergeCell ref="G1006:K1006"/>
    <mergeCell ref="G1007:K1007"/>
    <mergeCell ref="G1008:K1008"/>
    <mergeCell ref="G1009:K1009"/>
    <mergeCell ref="G1010:K1010"/>
    <mergeCell ref="G999:K999"/>
    <mergeCell ref="G1000:K1000"/>
    <mergeCell ref="G1001:K1001"/>
    <mergeCell ref="G1002:K1002"/>
    <mergeCell ref="G1003:K1003"/>
    <mergeCell ref="G1004:K1004"/>
    <mergeCell ref="G993:K993"/>
    <mergeCell ref="G994:K994"/>
    <mergeCell ref="G995:K995"/>
    <mergeCell ref="G996:K996"/>
    <mergeCell ref="G997:K997"/>
    <mergeCell ref="G998:K998"/>
    <mergeCell ref="G987:K987"/>
    <mergeCell ref="G988:K988"/>
    <mergeCell ref="G989:K989"/>
    <mergeCell ref="G990:K990"/>
    <mergeCell ref="G991:K991"/>
    <mergeCell ref="G992:K992"/>
    <mergeCell ref="G981:K981"/>
    <mergeCell ref="G982:K982"/>
    <mergeCell ref="G983:K983"/>
    <mergeCell ref="G984:K984"/>
    <mergeCell ref="G985:K985"/>
    <mergeCell ref="G986:K986"/>
    <mergeCell ref="G975:K975"/>
    <mergeCell ref="G976:K976"/>
    <mergeCell ref="G977:K977"/>
    <mergeCell ref="G978:K978"/>
    <mergeCell ref="G979:K979"/>
    <mergeCell ref="G980:K980"/>
    <mergeCell ref="G969:K969"/>
    <mergeCell ref="G970:K970"/>
    <mergeCell ref="G971:K971"/>
    <mergeCell ref="G972:K972"/>
    <mergeCell ref="G973:K973"/>
    <mergeCell ref="G974:K974"/>
    <mergeCell ref="G963:K963"/>
    <mergeCell ref="G964:K964"/>
    <mergeCell ref="G965:K965"/>
    <mergeCell ref="G966:K966"/>
    <mergeCell ref="G967:K967"/>
    <mergeCell ref="G968:K968"/>
    <mergeCell ref="G957:K957"/>
    <mergeCell ref="G958:K958"/>
    <mergeCell ref="G959:K959"/>
    <mergeCell ref="G960:K960"/>
    <mergeCell ref="G961:K961"/>
    <mergeCell ref="G962:K962"/>
    <mergeCell ref="G951:K951"/>
    <mergeCell ref="G952:K952"/>
    <mergeCell ref="G953:K953"/>
    <mergeCell ref="G954:K954"/>
    <mergeCell ref="G955:K955"/>
    <mergeCell ref="G956:K956"/>
    <mergeCell ref="G945:K945"/>
    <mergeCell ref="G946:K946"/>
    <mergeCell ref="G947:K947"/>
    <mergeCell ref="G948:K948"/>
    <mergeCell ref="G949:K949"/>
    <mergeCell ref="G950:K950"/>
    <mergeCell ref="G939:K939"/>
    <mergeCell ref="G940:K940"/>
    <mergeCell ref="G941:K941"/>
    <mergeCell ref="G942:K942"/>
    <mergeCell ref="G943:K943"/>
    <mergeCell ref="G944:K944"/>
    <mergeCell ref="G933:K933"/>
    <mergeCell ref="G934:K934"/>
    <mergeCell ref="G935:K935"/>
    <mergeCell ref="G936:K936"/>
    <mergeCell ref="G937:K937"/>
    <mergeCell ref="G938:K938"/>
    <mergeCell ref="G927:K927"/>
    <mergeCell ref="G928:K928"/>
    <mergeCell ref="G929:K929"/>
    <mergeCell ref="G930:K930"/>
    <mergeCell ref="G931:K931"/>
    <mergeCell ref="G932:K932"/>
    <mergeCell ref="G921:K921"/>
    <mergeCell ref="G922:K922"/>
    <mergeCell ref="G923:K923"/>
    <mergeCell ref="G924:K924"/>
    <mergeCell ref="G925:K925"/>
    <mergeCell ref="G926:K926"/>
    <mergeCell ref="G915:K915"/>
    <mergeCell ref="G916:K916"/>
    <mergeCell ref="G917:K917"/>
    <mergeCell ref="G918:K918"/>
    <mergeCell ref="G919:K919"/>
    <mergeCell ref="G920:K920"/>
    <mergeCell ref="G909:K909"/>
    <mergeCell ref="G910:K910"/>
    <mergeCell ref="G911:K911"/>
    <mergeCell ref="G912:K912"/>
    <mergeCell ref="G913:K913"/>
    <mergeCell ref="G914:K914"/>
    <mergeCell ref="G903:K903"/>
    <mergeCell ref="G904:K904"/>
    <mergeCell ref="G905:K905"/>
    <mergeCell ref="G906:K906"/>
    <mergeCell ref="G907:K907"/>
    <mergeCell ref="G908:K908"/>
    <mergeCell ref="G897:K897"/>
    <mergeCell ref="G898:K898"/>
    <mergeCell ref="G899:K899"/>
    <mergeCell ref="G900:K900"/>
    <mergeCell ref="G901:K901"/>
    <mergeCell ref="G902:K902"/>
    <mergeCell ref="G891:K891"/>
    <mergeCell ref="G892:K892"/>
    <mergeCell ref="G893:K893"/>
    <mergeCell ref="G894:K894"/>
    <mergeCell ref="G895:K895"/>
    <mergeCell ref="G896:K896"/>
    <mergeCell ref="G885:K885"/>
    <mergeCell ref="G886:K886"/>
    <mergeCell ref="G887:K887"/>
    <mergeCell ref="G888:K888"/>
    <mergeCell ref="G889:K889"/>
    <mergeCell ref="G890:K890"/>
    <mergeCell ref="G879:K879"/>
    <mergeCell ref="G880:K880"/>
    <mergeCell ref="G881:K881"/>
    <mergeCell ref="G882:K882"/>
    <mergeCell ref="G883:K883"/>
    <mergeCell ref="G884:K884"/>
    <mergeCell ref="G873:K873"/>
    <mergeCell ref="G874:K874"/>
    <mergeCell ref="G875:K875"/>
    <mergeCell ref="G876:K876"/>
    <mergeCell ref="G877:K877"/>
    <mergeCell ref="G878:K878"/>
    <mergeCell ref="G867:K867"/>
    <mergeCell ref="G868:K868"/>
    <mergeCell ref="G869:K869"/>
    <mergeCell ref="G870:K870"/>
    <mergeCell ref="G871:K871"/>
    <mergeCell ref="G872:K872"/>
    <mergeCell ref="G861:K861"/>
    <mergeCell ref="G862:K862"/>
    <mergeCell ref="G863:K863"/>
    <mergeCell ref="G864:K864"/>
    <mergeCell ref="G865:K865"/>
    <mergeCell ref="G866:K866"/>
    <mergeCell ref="G855:K855"/>
    <mergeCell ref="G856:K856"/>
    <mergeCell ref="G857:K857"/>
    <mergeCell ref="G858:K858"/>
    <mergeCell ref="G859:K859"/>
    <mergeCell ref="G860:K860"/>
    <mergeCell ref="G849:K849"/>
    <mergeCell ref="G850:K850"/>
    <mergeCell ref="G851:K851"/>
    <mergeCell ref="G852:K852"/>
    <mergeCell ref="G853:K853"/>
    <mergeCell ref="G854:K854"/>
    <mergeCell ref="G843:K843"/>
    <mergeCell ref="G844:K844"/>
    <mergeCell ref="G845:K845"/>
    <mergeCell ref="G846:K846"/>
    <mergeCell ref="G847:K847"/>
    <mergeCell ref="G848:K848"/>
    <mergeCell ref="G837:K837"/>
    <mergeCell ref="G838:K838"/>
    <mergeCell ref="G839:K839"/>
    <mergeCell ref="G840:K840"/>
    <mergeCell ref="G841:K841"/>
    <mergeCell ref="G842:K842"/>
    <mergeCell ref="G831:K831"/>
    <mergeCell ref="G832:K832"/>
    <mergeCell ref="G833:K833"/>
    <mergeCell ref="G834:K834"/>
    <mergeCell ref="G835:K835"/>
    <mergeCell ref="G836:K836"/>
    <mergeCell ref="G825:K825"/>
    <mergeCell ref="G826:K826"/>
    <mergeCell ref="G827:K827"/>
    <mergeCell ref="G828:K828"/>
    <mergeCell ref="G829:K829"/>
    <mergeCell ref="G830:K830"/>
    <mergeCell ref="G819:K819"/>
    <mergeCell ref="G820:K820"/>
    <mergeCell ref="G821:K821"/>
    <mergeCell ref="G822:K822"/>
    <mergeCell ref="G823:K823"/>
    <mergeCell ref="G824:K824"/>
    <mergeCell ref="G813:K813"/>
    <mergeCell ref="G814:K814"/>
    <mergeCell ref="G815:K815"/>
    <mergeCell ref="G816:K816"/>
    <mergeCell ref="G817:K817"/>
    <mergeCell ref="G818:K818"/>
    <mergeCell ref="G807:K807"/>
    <mergeCell ref="G808:K808"/>
    <mergeCell ref="G809:K809"/>
    <mergeCell ref="G810:K810"/>
    <mergeCell ref="G811:K811"/>
    <mergeCell ref="G812:K812"/>
    <mergeCell ref="G801:K801"/>
    <mergeCell ref="G802:K802"/>
    <mergeCell ref="G803:K803"/>
    <mergeCell ref="G804:K804"/>
    <mergeCell ref="G805:K805"/>
    <mergeCell ref="G806:K806"/>
    <mergeCell ref="G795:K795"/>
    <mergeCell ref="G796:K796"/>
    <mergeCell ref="G797:K797"/>
    <mergeCell ref="G798:K798"/>
    <mergeCell ref="G799:K799"/>
    <mergeCell ref="G800:K800"/>
    <mergeCell ref="G789:K789"/>
    <mergeCell ref="G790:K790"/>
    <mergeCell ref="G791:K791"/>
    <mergeCell ref="G792:K792"/>
    <mergeCell ref="G793:K793"/>
    <mergeCell ref="G794:K794"/>
    <mergeCell ref="G783:K783"/>
    <mergeCell ref="G784:K784"/>
    <mergeCell ref="G785:K785"/>
    <mergeCell ref="G786:K786"/>
    <mergeCell ref="G787:K787"/>
    <mergeCell ref="G788:K788"/>
    <mergeCell ref="G777:K777"/>
    <mergeCell ref="G778:K778"/>
    <mergeCell ref="G779:K779"/>
    <mergeCell ref="G780:K780"/>
    <mergeCell ref="G781:K781"/>
    <mergeCell ref="G782:K782"/>
    <mergeCell ref="G771:K771"/>
    <mergeCell ref="G772:K772"/>
    <mergeCell ref="G773:K773"/>
    <mergeCell ref="G774:K774"/>
    <mergeCell ref="G775:K775"/>
    <mergeCell ref="G776:K776"/>
    <mergeCell ref="G765:K765"/>
    <mergeCell ref="G766:K766"/>
    <mergeCell ref="G767:K767"/>
    <mergeCell ref="G768:K768"/>
    <mergeCell ref="G769:K769"/>
    <mergeCell ref="G770:K770"/>
    <mergeCell ref="G759:K759"/>
    <mergeCell ref="G760:K760"/>
    <mergeCell ref="G761:K761"/>
    <mergeCell ref="G762:K762"/>
    <mergeCell ref="G763:K763"/>
    <mergeCell ref="G764:K764"/>
    <mergeCell ref="G753:K753"/>
    <mergeCell ref="G754:K754"/>
    <mergeCell ref="G755:K755"/>
    <mergeCell ref="G756:K756"/>
    <mergeCell ref="G757:K757"/>
    <mergeCell ref="G758:K758"/>
    <mergeCell ref="G747:K747"/>
    <mergeCell ref="G748:K748"/>
    <mergeCell ref="G749:K749"/>
    <mergeCell ref="G750:K750"/>
    <mergeCell ref="G751:K751"/>
    <mergeCell ref="G752:K752"/>
    <mergeCell ref="G741:K741"/>
    <mergeCell ref="G742:K742"/>
    <mergeCell ref="G743:K743"/>
    <mergeCell ref="G744:K744"/>
    <mergeCell ref="G745:K745"/>
    <mergeCell ref="G746:K746"/>
    <mergeCell ref="G735:K735"/>
    <mergeCell ref="G736:K736"/>
    <mergeCell ref="G737:K737"/>
    <mergeCell ref="G738:K738"/>
    <mergeCell ref="G739:K739"/>
    <mergeCell ref="G740:K740"/>
    <mergeCell ref="G729:K729"/>
    <mergeCell ref="G730:K730"/>
    <mergeCell ref="G731:K731"/>
    <mergeCell ref="G732:K732"/>
    <mergeCell ref="G733:K733"/>
    <mergeCell ref="G734:K734"/>
    <mergeCell ref="G723:K723"/>
    <mergeCell ref="G724:K724"/>
    <mergeCell ref="G725:K725"/>
    <mergeCell ref="G726:K726"/>
    <mergeCell ref="G727:K727"/>
    <mergeCell ref="G728:K728"/>
    <mergeCell ref="G717:K717"/>
    <mergeCell ref="G718:K718"/>
    <mergeCell ref="G719:K719"/>
    <mergeCell ref="G720:K720"/>
    <mergeCell ref="G721:K721"/>
    <mergeCell ref="G722:K722"/>
    <mergeCell ref="G711:K711"/>
    <mergeCell ref="G712:K712"/>
    <mergeCell ref="G713:K713"/>
    <mergeCell ref="G714:K714"/>
    <mergeCell ref="G715:K715"/>
    <mergeCell ref="G716:K716"/>
    <mergeCell ref="G705:K705"/>
    <mergeCell ref="G706:K706"/>
    <mergeCell ref="G707:K707"/>
    <mergeCell ref="G708:K708"/>
    <mergeCell ref="G709:K709"/>
    <mergeCell ref="G710:K710"/>
    <mergeCell ref="G699:K699"/>
    <mergeCell ref="G700:K700"/>
    <mergeCell ref="G701:K701"/>
    <mergeCell ref="G702:K702"/>
    <mergeCell ref="G703:K703"/>
    <mergeCell ref="G704:K704"/>
    <mergeCell ref="G693:K693"/>
    <mergeCell ref="G694:K694"/>
    <mergeCell ref="G695:K695"/>
    <mergeCell ref="G696:K696"/>
    <mergeCell ref="G697:K697"/>
    <mergeCell ref="G698:K698"/>
    <mergeCell ref="G687:K687"/>
    <mergeCell ref="G688:K688"/>
    <mergeCell ref="G689:K689"/>
    <mergeCell ref="G690:K690"/>
    <mergeCell ref="G691:K691"/>
    <mergeCell ref="G692:K692"/>
    <mergeCell ref="G681:K681"/>
    <mergeCell ref="G682:K682"/>
    <mergeCell ref="G683:K683"/>
    <mergeCell ref="G684:K684"/>
    <mergeCell ref="G685:K685"/>
    <mergeCell ref="G686:K686"/>
    <mergeCell ref="G675:K675"/>
    <mergeCell ref="G676:K676"/>
    <mergeCell ref="G677:K677"/>
    <mergeCell ref="G678:K678"/>
    <mergeCell ref="G679:K679"/>
    <mergeCell ref="G680:K680"/>
    <mergeCell ref="G669:K669"/>
    <mergeCell ref="G670:K670"/>
    <mergeCell ref="G671:K671"/>
    <mergeCell ref="G672:K672"/>
    <mergeCell ref="G673:K673"/>
    <mergeCell ref="G674:K674"/>
    <mergeCell ref="G663:K663"/>
    <mergeCell ref="G664:K664"/>
    <mergeCell ref="G665:K665"/>
    <mergeCell ref="G666:K666"/>
    <mergeCell ref="G667:K667"/>
    <mergeCell ref="G668:K668"/>
    <mergeCell ref="G657:K657"/>
    <mergeCell ref="G658:K658"/>
    <mergeCell ref="G659:K659"/>
    <mergeCell ref="G660:K660"/>
    <mergeCell ref="G661:K661"/>
    <mergeCell ref="G662:K662"/>
    <mergeCell ref="G651:K651"/>
    <mergeCell ref="G652:K652"/>
    <mergeCell ref="G653:K653"/>
    <mergeCell ref="G654:K654"/>
    <mergeCell ref="G655:K655"/>
    <mergeCell ref="G656:K656"/>
    <mergeCell ref="G645:K645"/>
    <mergeCell ref="G646:K646"/>
    <mergeCell ref="G647:K647"/>
    <mergeCell ref="G648:K648"/>
    <mergeCell ref="G649:K649"/>
    <mergeCell ref="G650:K650"/>
    <mergeCell ref="G639:K639"/>
    <mergeCell ref="G640:K640"/>
    <mergeCell ref="G641:K641"/>
    <mergeCell ref="G642:K642"/>
    <mergeCell ref="G643:K643"/>
    <mergeCell ref="G644:K644"/>
    <mergeCell ref="G633:K633"/>
    <mergeCell ref="G634:K634"/>
    <mergeCell ref="G635:K635"/>
    <mergeCell ref="G636:K636"/>
    <mergeCell ref="G637:K637"/>
    <mergeCell ref="G638:K638"/>
    <mergeCell ref="G627:K627"/>
    <mergeCell ref="G628:K628"/>
    <mergeCell ref="G629:K629"/>
    <mergeCell ref="G630:K630"/>
    <mergeCell ref="G631:K631"/>
    <mergeCell ref="G632:K632"/>
    <mergeCell ref="G621:K621"/>
    <mergeCell ref="G622:K622"/>
    <mergeCell ref="G623:K623"/>
    <mergeCell ref="G624:K624"/>
    <mergeCell ref="G625:K625"/>
    <mergeCell ref="G626:K626"/>
    <mergeCell ref="G615:K615"/>
    <mergeCell ref="G616:K616"/>
    <mergeCell ref="G617:K617"/>
    <mergeCell ref="G618:K618"/>
    <mergeCell ref="G619:K619"/>
    <mergeCell ref="G620:K620"/>
    <mergeCell ref="G609:K609"/>
    <mergeCell ref="G610:K610"/>
    <mergeCell ref="G611:K611"/>
    <mergeCell ref="G612:K612"/>
    <mergeCell ref="G613:K613"/>
    <mergeCell ref="G614:K614"/>
    <mergeCell ref="G603:K603"/>
    <mergeCell ref="G604:K604"/>
    <mergeCell ref="G605:K605"/>
    <mergeCell ref="G606:K606"/>
    <mergeCell ref="G607:K607"/>
    <mergeCell ref="G608:K608"/>
    <mergeCell ref="G597:K597"/>
    <mergeCell ref="G598:K598"/>
    <mergeCell ref="G599:K599"/>
    <mergeCell ref="G600:K600"/>
    <mergeCell ref="G601:K601"/>
    <mergeCell ref="G602:K602"/>
    <mergeCell ref="G591:K591"/>
    <mergeCell ref="G592:K592"/>
    <mergeCell ref="G593:K593"/>
    <mergeCell ref="G594:K594"/>
    <mergeCell ref="G595:K595"/>
    <mergeCell ref="G596:K596"/>
    <mergeCell ref="G585:K585"/>
    <mergeCell ref="G586:K586"/>
    <mergeCell ref="G587:K587"/>
    <mergeCell ref="G588:K588"/>
    <mergeCell ref="G589:K589"/>
    <mergeCell ref="G590:K590"/>
    <mergeCell ref="G579:K579"/>
    <mergeCell ref="G580:K580"/>
    <mergeCell ref="G581:K581"/>
    <mergeCell ref="G582:K582"/>
    <mergeCell ref="G583:K583"/>
    <mergeCell ref="G584:K584"/>
    <mergeCell ref="G573:K573"/>
    <mergeCell ref="G574:K574"/>
    <mergeCell ref="G575:K575"/>
    <mergeCell ref="G576:K576"/>
    <mergeCell ref="G577:K577"/>
    <mergeCell ref="G578:K578"/>
    <mergeCell ref="G567:K567"/>
    <mergeCell ref="G568:K568"/>
    <mergeCell ref="G569:K569"/>
    <mergeCell ref="G570:K570"/>
    <mergeCell ref="G571:K571"/>
    <mergeCell ref="G572:K572"/>
    <mergeCell ref="G561:K561"/>
    <mergeCell ref="G562:K562"/>
    <mergeCell ref="G563:K563"/>
    <mergeCell ref="G564:K564"/>
    <mergeCell ref="G565:K565"/>
    <mergeCell ref="G566:K566"/>
    <mergeCell ref="G555:K555"/>
    <mergeCell ref="G556:K556"/>
    <mergeCell ref="G557:K557"/>
    <mergeCell ref="G558:K558"/>
    <mergeCell ref="G559:K559"/>
    <mergeCell ref="G560:K560"/>
    <mergeCell ref="G549:K549"/>
    <mergeCell ref="G550:K550"/>
    <mergeCell ref="G551:K551"/>
    <mergeCell ref="G552:K552"/>
    <mergeCell ref="G553:K553"/>
    <mergeCell ref="G554:K554"/>
    <mergeCell ref="G543:K543"/>
    <mergeCell ref="G544:K544"/>
    <mergeCell ref="G545:K545"/>
    <mergeCell ref="G546:K546"/>
    <mergeCell ref="G547:K547"/>
    <mergeCell ref="G548:K548"/>
    <mergeCell ref="G537:K537"/>
    <mergeCell ref="G538:K538"/>
    <mergeCell ref="G539:K539"/>
    <mergeCell ref="G540:K540"/>
    <mergeCell ref="G541:K541"/>
    <mergeCell ref="G542:K542"/>
    <mergeCell ref="G531:K531"/>
    <mergeCell ref="G532:K532"/>
    <mergeCell ref="G533:K533"/>
    <mergeCell ref="G534:K534"/>
    <mergeCell ref="G535:K535"/>
    <mergeCell ref="G536:K536"/>
    <mergeCell ref="G525:K525"/>
    <mergeCell ref="G526:K526"/>
    <mergeCell ref="G527:K527"/>
    <mergeCell ref="G528:K528"/>
    <mergeCell ref="G529:K529"/>
    <mergeCell ref="G530:K530"/>
    <mergeCell ref="G519:K519"/>
    <mergeCell ref="G520:K520"/>
    <mergeCell ref="G521:K521"/>
    <mergeCell ref="G522:K522"/>
    <mergeCell ref="G523:K523"/>
    <mergeCell ref="G524:K524"/>
    <mergeCell ref="G513:K513"/>
    <mergeCell ref="G514:K514"/>
    <mergeCell ref="G515:K515"/>
    <mergeCell ref="G516:K516"/>
    <mergeCell ref="G517:K517"/>
    <mergeCell ref="G518:K518"/>
    <mergeCell ref="G507:K507"/>
    <mergeCell ref="G508:K508"/>
    <mergeCell ref="G509:K509"/>
    <mergeCell ref="G510:K510"/>
    <mergeCell ref="G511:K511"/>
    <mergeCell ref="G512:K512"/>
    <mergeCell ref="G501:K501"/>
    <mergeCell ref="G502:K502"/>
    <mergeCell ref="G503:K503"/>
    <mergeCell ref="G504:K504"/>
    <mergeCell ref="G505:K505"/>
    <mergeCell ref="G506:K506"/>
    <mergeCell ref="G495:K495"/>
    <mergeCell ref="G496:K496"/>
    <mergeCell ref="G497:K497"/>
    <mergeCell ref="G498:K498"/>
    <mergeCell ref="G499:K499"/>
    <mergeCell ref="G500:K500"/>
    <mergeCell ref="G489:K489"/>
    <mergeCell ref="G490:K490"/>
    <mergeCell ref="G491:K491"/>
    <mergeCell ref="G492:K492"/>
    <mergeCell ref="G493:K493"/>
    <mergeCell ref="G494:K494"/>
    <mergeCell ref="G483:K483"/>
    <mergeCell ref="G484:K484"/>
    <mergeCell ref="G485:K485"/>
    <mergeCell ref="G486:K486"/>
    <mergeCell ref="G487:K487"/>
    <mergeCell ref="G488:K488"/>
    <mergeCell ref="G477:K477"/>
    <mergeCell ref="G478:K478"/>
    <mergeCell ref="G479:K479"/>
    <mergeCell ref="G480:K480"/>
    <mergeCell ref="G481:K481"/>
    <mergeCell ref="G482:K482"/>
    <mergeCell ref="G471:K471"/>
    <mergeCell ref="G472:K472"/>
    <mergeCell ref="G473:K473"/>
    <mergeCell ref="G474:K474"/>
    <mergeCell ref="G475:K475"/>
    <mergeCell ref="G476:K476"/>
    <mergeCell ref="G465:K465"/>
    <mergeCell ref="G466:K466"/>
    <mergeCell ref="G467:K467"/>
    <mergeCell ref="G468:K468"/>
    <mergeCell ref="G469:K469"/>
    <mergeCell ref="G470:K470"/>
    <mergeCell ref="G459:K459"/>
    <mergeCell ref="G460:K460"/>
    <mergeCell ref="G461:K461"/>
    <mergeCell ref="G462:K462"/>
    <mergeCell ref="G463:K463"/>
    <mergeCell ref="G464:K464"/>
    <mergeCell ref="G453:K453"/>
    <mergeCell ref="G454:K454"/>
    <mergeCell ref="G455:K455"/>
    <mergeCell ref="G456:K456"/>
    <mergeCell ref="G457:K457"/>
    <mergeCell ref="G458:K458"/>
    <mergeCell ref="G447:K447"/>
    <mergeCell ref="G448:K448"/>
    <mergeCell ref="G449:K449"/>
    <mergeCell ref="G450:K450"/>
    <mergeCell ref="G451:K451"/>
    <mergeCell ref="G452:K452"/>
    <mergeCell ref="G441:K441"/>
    <mergeCell ref="G442:K442"/>
    <mergeCell ref="G443:K443"/>
    <mergeCell ref="G444:K444"/>
    <mergeCell ref="G445:K445"/>
    <mergeCell ref="G446:K446"/>
    <mergeCell ref="G435:K435"/>
    <mergeCell ref="G436:K436"/>
    <mergeCell ref="G437:K437"/>
    <mergeCell ref="G438:K438"/>
    <mergeCell ref="G439:K439"/>
    <mergeCell ref="G440:K440"/>
    <mergeCell ref="G429:K429"/>
    <mergeCell ref="G430:K430"/>
    <mergeCell ref="G431:K431"/>
    <mergeCell ref="G432:K432"/>
    <mergeCell ref="G433:K433"/>
    <mergeCell ref="G434:K434"/>
    <mergeCell ref="L338:N338"/>
    <mergeCell ref="L339:N339"/>
    <mergeCell ref="L340:N340"/>
    <mergeCell ref="G426:K426"/>
    <mergeCell ref="G427:K427"/>
    <mergeCell ref="G428:K428"/>
    <mergeCell ref="L332:N332"/>
    <mergeCell ref="L333:N333"/>
    <mergeCell ref="L334:N334"/>
    <mergeCell ref="L335:N335"/>
    <mergeCell ref="L336:N336"/>
    <mergeCell ref="L337:N337"/>
    <mergeCell ref="L326:N326"/>
    <mergeCell ref="L327:N327"/>
    <mergeCell ref="L328:N328"/>
    <mergeCell ref="L329:N329"/>
    <mergeCell ref="L330:N330"/>
    <mergeCell ref="L331:N331"/>
    <mergeCell ref="L320:N320"/>
    <mergeCell ref="L321:N321"/>
    <mergeCell ref="L322:N322"/>
    <mergeCell ref="L323:N323"/>
    <mergeCell ref="L324:N324"/>
    <mergeCell ref="L325:N325"/>
    <mergeCell ref="L314:N314"/>
    <mergeCell ref="L315:N315"/>
    <mergeCell ref="L316:N316"/>
    <mergeCell ref="L317:N317"/>
    <mergeCell ref="L318:N318"/>
    <mergeCell ref="L319:N319"/>
    <mergeCell ref="L308:N308"/>
    <mergeCell ref="L309:N309"/>
    <mergeCell ref="L310:N310"/>
    <mergeCell ref="L311:N311"/>
    <mergeCell ref="L312:N312"/>
    <mergeCell ref="L313:N313"/>
    <mergeCell ref="L306:N306"/>
    <mergeCell ref="R306:T306"/>
    <mergeCell ref="U306:W306"/>
    <mergeCell ref="X306:Z306"/>
    <mergeCell ref="L307:N307"/>
    <mergeCell ref="U307:W307"/>
    <mergeCell ref="X307:Z307"/>
    <mergeCell ref="L304:N304"/>
    <mergeCell ref="R304:T304"/>
    <mergeCell ref="U304:W304"/>
    <mergeCell ref="X304:Z304"/>
    <mergeCell ref="L305:N305"/>
    <mergeCell ref="R305:T305"/>
    <mergeCell ref="U305:W305"/>
    <mergeCell ref="X305:Z305"/>
    <mergeCell ref="L302:N302"/>
    <mergeCell ref="R302:T302"/>
    <mergeCell ref="U302:W302"/>
    <mergeCell ref="X302:Z302"/>
    <mergeCell ref="L303:N303"/>
    <mergeCell ref="R303:T303"/>
    <mergeCell ref="U303:W303"/>
    <mergeCell ref="X303:Z303"/>
    <mergeCell ref="L300:N300"/>
    <mergeCell ref="R300:T300"/>
    <mergeCell ref="U300:W300"/>
    <mergeCell ref="X300:Z300"/>
    <mergeCell ref="L301:N301"/>
    <mergeCell ref="R301:T301"/>
    <mergeCell ref="U301:W301"/>
    <mergeCell ref="X301:Z301"/>
    <mergeCell ref="L298:N298"/>
    <mergeCell ref="R298:T298"/>
    <mergeCell ref="U298:W298"/>
    <mergeCell ref="X298:Z298"/>
    <mergeCell ref="L299:N299"/>
    <mergeCell ref="R299:T299"/>
    <mergeCell ref="U299:W299"/>
    <mergeCell ref="X299:Z299"/>
    <mergeCell ref="L296:N296"/>
    <mergeCell ref="R296:T296"/>
    <mergeCell ref="U296:W296"/>
    <mergeCell ref="X296:Z296"/>
    <mergeCell ref="L297:N297"/>
    <mergeCell ref="R297:T297"/>
    <mergeCell ref="U297:W297"/>
    <mergeCell ref="X297:Z297"/>
    <mergeCell ref="L294:N294"/>
    <mergeCell ref="R294:T294"/>
    <mergeCell ref="U294:W294"/>
    <mergeCell ref="X294:Z294"/>
    <mergeCell ref="L295:N295"/>
    <mergeCell ref="R295:T295"/>
    <mergeCell ref="U295:W295"/>
    <mergeCell ref="X295:Z295"/>
    <mergeCell ref="L292:N292"/>
    <mergeCell ref="R292:T292"/>
    <mergeCell ref="U292:W292"/>
    <mergeCell ref="X292:Z292"/>
    <mergeCell ref="L293:N293"/>
    <mergeCell ref="R293:T293"/>
    <mergeCell ref="U293:W293"/>
    <mergeCell ref="X293:Z293"/>
    <mergeCell ref="L290:N290"/>
    <mergeCell ref="R290:T290"/>
    <mergeCell ref="U290:W290"/>
    <mergeCell ref="X290:Z290"/>
    <mergeCell ref="L291:N291"/>
    <mergeCell ref="R291:T291"/>
    <mergeCell ref="U291:W291"/>
    <mergeCell ref="X291:Z291"/>
    <mergeCell ref="L288:N288"/>
    <mergeCell ref="R288:T288"/>
    <mergeCell ref="U288:W288"/>
    <mergeCell ref="X288:Z288"/>
    <mergeCell ref="L289:N289"/>
    <mergeCell ref="R289:T289"/>
    <mergeCell ref="U289:W289"/>
    <mergeCell ref="X289:Z289"/>
    <mergeCell ref="L286:N286"/>
    <mergeCell ref="R286:T286"/>
    <mergeCell ref="U286:W286"/>
    <mergeCell ref="X286:Z286"/>
    <mergeCell ref="L287:N287"/>
    <mergeCell ref="R287:T287"/>
    <mergeCell ref="U287:W287"/>
    <mergeCell ref="X287:Z287"/>
    <mergeCell ref="L284:N284"/>
    <mergeCell ref="R284:T284"/>
    <mergeCell ref="U284:W284"/>
    <mergeCell ref="X284:Z284"/>
    <mergeCell ref="L285:N285"/>
    <mergeCell ref="R285:T285"/>
    <mergeCell ref="U285:W285"/>
    <mergeCell ref="X285:Z285"/>
    <mergeCell ref="G282:K282"/>
    <mergeCell ref="L282:N282"/>
    <mergeCell ref="R282:T282"/>
    <mergeCell ref="U282:W282"/>
    <mergeCell ref="X282:Z282"/>
    <mergeCell ref="L283:N283"/>
    <mergeCell ref="R283:T283"/>
    <mergeCell ref="U283:W283"/>
    <mergeCell ref="X283:Z283"/>
    <mergeCell ref="G280:K280"/>
    <mergeCell ref="L280:N280"/>
    <mergeCell ref="R280:T280"/>
    <mergeCell ref="U280:W280"/>
    <mergeCell ref="X280:Z280"/>
    <mergeCell ref="G281:K281"/>
    <mergeCell ref="L281:N281"/>
    <mergeCell ref="R281:T281"/>
    <mergeCell ref="U281:W281"/>
    <mergeCell ref="X281:Z281"/>
    <mergeCell ref="G278:K278"/>
    <mergeCell ref="L278:N278"/>
    <mergeCell ref="R278:T278"/>
    <mergeCell ref="U278:W278"/>
    <mergeCell ref="X278:Z278"/>
    <mergeCell ref="G279:K279"/>
    <mergeCell ref="L279:N279"/>
    <mergeCell ref="R279:T279"/>
    <mergeCell ref="U279:W279"/>
    <mergeCell ref="X279:Z279"/>
    <mergeCell ref="G276:K276"/>
    <mergeCell ref="L276:N276"/>
    <mergeCell ref="R276:T276"/>
    <mergeCell ref="U276:W276"/>
    <mergeCell ref="X276:Z276"/>
    <mergeCell ref="G277:K277"/>
    <mergeCell ref="L277:N277"/>
    <mergeCell ref="R277:T277"/>
    <mergeCell ref="U277:W277"/>
    <mergeCell ref="X277:Z277"/>
    <mergeCell ref="G274:K274"/>
    <mergeCell ref="L274:N274"/>
    <mergeCell ref="R274:T274"/>
    <mergeCell ref="U274:W274"/>
    <mergeCell ref="X274:Z274"/>
    <mergeCell ref="G275:K275"/>
    <mergeCell ref="L275:N275"/>
    <mergeCell ref="R275:T275"/>
    <mergeCell ref="U275:W275"/>
    <mergeCell ref="X275:Z275"/>
    <mergeCell ref="G272:K272"/>
    <mergeCell ref="L272:N272"/>
    <mergeCell ref="R272:T272"/>
    <mergeCell ref="U272:W272"/>
    <mergeCell ref="X272:Z272"/>
    <mergeCell ref="G273:K273"/>
    <mergeCell ref="L273:N273"/>
    <mergeCell ref="R273:T273"/>
    <mergeCell ref="U273:W273"/>
    <mergeCell ref="X273:Z273"/>
    <mergeCell ref="G270:K270"/>
    <mergeCell ref="L270:N270"/>
    <mergeCell ref="R270:T270"/>
    <mergeCell ref="U270:W270"/>
    <mergeCell ref="X270:Z270"/>
    <mergeCell ref="G271:K271"/>
    <mergeCell ref="L271:N271"/>
    <mergeCell ref="R271:T271"/>
    <mergeCell ref="U271:W271"/>
    <mergeCell ref="X271:Z271"/>
    <mergeCell ref="G268:K268"/>
    <mergeCell ref="L268:N268"/>
    <mergeCell ref="R268:T268"/>
    <mergeCell ref="U268:W268"/>
    <mergeCell ref="X268:Z268"/>
    <mergeCell ref="G269:K269"/>
    <mergeCell ref="L269:N269"/>
    <mergeCell ref="R269:T269"/>
    <mergeCell ref="U269:W269"/>
    <mergeCell ref="X269:Z269"/>
    <mergeCell ref="G266:J266"/>
    <mergeCell ref="K266:M266"/>
    <mergeCell ref="Q266:S266"/>
    <mergeCell ref="T266:V266"/>
    <mergeCell ref="W266:Y266"/>
    <mergeCell ref="G267:K267"/>
    <mergeCell ref="L267:N267"/>
    <mergeCell ref="R267:T267"/>
    <mergeCell ref="U267:W267"/>
    <mergeCell ref="X267:Z267"/>
    <mergeCell ref="G264:J264"/>
    <mergeCell ref="K264:M264"/>
    <mergeCell ref="Q264:S264"/>
    <mergeCell ref="T264:V264"/>
    <mergeCell ref="W264:Y264"/>
    <mergeCell ref="G265:J265"/>
    <mergeCell ref="K265:M265"/>
    <mergeCell ref="Q265:S265"/>
    <mergeCell ref="T265:V265"/>
    <mergeCell ref="W265:Y265"/>
    <mergeCell ref="G262:J262"/>
    <mergeCell ref="K262:M262"/>
    <mergeCell ref="Q262:S262"/>
    <mergeCell ref="T262:V262"/>
    <mergeCell ref="W262:Y262"/>
    <mergeCell ref="K263:M263"/>
    <mergeCell ref="Q263:S263"/>
    <mergeCell ref="T263:V263"/>
    <mergeCell ref="W263:Y263"/>
    <mergeCell ref="G260:J260"/>
    <mergeCell ref="Q260:S260"/>
    <mergeCell ref="T260:V260"/>
    <mergeCell ref="W260:Y260"/>
    <mergeCell ref="G261:J261"/>
    <mergeCell ref="Q261:S261"/>
    <mergeCell ref="T261:V261"/>
    <mergeCell ref="W261:Y261"/>
    <mergeCell ref="G258:J258"/>
    <mergeCell ref="K258:M258"/>
    <mergeCell ref="Q258:S258"/>
    <mergeCell ref="T258:V258"/>
    <mergeCell ref="W258:Y258"/>
    <mergeCell ref="G259:J259"/>
    <mergeCell ref="K259:M259"/>
    <mergeCell ref="Q259:S259"/>
    <mergeCell ref="T259:V259"/>
    <mergeCell ref="W259:Y259"/>
    <mergeCell ref="G256:J256"/>
    <mergeCell ref="Q256:S256"/>
    <mergeCell ref="T256:V256"/>
    <mergeCell ref="W256:Y256"/>
    <mergeCell ref="G257:J257"/>
    <mergeCell ref="K257:M257"/>
    <mergeCell ref="Q257:S257"/>
    <mergeCell ref="T257:V257"/>
    <mergeCell ref="W257:Y257"/>
    <mergeCell ref="G254:J254"/>
    <mergeCell ref="K254:M254"/>
    <mergeCell ref="Q254:S254"/>
    <mergeCell ref="T254:V254"/>
    <mergeCell ref="W254:Y254"/>
    <mergeCell ref="G255:J255"/>
    <mergeCell ref="K255:M255"/>
    <mergeCell ref="Q255:S255"/>
    <mergeCell ref="T255:V255"/>
    <mergeCell ref="W255:Y255"/>
    <mergeCell ref="K252:M252"/>
    <mergeCell ref="Q252:S252"/>
    <mergeCell ref="T252:V252"/>
    <mergeCell ref="W252:Y252"/>
    <mergeCell ref="G253:J253"/>
    <mergeCell ref="Q253:S253"/>
    <mergeCell ref="T253:V253"/>
    <mergeCell ref="W253:Y253"/>
    <mergeCell ref="G250:J250"/>
    <mergeCell ref="Q250:S250"/>
    <mergeCell ref="T250:V250"/>
    <mergeCell ref="W250:Y250"/>
    <mergeCell ref="G251:J251"/>
    <mergeCell ref="K251:M251"/>
    <mergeCell ref="Q251:S251"/>
    <mergeCell ref="T251:V251"/>
    <mergeCell ref="W251:Y251"/>
    <mergeCell ref="G248:J248"/>
    <mergeCell ref="Q248:S248"/>
    <mergeCell ref="T248:V248"/>
    <mergeCell ref="W248:Y248"/>
    <mergeCell ref="G249:J249"/>
    <mergeCell ref="K249:M249"/>
    <mergeCell ref="Q249:S249"/>
    <mergeCell ref="T249:V249"/>
    <mergeCell ref="W249:Y249"/>
    <mergeCell ref="G246:J246"/>
    <mergeCell ref="K246:M246"/>
    <mergeCell ref="Q246:S246"/>
    <mergeCell ref="T246:V246"/>
    <mergeCell ref="W246:Y246"/>
    <mergeCell ref="G247:J247"/>
    <mergeCell ref="K247:M247"/>
    <mergeCell ref="Q247:S247"/>
    <mergeCell ref="T247:V247"/>
    <mergeCell ref="W247:Y247"/>
    <mergeCell ref="G244:J244"/>
    <mergeCell ref="K244:M244"/>
    <mergeCell ref="Q244:S244"/>
    <mergeCell ref="T244:V244"/>
    <mergeCell ref="W244:Y244"/>
    <mergeCell ref="G245:J245"/>
    <mergeCell ref="K245:M245"/>
    <mergeCell ref="Q245:S245"/>
    <mergeCell ref="T245:V245"/>
    <mergeCell ref="W245:Y245"/>
    <mergeCell ref="K242:M242"/>
    <mergeCell ref="Q242:S242"/>
    <mergeCell ref="T242:V242"/>
    <mergeCell ref="W242:Y242"/>
    <mergeCell ref="G243:J243"/>
    <mergeCell ref="K243:M243"/>
    <mergeCell ref="Q243:S243"/>
    <mergeCell ref="T243:V243"/>
    <mergeCell ref="W243:Y243"/>
    <mergeCell ref="G240:J240"/>
    <mergeCell ref="K240:M240"/>
    <mergeCell ref="Q240:S240"/>
    <mergeCell ref="T240:V240"/>
    <mergeCell ref="W240:Y240"/>
    <mergeCell ref="G241:J241"/>
    <mergeCell ref="K241:M241"/>
    <mergeCell ref="Q241:S241"/>
    <mergeCell ref="T241:V241"/>
    <mergeCell ref="W241:Y241"/>
    <mergeCell ref="G238:J238"/>
    <mergeCell ref="K238:M238"/>
    <mergeCell ref="Q238:S238"/>
    <mergeCell ref="T238:V238"/>
    <mergeCell ref="W238:Y238"/>
    <mergeCell ref="K239:M239"/>
    <mergeCell ref="Q239:S239"/>
    <mergeCell ref="T239:V239"/>
    <mergeCell ref="W239:Y239"/>
    <mergeCell ref="K236:M236"/>
    <mergeCell ref="Q236:S236"/>
    <mergeCell ref="T236:V236"/>
    <mergeCell ref="W236:Y236"/>
    <mergeCell ref="G237:J237"/>
    <mergeCell ref="Q237:S237"/>
    <mergeCell ref="T237:V237"/>
    <mergeCell ref="W237:Y237"/>
    <mergeCell ref="G234:J234"/>
    <mergeCell ref="K234:M234"/>
    <mergeCell ref="Q234:S234"/>
    <mergeCell ref="T234:V234"/>
    <mergeCell ref="W234:Y234"/>
    <mergeCell ref="G235:J235"/>
    <mergeCell ref="K235:M235"/>
    <mergeCell ref="Q235:S235"/>
    <mergeCell ref="T235:V235"/>
    <mergeCell ref="W235:Y235"/>
    <mergeCell ref="G232:J232"/>
    <mergeCell ref="K232:M232"/>
    <mergeCell ref="Q232:S232"/>
    <mergeCell ref="T232:V232"/>
    <mergeCell ref="W232:Y232"/>
    <mergeCell ref="G233:J233"/>
    <mergeCell ref="K233:M233"/>
    <mergeCell ref="Q233:S233"/>
    <mergeCell ref="T233:V233"/>
    <mergeCell ref="W233:Y233"/>
    <mergeCell ref="G230:J230"/>
    <mergeCell ref="K230:M230"/>
    <mergeCell ref="Q230:S230"/>
    <mergeCell ref="T230:V230"/>
    <mergeCell ref="W230:Y230"/>
    <mergeCell ref="G231:J231"/>
    <mergeCell ref="K231:M231"/>
    <mergeCell ref="Q231:S231"/>
    <mergeCell ref="T231:V231"/>
    <mergeCell ref="W231:Y231"/>
    <mergeCell ref="G228:J228"/>
    <mergeCell ref="Q228:S228"/>
    <mergeCell ref="T228:V228"/>
    <mergeCell ref="W228:Y228"/>
    <mergeCell ref="G229:J229"/>
    <mergeCell ref="K229:M229"/>
    <mergeCell ref="Q229:S229"/>
    <mergeCell ref="T229:V229"/>
    <mergeCell ref="W229:Y229"/>
    <mergeCell ref="G226:J226"/>
    <mergeCell ref="K226:M226"/>
    <mergeCell ref="Q226:S226"/>
    <mergeCell ref="T226:V226"/>
    <mergeCell ref="W226:Y226"/>
    <mergeCell ref="G227:J227"/>
    <mergeCell ref="K227:M227"/>
    <mergeCell ref="Q227:S227"/>
    <mergeCell ref="T227:V227"/>
    <mergeCell ref="W227:Y227"/>
    <mergeCell ref="G224:J224"/>
    <mergeCell ref="K224:M224"/>
    <mergeCell ref="Q224:S224"/>
    <mergeCell ref="T224:V224"/>
    <mergeCell ref="W224:Y224"/>
    <mergeCell ref="K225:M225"/>
    <mergeCell ref="Q225:S225"/>
    <mergeCell ref="T225:V225"/>
    <mergeCell ref="W225:Y225"/>
    <mergeCell ref="G222:J222"/>
    <mergeCell ref="K222:M222"/>
    <mergeCell ref="Q222:S222"/>
    <mergeCell ref="T222:V222"/>
    <mergeCell ref="W222:Y222"/>
    <mergeCell ref="G223:J223"/>
    <mergeCell ref="K223:M223"/>
    <mergeCell ref="Q223:S223"/>
    <mergeCell ref="T223:V223"/>
    <mergeCell ref="W223:Y223"/>
    <mergeCell ref="G220:J220"/>
    <mergeCell ref="Q220:S220"/>
    <mergeCell ref="T220:V220"/>
    <mergeCell ref="W220:Y220"/>
    <mergeCell ref="G221:J221"/>
    <mergeCell ref="K221:M221"/>
    <mergeCell ref="Q221:S221"/>
    <mergeCell ref="T221:V221"/>
    <mergeCell ref="W221:Y221"/>
    <mergeCell ref="G218:J218"/>
    <mergeCell ref="K218:M218"/>
    <mergeCell ref="Q218:S218"/>
    <mergeCell ref="T218:V218"/>
    <mergeCell ref="W218:Y218"/>
    <mergeCell ref="K219:M219"/>
    <mergeCell ref="Q219:S219"/>
    <mergeCell ref="T219:V219"/>
    <mergeCell ref="W219:Y219"/>
    <mergeCell ref="G216:J216"/>
    <mergeCell ref="K216:M216"/>
    <mergeCell ref="Q216:S216"/>
    <mergeCell ref="T216:V216"/>
    <mergeCell ref="W216:Y216"/>
    <mergeCell ref="G217:J217"/>
    <mergeCell ref="K217:M217"/>
    <mergeCell ref="Q217:S217"/>
    <mergeCell ref="T217:V217"/>
    <mergeCell ref="W217:Y217"/>
    <mergeCell ref="G214:J214"/>
    <mergeCell ref="K214:M214"/>
    <mergeCell ref="Q214:S214"/>
    <mergeCell ref="T214:V214"/>
    <mergeCell ref="W214:Y214"/>
    <mergeCell ref="G215:J215"/>
    <mergeCell ref="K215:M215"/>
    <mergeCell ref="Q215:S215"/>
    <mergeCell ref="T215:V215"/>
    <mergeCell ref="W215:Y215"/>
    <mergeCell ref="G212:J212"/>
    <mergeCell ref="Q212:S212"/>
    <mergeCell ref="T212:V212"/>
    <mergeCell ref="W212:Y212"/>
    <mergeCell ref="G213:J213"/>
    <mergeCell ref="K213:M213"/>
    <mergeCell ref="Q213:S213"/>
    <mergeCell ref="T213:V213"/>
    <mergeCell ref="W213:Y213"/>
    <mergeCell ref="G210:J210"/>
    <mergeCell ref="K210:M210"/>
    <mergeCell ref="Q210:S210"/>
    <mergeCell ref="T210:V210"/>
    <mergeCell ref="W210:Y210"/>
    <mergeCell ref="G211:J211"/>
    <mergeCell ref="K211:M211"/>
    <mergeCell ref="Q211:S211"/>
    <mergeCell ref="T211:V211"/>
    <mergeCell ref="W211:Y211"/>
    <mergeCell ref="G208:J208"/>
    <mergeCell ref="K208:M208"/>
    <mergeCell ref="Q208:S208"/>
    <mergeCell ref="T208:V208"/>
    <mergeCell ref="W208:Y208"/>
    <mergeCell ref="G209:J209"/>
    <mergeCell ref="K209:M209"/>
    <mergeCell ref="Q209:S209"/>
    <mergeCell ref="T209:V209"/>
    <mergeCell ref="W209:Y209"/>
    <mergeCell ref="G206:J206"/>
    <mergeCell ref="K206:M206"/>
    <mergeCell ref="Q206:S206"/>
    <mergeCell ref="T206:V206"/>
    <mergeCell ref="W206:Y206"/>
    <mergeCell ref="G207:J207"/>
    <mergeCell ref="K207:M207"/>
    <mergeCell ref="Q207:S207"/>
    <mergeCell ref="T207:V207"/>
    <mergeCell ref="W207:Y207"/>
    <mergeCell ref="K204:M204"/>
    <mergeCell ref="Q204:S204"/>
    <mergeCell ref="T204:V204"/>
    <mergeCell ref="W204:Y204"/>
    <mergeCell ref="G205:J205"/>
    <mergeCell ref="Q205:S205"/>
    <mergeCell ref="T205:V205"/>
    <mergeCell ref="W205:Y205"/>
    <mergeCell ref="G202:J202"/>
    <mergeCell ref="K202:M202"/>
    <mergeCell ref="Q202:S202"/>
    <mergeCell ref="T202:V202"/>
    <mergeCell ref="W202:Y202"/>
    <mergeCell ref="G203:J203"/>
    <mergeCell ref="K203:M203"/>
    <mergeCell ref="Q203:S203"/>
    <mergeCell ref="T203:V203"/>
    <mergeCell ref="W203:Y203"/>
    <mergeCell ref="G200:J200"/>
    <mergeCell ref="Q200:S200"/>
    <mergeCell ref="T200:V200"/>
    <mergeCell ref="W200:Y200"/>
    <mergeCell ref="G201:J201"/>
    <mergeCell ref="K201:M201"/>
    <mergeCell ref="Q201:S201"/>
    <mergeCell ref="T201:V201"/>
    <mergeCell ref="W201:Y201"/>
    <mergeCell ref="G198:J198"/>
    <mergeCell ref="K198:M198"/>
    <mergeCell ref="Q198:S198"/>
    <mergeCell ref="T198:V198"/>
    <mergeCell ref="W198:Y198"/>
    <mergeCell ref="G199:J199"/>
    <mergeCell ref="K199:M199"/>
    <mergeCell ref="Q199:S199"/>
    <mergeCell ref="T199:V199"/>
    <mergeCell ref="W199:Y199"/>
    <mergeCell ref="G196:J196"/>
    <mergeCell ref="K196:M196"/>
    <mergeCell ref="Q196:S196"/>
    <mergeCell ref="T196:V196"/>
    <mergeCell ref="W196:Y196"/>
    <mergeCell ref="G197:J197"/>
    <mergeCell ref="K197:M197"/>
    <mergeCell ref="Q197:S197"/>
    <mergeCell ref="T197:V197"/>
    <mergeCell ref="W197:Y197"/>
    <mergeCell ref="K194:M194"/>
    <mergeCell ref="Q194:S194"/>
    <mergeCell ref="T194:V194"/>
    <mergeCell ref="W194:Y194"/>
    <mergeCell ref="G195:J195"/>
    <mergeCell ref="K195:M195"/>
    <mergeCell ref="Q195:S195"/>
    <mergeCell ref="T195:V195"/>
    <mergeCell ref="W195:Y195"/>
    <mergeCell ref="G192:J192"/>
    <mergeCell ref="K192:M192"/>
    <mergeCell ref="Q192:S192"/>
    <mergeCell ref="T192:V192"/>
    <mergeCell ref="W192:Y192"/>
    <mergeCell ref="G193:J193"/>
    <mergeCell ref="K193:M193"/>
    <mergeCell ref="Q193:S193"/>
    <mergeCell ref="T193:V193"/>
    <mergeCell ref="W193:Y193"/>
    <mergeCell ref="G190:J190"/>
    <mergeCell ref="K190:M190"/>
    <mergeCell ref="Q190:S190"/>
    <mergeCell ref="T190:V190"/>
    <mergeCell ref="W190:Y190"/>
    <mergeCell ref="G191:J191"/>
    <mergeCell ref="K191:M191"/>
    <mergeCell ref="Q191:S191"/>
    <mergeCell ref="T191:V191"/>
    <mergeCell ref="W191:Y191"/>
    <mergeCell ref="G188:J188"/>
    <mergeCell ref="K188:M188"/>
    <mergeCell ref="Q188:S188"/>
    <mergeCell ref="T188:V188"/>
    <mergeCell ref="W188:Y188"/>
    <mergeCell ref="G189:J189"/>
    <mergeCell ref="Q189:S189"/>
    <mergeCell ref="T189:V189"/>
    <mergeCell ref="W189:Y189"/>
    <mergeCell ref="K186:M186"/>
    <mergeCell ref="Q186:S186"/>
    <mergeCell ref="T186:V186"/>
    <mergeCell ref="W186:Y186"/>
    <mergeCell ref="G187:J187"/>
    <mergeCell ref="K187:M187"/>
    <mergeCell ref="Q187:S187"/>
    <mergeCell ref="T187:V187"/>
    <mergeCell ref="W187:Y187"/>
    <mergeCell ref="G184:J184"/>
    <mergeCell ref="K184:M184"/>
    <mergeCell ref="Q184:S184"/>
    <mergeCell ref="T184:V184"/>
    <mergeCell ref="W184:Y184"/>
    <mergeCell ref="G185:J185"/>
    <mergeCell ref="K185:M185"/>
    <mergeCell ref="Q185:S185"/>
    <mergeCell ref="T185:V185"/>
    <mergeCell ref="W185:Y185"/>
    <mergeCell ref="K182:M182"/>
    <mergeCell ref="Q182:S182"/>
    <mergeCell ref="T182:V182"/>
    <mergeCell ref="W182:Y182"/>
    <mergeCell ref="G183:J183"/>
    <mergeCell ref="K183:M183"/>
    <mergeCell ref="Q183:S183"/>
    <mergeCell ref="T183:V183"/>
    <mergeCell ref="W183:Y183"/>
    <mergeCell ref="G180:J180"/>
    <mergeCell ref="Q180:S180"/>
    <mergeCell ref="T180:V180"/>
    <mergeCell ref="W180:Y180"/>
    <mergeCell ref="G181:J181"/>
    <mergeCell ref="K181:M181"/>
    <mergeCell ref="Q181:S181"/>
    <mergeCell ref="T181:V181"/>
    <mergeCell ref="W181:Y181"/>
    <mergeCell ref="K178:M178"/>
    <mergeCell ref="Q178:S178"/>
    <mergeCell ref="T178:V178"/>
    <mergeCell ref="W178:Y178"/>
    <mergeCell ref="G179:J179"/>
    <mergeCell ref="K179:M179"/>
    <mergeCell ref="Q179:S179"/>
    <mergeCell ref="T179:V179"/>
    <mergeCell ref="W179:Y179"/>
    <mergeCell ref="G176:J176"/>
    <mergeCell ref="K176:M176"/>
    <mergeCell ref="Q176:S176"/>
    <mergeCell ref="T176:V176"/>
    <mergeCell ref="W176:Y176"/>
    <mergeCell ref="G177:J177"/>
    <mergeCell ref="K177:M177"/>
    <mergeCell ref="Q177:S177"/>
    <mergeCell ref="T177:V177"/>
    <mergeCell ref="W177:Y177"/>
    <mergeCell ref="G174:J174"/>
    <mergeCell ref="K174:M174"/>
    <mergeCell ref="Q174:S174"/>
    <mergeCell ref="T174:V174"/>
    <mergeCell ref="W174:Y174"/>
    <mergeCell ref="G175:J175"/>
    <mergeCell ref="K175:M175"/>
    <mergeCell ref="Q175:S175"/>
    <mergeCell ref="T175:V175"/>
    <mergeCell ref="W175:Y175"/>
    <mergeCell ref="G172:J172"/>
    <mergeCell ref="K172:M172"/>
    <mergeCell ref="Q172:S172"/>
    <mergeCell ref="T172:V172"/>
    <mergeCell ref="W172:Y172"/>
    <mergeCell ref="G173:J173"/>
    <mergeCell ref="K173:M173"/>
    <mergeCell ref="Q173:S173"/>
    <mergeCell ref="T173:V173"/>
    <mergeCell ref="W173:Y173"/>
    <mergeCell ref="G170:J170"/>
    <mergeCell ref="K170:M170"/>
    <mergeCell ref="Q170:S170"/>
    <mergeCell ref="T170:V170"/>
    <mergeCell ref="W170:Y170"/>
    <mergeCell ref="K171:M171"/>
    <mergeCell ref="Q171:S171"/>
    <mergeCell ref="T171:V171"/>
    <mergeCell ref="W171:Y171"/>
    <mergeCell ref="G168:J168"/>
    <mergeCell ref="K168:M168"/>
    <mergeCell ref="Q168:S168"/>
    <mergeCell ref="T168:V168"/>
    <mergeCell ref="W168:Y168"/>
    <mergeCell ref="G169:J169"/>
    <mergeCell ref="K169:M169"/>
    <mergeCell ref="Q169:S169"/>
    <mergeCell ref="T169:V169"/>
    <mergeCell ref="W169:Y169"/>
    <mergeCell ref="G166:J166"/>
    <mergeCell ref="K166:M166"/>
    <mergeCell ref="Q166:S166"/>
    <mergeCell ref="T166:V166"/>
    <mergeCell ref="W166:Y166"/>
    <mergeCell ref="K167:M167"/>
    <mergeCell ref="Q167:S167"/>
    <mergeCell ref="T167:V167"/>
    <mergeCell ref="W167:Y167"/>
    <mergeCell ref="G164:J164"/>
    <mergeCell ref="K164:M164"/>
    <mergeCell ref="Q164:S164"/>
    <mergeCell ref="T164:V164"/>
    <mergeCell ref="W164:Y164"/>
    <mergeCell ref="G165:J165"/>
    <mergeCell ref="K165:M165"/>
    <mergeCell ref="Q165:S165"/>
    <mergeCell ref="T165:V165"/>
    <mergeCell ref="W165:Y165"/>
    <mergeCell ref="G162:J162"/>
    <mergeCell ref="K162:M162"/>
    <mergeCell ref="Q162:S162"/>
    <mergeCell ref="T162:V162"/>
    <mergeCell ref="W162:Y162"/>
    <mergeCell ref="G163:J163"/>
    <mergeCell ref="K163:M163"/>
    <mergeCell ref="Q163:S163"/>
    <mergeCell ref="T163:V163"/>
    <mergeCell ref="W163:Y163"/>
    <mergeCell ref="G160:J160"/>
    <mergeCell ref="Q160:S160"/>
    <mergeCell ref="T160:V160"/>
    <mergeCell ref="W160:Y160"/>
    <mergeCell ref="G161:J161"/>
    <mergeCell ref="Q161:S161"/>
    <mergeCell ref="T161:V161"/>
    <mergeCell ref="W161:Y161"/>
    <mergeCell ref="G158:J158"/>
    <mergeCell ref="Q158:S158"/>
    <mergeCell ref="T158:V158"/>
    <mergeCell ref="W158:Y158"/>
    <mergeCell ref="G159:J159"/>
    <mergeCell ref="Q159:S159"/>
    <mergeCell ref="T159:V159"/>
    <mergeCell ref="W159:Y159"/>
    <mergeCell ref="G156:J156"/>
    <mergeCell ref="Q156:S156"/>
    <mergeCell ref="T156:V156"/>
    <mergeCell ref="W156:Y156"/>
    <mergeCell ref="G157:J157"/>
    <mergeCell ref="Q157:S157"/>
    <mergeCell ref="T157:V157"/>
    <mergeCell ref="W157:Y157"/>
    <mergeCell ref="K161:M161"/>
    <mergeCell ref="K156:M156"/>
    <mergeCell ref="K157:M157"/>
    <mergeCell ref="K158:M158"/>
    <mergeCell ref="K159:M159"/>
    <mergeCell ref="K160:M160"/>
    <mergeCell ref="G154:J154"/>
    <mergeCell ref="Q154:S154"/>
    <mergeCell ref="T154:V154"/>
    <mergeCell ref="W154:Y154"/>
    <mergeCell ref="G155:J155"/>
    <mergeCell ref="Q155:S155"/>
    <mergeCell ref="T155:V155"/>
    <mergeCell ref="W155:Y155"/>
    <mergeCell ref="G152:J152"/>
    <mergeCell ref="Q152:S152"/>
    <mergeCell ref="T152:V152"/>
    <mergeCell ref="W152:Y152"/>
    <mergeCell ref="G153:J153"/>
    <mergeCell ref="Q153:S153"/>
    <mergeCell ref="T153:V153"/>
    <mergeCell ref="W153:Y153"/>
    <mergeCell ref="G150:J150"/>
    <mergeCell ref="Q150:S150"/>
    <mergeCell ref="T150:V150"/>
    <mergeCell ref="W150:Y150"/>
    <mergeCell ref="G151:J151"/>
    <mergeCell ref="Q151:S151"/>
    <mergeCell ref="T151:V151"/>
    <mergeCell ref="W151:Y151"/>
    <mergeCell ref="K155:M155"/>
    <mergeCell ref="K150:M150"/>
    <mergeCell ref="K151:M151"/>
    <mergeCell ref="K152:M152"/>
    <mergeCell ref="K153:M153"/>
    <mergeCell ref="K154:M154"/>
    <mergeCell ref="G148:J148"/>
    <mergeCell ref="Q148:S148"/>
    <mergeCell ref="T148:V148"/>
    <mergeCell ref="W148:Y148"/>
    <mergeCell ref="G149:J149"/>
    <mergeCell ref="Q149:S149"/>
    <mergeCell ref="T149:V149"/>
    <mergeCell ref="W149:Y149"/>
    <mergeCell ref="G146:J146"/>
    <mergeCell ref="Q146:S146"/>
    <mergeCell ref="T146:V146"/>
    <mergeCell ref="W146:Y146"/>
    <mergeCell ref="G147:J147"/>
    <mergeCell ref="Q147:S147"/>
    <mergeCell ref="T147:V147"/>
    <mergeCell ref="W147:Y147"/>
    <mergeCell ref="G144:J144"/>
    <mergeCell ref="Q144:S144"/>
    <mergeCell ref="T144:V144"/>
    <mergeCell ref="W144:Y144"/>
    <mergeCell ref="G145:J145"/>
    <mergeCell ref="Q145:S145"/>
    <mergeCell ref="T145:V145"/>
    <mergeCell ref="W145:Y145"/>
    <mergeCell ref="K149:M149"/>
    <mergeCell ref="K144:M144"/>
    <mergeCell ref="K145:M145"/>
    <mergeCell ref="K146:M146"/>
    <mergeCell ref="K147:M147"/>
    <mergeCell ref="K148:M148"/>
    <mergeCell ref="G142:J142"/>
    <mergeCell ref="Q142:S142"/>
    <mergeCell ref="T142:V142"/>
    <mergeCell ref="W142:Y142"/>
    <mergeCell ref="G143:J143"/>
    <mergeCell ref="Q143:S143"/>
    <mergeCell ref="T143:V143"/>
    <mergeCell ref="W143:Y143"/>
    <mergeCell ref="G140:J140"/>
    <mergeCell ref="Q140:S140"/>
    <mergeCell ref="T140:V140"/>
    <mergeCell ref="W140:Y140"/>
    <mergeCell ref="G141:J141"/>
    <mergeCell ref="Q141:S141"/>
    <mergeCell ref="T141:V141"/>
    <mergeCell ref="W141:Y141"/>
    <mergeCell ref="G138:J138"/>
    <mergeCell ref="Q138:S138"/>
    <mergeCell ref="T138:V138"/>
    <mergeCell ref="W138:Y138"/>
    <mergeCell ref="G139:J139"/>
    <mergeCell ref="Q139:S139"/>
    <mergeCell ref="T139:V139"/>
    <mergeCell ref="W139:Y139"/>
    <mergeCell ref="K143:M143"/>
    <mergeCell ref="G136:J136"/>
    <mergeCell ref="Q136:S136"/>
    <mergeCell ref="T136:V136"/>
    <mergeCell ref="W136:Y136"/>
    <mergeCell ref="G137:J137"/>
    <mergeCell ref="Q137:S137"/>
    <mergeCell ref="T137:V137"/>
    <mergeCell ref="W137:Y137"/>
    <mergeCell ref="G134:J134"/>
    <mergeCell ref="Q134:S134"/>
    <mergeCell ref="T134:V134"/>
    <mergeCell ref="W134:Y134"/>
    <mergeCell ref="G135:J135"/>
    <mergeCell ref="Q135:S135"/>
    <mergeCell ref="T135:V135"/>
    <mergeCell ref="W135:Y135"/>
    <mergeCell ref="G132:J132"/>
    <mergeCell ref="Q132:S132"/>
    <mergeCell ref="T132:V132"/>
    <mergeCell ref="W132:Y132"/>
    <mergeCell ref="G133:J133"/>
    <mergeCell ref="Q133:S133"/>
    <mergeCell ref="T133:V133"/>
    <mergeCell ref="W133:Y133"/>
    <mergeCell ref="K92:M92"/>
    <mergeCell ref="Q128:S128"/>
    <mergeCell ref="T128:V128"/>
    <mergeCell ref="W128:Y128"/>
    <mergeCell ref="G129:J129"/>
    <mergeCell ref="K93:M93"/>
    <mergeCell ref="Q129:S129"/>
    <mergeCell ref="T129:V129"/>
    <mergeCell ref="W129:Y129"/>
    <mergeCell ref="G126:J126"/>
    <mergeCell ref="Q126:S126"/>
    <mergeCell ref="T126:V126"/>
    <mergeCell ref="W126:Y126"/>
    <mergeCell ref="G127:J127"/>
    <mergeCell ref="G119:J119"/>
    <mergeCell ref="Q119:S119"/>
    <mergeCell ref="T119:V119"/>
    <mergeCell ref="W119:Y119"/>
    <mergeCell ref="G116:J116"/>
    <mergeCell ref="Q116:S116"/>
    <mergeCell ref="T116:V116"/>
    <mergeCell ref="W116:Y116"/>
    <mergeCell ref="G117:J117"/>
    <mergeCell ref="K98:M98"/>
    <mergeCell ref="K102:M102"/>
    <mergeCell ref="K103:M103"/>
    <mergeCell ref="K104:M104"/>
    <mergeCell ref="K105:M105"/>
    <mergeCell ref="K106:M106"/>
    <mergeCell ref="K113:M113"/>
    <mergeCell ref="K114:M114"/>
    <mergeCell ref="K115:M115"/>
    <mergeCell ref="Q120:S120"/>
    <mergeCell ref="T120:V120"/>
    <mergeCell ref="W120:Y120"/>
    <mergeCell ref="G121:J121"/>
    <mergeCell ref="Q121:S121"/>
    <mergeCell ref="T121:V121"/>
    <mergeCell ref="W121:Y121"/>
    <mergeCell ref="G118:J118"/>
    <mergeCell ref="Q118:S118"/>
    <mergeCell ref="T118:V118"/>
    <mergeCell ref="W118:Y118"/>
    <mergeCell ref="G130:J130"/>
    <mergeCell ref="Q130:S130"/>
    <mergeCell ref="T130:V130"/>
    <mergeCell ref="W130:Y130"/>
    <mergeCell ref="G131:J131"/>
    <mergeCell ref="Q131:S131"/>
    <mergeCell ref="T131:V131"/>
    <mergeCell ref="W131:Y131"/>
    <mergeCell ref="G128:J128"/>
    <mergeCell ref="K118:M118"/>
    <mergeCell ref="G102:J102"/>
    <mergeCell ref="Q102:S102"/>
    <mergeCell ref="T102:V102"/>
    <mergeCell ref="W102:Y102"/>
    <mergeCell ref="G103:J103"/>
    <mergeCell ref="Q103:S103"/>
    <mergeCell ref="T103:V103"/>
    <mergeCell ref="W103:Y103"/>
    <mergeCell ref="G100:J100"/>
    <mergeCell ref="K96:M96"/>
    <mergeCell ref="K91:M91"/>
    <mergeCell ref="Q127:S127"/>
    <mergeCell ref="T127:V127"/>
    <mergeCell ref="W127:Y127"/>
    <mergeCell ref="G124:J124"/>
    <mergeCell ref="Q124:S124"/>
    <mergeCell ref="T124:V124"/>
    <mergeCell ref="W124:Y124"/>
    <mergeCell ref="G125:J125"/>
    <mergeCell ref="Q125:S125"/>
    <mergeCell ref="T125:V125"/>
    <mergeCell ref="W125:Y125"/>
    <mergeCell ref="G122:J122"/>
    <mergeCell ref="Q122:S122"/>
    <mergeCell ref="T122:V122"/>
    <mergeCell ref="W122:Y122"/>
    <mergeCell ref="G123:J123"/>
    <mergeCell ref="Q123:S123"/>
    <mergeCell ref="T123:V123"/>
    <mergeCell ref="W123:Y123"/>
    <mergeCell ref="G120:J120"/>
    <mergeCell ref="G107:J107"/>
    <mergeCell ref="T107:V107"/>
    <mergeCell ref="W107:Y107"/>
    <mergeCell ref="G104:J104"/>
    <mergeCell ref="Q104:S104"/>
    <mergeCell ref="T104:V104"/>
    <mergeCell ref="W104:Y104"/>
    <mergeCell ref="G105:J105"/>
    <mergeCell ref="Q105:S105"/>
    <mergeCell ref="T105:V105"/>
    <mergeCell ref="Q117:S117"/>
    <mergeCell ref="T117:V117"/>
    <mergeCell ref="W117:Y117"/>
    <mergeCell ref="G114:J114"/>
    <mergeCell ref="Q114:S114"/>
    <mergeCell ref="T114:V114"/>
    <mergeCell ref="W114:Y114"/>
    <mergeCell ref="G115:J115"/>
    <mergeCell ref="Q115:S115"/>
    <mergeCell ref="T115:V115"/>
    <mergeCell ref="W115:Y115"/>
    <mergeCell ref="G112:J112"/>
    <mergeCell ref="Q112:S112"/>
    <mergeCell ref="T112:V112"/>
    <mergeCell ref="W112:Y112"/>
    <mergeCell ref="G113:J113"/>
    <mergeCell ref="Q113:S113"/>
    <mergeCell ref="T113:V113"/>
    <mergeCell ref="W113:Y113"/>
    <mergeCell ref="G110:J110"/>
    <mergeCell ref="W105:Y105"/>
    <mergeCell ref="K117:M117"/>
    <mergeCell ref="K107:M107"/>
    <mergeCell ref="T99:V99"/>
    <mergeCell ref="W99:Y99"/>
    <mergeCell ref="G96:J96"/>
    <mergeCell ref="Q96:S96"/>
    <mergeCell ref="T96:V96"/>
    <mergeCell ref="W96:Y96"/>
    <mergeCell ref="G97:J97"/>
    <mergeCell ref="Q97:S97"/>
    <mergeCell ref="T97:V97"/>
    <mergeCell ref="W97:Y97"/>
    <mergeCell ref="K80:M80"/>
    <mergeCell ref="Q110:S110"/>
    <mergeCell ref="T110:V110"/>
    <mergeCell ref="W110:Y110"/>
    <mergeCell ref="G111:J111"/>
    <mergeCell ref="K81:M81"/>
    <mergeCell ref="Q111:S111"/>
    <mergeCell ref="T111:V111"/>
    <mergeCell ref="W111:Y111"/>
    <mergeCell ref="G108:J108"/>
    <mergeCell ref="Q108:S108"/>
    <mergeCell ref="T108:V108"/>
    <mergeCell ref="W108:Y108"/>
    <mergeCell ref="G109:J109"/>
    <mergeCell ref="Q109:S109"/>
    <mergeCell ref="T109:V109"/>
    <mergeCell ref="W109:Y109"/>
    <mergeCell ref="G106:J106"/>
    <mergeCell ref="Q106:S106"/>
    <mergeCell ref="T106:V106"/>
    <mergeCell ref="W106:Y106"/>
    <mergeCell ref="Q107:S107"/>
    <mergeCell ref="Q94:S94"/>
    <mergeCell ref="T94:V94"/>
    <mergeCell ref="W94:Y94"/>
    <mergeCell ref="G95:J95"/>
    <mergeCell ref="Q95:S95"/>
    <mergeCell ref="T95:V95"/>
    <mergeCell ref="W95:Y95"/>
    <mergeCell ref="G92:J92"/>
    <mergeCell ref="K100:M100"/>
    <mergeCell ref="Q92:S92"/>
    <mergeCell ref="T92:V92"/>
    <mergeCell ref="W92:Y92"/>
    <mergeCell ref="G93:J93"/>
    <mergeCell ref="K101:M101"/>
    <mergeCell ref="Q93:S93"/>
    <mergeCell ref="T93:V93"/>
    <mergeCell ref="W93:Y93"/>
    <mergeCell ref="Q100:S100"/>
    <mergeCell ref="T100:V100"/>
    <mergeCell ref="W100:Y100"/>
    <mergeCell ref="G101:J101"/>
    <mergeCell ref="K97:M97"/>
    <mergeCell ref="Q101:S101"/>
    <mergeCell ref="T101:V101"/>
    <mergeCell ref="W101:Y101"/>
    <mergeCell ref="G98:J98"/>
    <mergeCell ref="Q98:S98"/>
    <mergeCell ref="T98:V98"/>
    <mergeCell ref="W98:Y98"/>
    <mergeCell ref="G99:J99"/>
    <mergeCell ref="K95:M95"/>
    <mergeCell ref="Q99:S99"/>
    <mergeCell ref="G90:J90"/>
    <mergeCell ref="K75:M75"/>
    <mergeCell ref="Q90:S90"/>
    <mergeCell ref="T90:V90"/>
    <mergeCell ref="W90:Y90"/>
    <mergeCell ref="G91:J91"/>
    <mergeCell ref="K99:M99"/>
    <mergeCell ref="Q91:S91"/>
    <mergeCell ref="T91:V91"/>
    <mergeCell ref="W91:Y91"/>
    <mergeCell ref="G88:J88"/>
    <mergeCell ref="Q88:S88"/>
    <mergeCell ref="T88:V88"/>
    <mergeCell ref="W88:Y88"/>
    <mergeCell ref="G89:J89"/>
    <mergeCell ref="K74:M74"/>
    <mergeCell ref="Q89:S89"/>
    <mergeCell ref="T89:V89"/>
    <mergeCell ref="W89:Y89"/>
    <mergeCell ref="G86:J86"/>
    <mergeCell ref="Q86:S86"/>
    <mergeCell ref="T86:V86"/>
    <mergeCell ref="W86:Y86"/>
    <mergeCell ref="G87:J87"/>
    <mergeCell ref="K89:M89"/>
    <mergeCell ref="Q78:S78"/>
    <mergeCell ref="T78:V78"/>
    <mergeCell ref="W85:Y85"/>
    <mergeCell ref="G79:J79"/>
    <mergeCell ref="Q79:S79"/>
    <mergeCell ref="T79:V79"/>
    <mergeCell ref="G94:J94"/>
    <mergeCell ref="K77:M77"/>
    <mergeCell ref="Q87:S87"/>
    <mergeCell ref="T87:V87"/>
    <mergeCell ref="W87:Y87"/>
    <mergeCell ref="G84:J84"/>
    <mergeCell ref="Q84:S84"/>
    <mergeCell ref="T84:V84"/>
    <mergeCell ref="G85:J85"/>
    <mergeCell ref="Q85:S85"/>
    <mergeCell ref="T85:V85"/>
    <mergeCell ref="G82:J82"/>
    <mergeCell ref="K78:M78"/>
    <mergeCell ref="Q82:S82"/>
    <mergeCell ref="T82:V82"/>
    <mergeCell ref="G83:J83"/>
    <mergeCell ref="Q83:S83"/>
    <mergeCell ref="T83:V83"/>
    <mergeCell ref="G80:J80"/>
    <mergeCell ref="Q80:S80"/>
    <mergeCell ref="T80:V80"/>
    <mergeCell ref="G81:J81"/>
    <mergeCell ref="Q81:S81"/>
    <mergeCell ref="T81:V81"/>
    <mergeCell ref="W81:Y81"/>
    <mergeCell ref="G78:J78"/>
    <mergeCell ref="K82:M82"/>
    <mergeCell ref="AB3:AC3"/>
    <mergeCell ref="T72:V72"/>
    <mergeCell ref="W72:Y72"/>
    <mergeCell ref="G73:J73"/>
    <mergeCell ref="Q73:S73"/>
    <mergeCell ref="W73:Y73"/>
    <mergeCell ref="N1:P1"/>
    <mergeCell ref="Q1:S1"/>
    <mergeCell ref="N2:P2"/>
    <mergeCell ref="Q2:S2"/>
    <mergeCell ref="G72:J72"/>
    <mergeCell ref="Q72:S72"/>
    <mergeCell ref="W79:Y79"/>
    <mergeCell ref="G76:J76"/>
    <mergeCell ref="Q76:S76"/>
    <mergeCell ref="T76:V76"/>
    <mergeCell ref="W76:Y76"/>
    <mergeCell ref="G77:J77"/>
    <mergeCell ref="Q77:S77"/>
    <mergeCell ref="T77:V77"/>
    <mergeCell ref="W77:Y77"/>
    <mergeCell ref="G74:J74"/>
    <mergeCell ref="Q74:S74"/>
    <mergeCell ref="T74:V74"/>
    <mergeCell ref="W74:Y74"/>
    <mergeCell ref="G75:J75"/>
    <mergeCell ref="Q75:S75"/>
    <mergeCell ref="T75:V75"/>
    <mergeCell ref="W75:Y75"/>
    <mergeCell ref="K72:M72"/>
    <mergeCell ref="K76:M76"/>
    <mergeCell ref="K73:M73"/>
    <mergeCell ref="AK83:AL83"/>
    <mergeCell ref="AG84:AJ84"/>
    <mergeCell ref="AK84:AL84"/>
    <mergeCell ref="AC84:AD84"/>
    <mergeCell ref="AF71:AL71"/>
    <mergeCell ref="AG72:AJ72"/>
    <mergeCell ref="AK72:AL72"/>
    <mergeCell ref="AG73:AJ73"/>
    <mergeCell ref="AK73:AL73"/>
    <mergeCell ref="AG74:AJ74"/>
    <mergeCell ref="AK74:AL74"/>
    <mergeCell ref="AG75:AJ75"/>
    <mergeCell ref="AK75:AL75"/>
    <mergeCell ref="AG76:AJ76"/>
    <mergeCell ref="AK76:AL76"/>
    <mergeCell ref="AG82:AJ82"/>
    <mergeCell ref="AK82:AL82"/>
    <mergeCell ref="AG83:AJ83"/>
    <mergeCell ref="Z71:AD71"/>
    <mergeCell ref="AC72:AD72"/>
    <mergeCell ref="AC78:AD78"/>
    <mergeCell ref="AG77:AJ77"/>
    <mergeCell ref="AK77:AL77"/>
    <mergeCell ref="AG78:AJ78"/>
    <mergeCell ref="AK78:AL78"/>
    <mergeCell ref="AG79:AJ79"/>
    <mergeCell ref="AK79:AL79"/>
    <mergeCell ref="AG80:AJ80"/>
    <mergeCell ref="AK80:AL80"/>
    <mergeCell ref="AG81:AJ81"/>
    <mergeCell ref="AK81:AL81"/>
    <mergeCell ref="Z72:AA72"/>
    <mergeCell ref="Z73:AA73"/>
    <mergeCell ref="Z74:AA74"/>
    <mergeCell ref="Z75:AA75"/>
    <mergeCell ref="Z76:AA76"/>
    <mergeCell ref="Z78:AA78"/>
    <mergeCell ref="Z79:AA79"/>
    <mergeCell ref="Z80:AA80"/>
    <mergeCell ref="Z81:AA81"/>
    <mergeCell ref="Z82:AA82"/>
    <mergeCell ref="Z84:AA84"/>
    <mergeCell ref="Z85:AA85"/>
    <mergeCell ref="Z86:AA86"/>
    <mergeCell ref="Z87:AA87"/>
    <mergeCell ref="Z88:AA88"/>
    <mergeCell ref="AB27:AC27"/>
    <mergeCell ref="AB68:AC68"/>
    <mergeCell ref="AB47:AC47"/>
  </mergeCells>
  <phoneticPr fontId="49"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9B4C-41E2-455E-84B0-77C0B4871215}">
  <sheetPr>
    <tabColor theme="1"/>
  </sheetPr>
  <dimension ref="A1:BJ1519"/>
  <sheetViews>
    <sheetView topLeftCell="A34" zoomScale="90" zoomScaleNormal="90" workbookViewId="0">
      <selection activeCell="W50" sqref="W50"/>
    </sheetView>
  </sheetViews>
  <sheetFormatPr defaultRowHeight="12.75"/>
  <cols>
    <col min="1" max="1" width="5.42578125" customWidth="1"/>
    <col min="2" max="2" width="22.7109375" customWidth="1"/>
    <col min="3" max="5" width="7.140625" customWidth="1"/>
    <col min="6" max="6" width="9.42578125" customWidth="1"/>
    <col min="7" max="7" width="8.7109375" customWidth="1"/>
    <col min="8" max="21" width="7.140625" customWidth="1"/>
    <col min="22" max="22" width="7.7109375" customWidth="1"/>
    <col min="23" max="23" width="7.85546875" customWidth="1"/>
    <col min="24" max="25" width="7.140625" style="498" customWidth="1"/>
    <col min="26" max="26" width="8.42578125" style="498" customWidth="1"/>
    <col min="27" max="27" width="8.42578125" customWidth="1"/>
    <col min="28" max="28" width="21.28515625" customWidth="1"/>
    <col min="29" max="29" width="21.140625" customWidth="1"/>
    <col min="30" max="40" width="5.85546875" customWidth="1"/>
    <col min="41" max="44" width="6.140625" customWidth="1"/>
    <col min="45" max="50" width="6.42578125" customWidth="1"/>
  </cols>
  <sheetData>
    <row r="1" spans="1:62" ht="23.25">
      <c r="A1" s="30"/>
      <c r="B1" s="31" t="s">
        <v>11</v>
      </c>
      <c r="C1" s="32" t="s">
        <v>261</v>
      </c>
      <c r="D1" s="31"/>
      <c r="E1" s="31"/>
      <c r="F1" s="33"/>
      <c r="G1" s="31"/>
      <c r="H1" s="31"/>
      <c r="I1" s="31"/>
      <c r="J1" s="31"/>
      <c r="K1" s="31"/>
      <c r="L1" s="31"/>
      <c r="M1" s="31"/>
      <c r="N1" s="759" t="s">
        <v>172</v>
      </c>
      <c r="O1" s="759"/>
      <c r="P1" s="759"/>
      <c r="Q1" s="759" t="s">
        <v>173</v>
      </c>
      <c r="R1" s="759"/>
      <c r="S1" s="759"/>
      <c r="T1" s="31"/>
      <c r="U1" s="31"/>
      <c r="V1" s="31"/>
      <c r="W1" s="31"/>
      <c r="X1" s="33"/>
      <c r="Y1" s="590"/>
      <c r="Z1" s="590"/>
      <c r="AA1" s="34"/>
      <c r="AB1" s="34"/>
      <c r="AC1" s="34"/>
      <c r="AD1" s="34"/>
      <c r="AE1" s="34"/>
      <c r="AF1" s="34"/>
      <c r="AG1" s="34"/>
      <c r="AH1" s="34"/>
      <c r="AI1" s="34"/>
      <c r="AJ1" s="34"/>
      <c r="AK1" s="34"/>
      <c r="AL1" s="34"/>
      <c r="AM1" s="34"/>
      <c r="AN1" s="34"/>
      <c r="AO1" s="34"/>
      <c r="AP1" s="34"/>
      <c r="AQ1" s="34"/>
      <c r="AR1" s="34"/>
      <c r="AS1" s="34"/>
      <c r="AT1" s="34"/>
      <c r="AU1" s="34"/>
    </row>
    <row r="2" spans="1:62" ht="58.5">
      <c r="A2" s="30"/>
      <c r="B2" s="31"/>
      <c r="C2" s="59" t="s">
        <v>23</v>
      </c>
      <c r="D2" s="30"/>
      <c r="E2" s="31"/>
      <c r="F2" s="33"/>
      <c r="G2" s="31"/>
      <c r="H2" s="31"/>
      <c r="I2" s="31"/>
      <c r="J2" s="31"/>
      <c r="K2" s="31"/>
      <c r="L2" s="31"/>
      <c r="M2" s="31"/>
      <c r="N2" s="760">
        <v>7</v>
      </c>
      <c r="O2" s="760"/>
      <c r="P2" s="760"/>
      <c r="Q2" s="760">
        <v>4</v>
      </c>
      <c r="R2" s="760"/>
      <c r="S2" s="760"/>
      <c r="T2" s="31"/>
      <c r="U2" s="31"/>
      <c r="V2" s="31"/>
      <c r="W2" s="31"/>
      <c r="X2" s="33"/>
      <c r="Y2" s="590"/>
      <c r="Z2" s="590"/>
      <c r="AA2" s="34"/>
      <c r="AB2" s="34"/>
      <c r="AC2" s="34"/>
      <c r="AD2" s="34"/>
      <c r="AE2" s="34"/>
      <c r="AF2" s="34"/>
      <c r="AG2" s="34"/>
      <c r="AH2" s="34"/>
      <c r="AI2" s="34"/>
      <c r="AJ2" s="34"/>
      <c r="AK2" s="34"/>
      <c r="AL2" s="34"/>
      <c r="AM2" s="34"/>
      <c r="AN2" s="34"/>
      <c r="AO2" s="34"/>
      <c r="AP2" s="34"/>
      <c r="AQ2" s="34"/>
      <c r="AR2" s="34"/>
      <c r="AS2" s="34"/>
      <c r="AT2" s="34"/>
      <c r="AU2" s="34"/>
    </row>
    <row r="3" spans="1:62" ht="15" customHeight="1" thickBot="1">
      <c r="A3" s="30"/>
      <c r="B3" s="31"/>
      <c r="C3" s="59"/>
      <c r="D3" s="30"/>
      <c r="E3" s="31"/>
      <c r="F3" s="33"/>
      <c r="G3" s="31"/>
      <c r="H3" s="31"/>
      <c r="I3" s="31"/>
      <c r="J3" s="31"/>
      <c r="K3" s="31"/>
      <c r="L3" s="31"/>
      <c r="M3" s="31"/>
      <c r="N3" s="129"/>
      <c r="O3" s="129"/>
      <c r="P3" s="129"/>
      <c r="Q3" s="129"/>
      <c r="R3" s="129"/>
      <c r="S3" s="129"/>
      <c r="T3" s="31"/>
      <c r="U3" s="31"/>
      <c r="V3" s="31"/>
      <c r="W3" s="31"/>
      <c r="X3" s="33"/>
      <c r="Y3" s="590"/>
      <c r="AT3" s="34"/>
      <c r="AU3" s="34"/>
    </row>
    <row r="4" spans="1:62" ht="15" customHeight="1" thickBot="1">
      <c r="A4" t="s">
        <v>174</v>
      </c>
      <c r="B4" s="130"/>
      <c r="C4" s="256" t="s">
        <v>117</v>
      </c>
      <c r="D4" s="257" t="s">
        <v>118</v>
      </c>
      <c r="E4" s="257" t="s">
        <v>119</v>
      </c>
      <c r="F4" s="257" t="s">
        <v>120</v>
      </c>
      <c r="G4" s="257" t="s">
        <v>121</v>
      </c>
      <c r="H4" s="257" t="s">
        <v>122</v>
      </c>
      <c r="I4" s="257" t="s">
        <v>123</v>
      </c>
      <c r="J4" s="257" t="s">
        <v>124</v>
      </c>
      <c r="K4" s="257" t="s">
        <v>125</v>
      </c>
      <c r="L4" s="257" t="s">
        <v>126</v>
      </c>
      <c r="M4" s="257" t="s">
        <v>127</v>
      </c>
      <c r="N4" s="257" t="s">
        <v>128</v>
      </c>
      <c r="O4" s="257" t="s">
        <v>129</v>
      </c>
      <c r="P4" s="257" t="s">
        <v>130</v>
      </c>
      <c r="Q4" s="257" t="s">
        <v>131</v>
      </c>
      <c r="R4" s="257" t="s">
        <v>132</v>
      </c>
      <c r="S4" s="257" t="s">
        <v>163</v>
      </c>
      <c r="T4" s="257" t="s">
        <v>164</v>
      </c>
      <c r="U4" s="501" t="s">
        <v>176</v>
      </c>
      <c r="V4" s="257" t="s">
        <v>365</v>
      </c>
      <c r="W4" s="257" t="s">
        <v>133</v>
      </c>
      <c r="X4" s="552" t="s">
        <v>134</v>
      </c>
      <c r="Y4" s="133" t="s">
        <v>165</v>
      </c>
      <c r="Z4" s="134" t="s">
        <v>166</v>
      </c>
      <c r="AA4" s="135"/>
      <c r="AB4" s="257" t="s">
        <v>175</v>
      </c>
      <c r="AC4" s="132" t="s">
        <v>175</v>
      </c>
      <c r="AD4" s="493" t="s">
        <v>117</v>
      </c>
      <c r="AE4" s="493" t="s">
        <v>118</v>
      </c>
      <c r="AF4" s="493" t="s">
        <v>119</v>
      </c>
      <c r="AG4" s="493" t="s">
        <v>120</v>
      </c>
      <c r="AH4" s="493" t="s">
        <v>121</v>
      </c>
      <c r="AI4" s="493" t="s">
        <v>122</v>
      </c>
      <c r="AJ4" s="493" t="s">
        <v>123</v>
      </c>
      <c r="AK4" s="493" t="s">
        <v>124</v>
      </c>
      <c r="AL4" s="493" t="s">
        <v>125</v>
      </c>
      <c r="AM4" s="493" t="s">
        <v>126</v>
      </c>
      <c r="AN4" s="493" t="s">
        <v>127</v>
      </c>
      <c r="AO4" s="493" t="s">
        <v>128</v>
      </c>
      <c r="AP4" s="493" t="s">
        <v>129</v>
      </c>
      <c r="AQ4" s="493" t="s">
        <v>130</v>
      </c>
      <c r="AR4" s="493" t="s">
        <v>131</v>
      </c>
      <c r="AS4" s="493" t="s">
        <v>132</v>
      </c>
      <c r="AT4" s="572" t="s">
        <v>163</v>
      </c>
      <c r="AU4" s="572" t="s">
        <v>164</v>
      </c>
      <c r="AV4" s="493" t="s">
        <v>176</v>
      </c>
      <c r="AW4" s="493" t="s">
        <v>365</v>
      </c>
      <c r="AX4" s="493" t="s">
        <v>133</v>
      </c>
      <c r="BJ4">
        <v>2</v>
      </c>
    </row>
    <row r="5" spans="1:62" ht="15" customHeight="1">
      <c r="A5" s="136" t="s">
        <v>176</v>
      </c>
      <c r="B5" s="250" t="s">
        <v>274</v>
      </c>
      <c r="C5" s="327">
        <v>9</v>
      </c>
      <c r="D5" s="327">
        <v>36</v>
      </c>
      <c r="E5" s="327">
        <v>3</v>
      </c>
      <c r="F5" s="327">
        <v>7</v>
      </c>
      <c r="G5" s="327">
        <v>2</v>
      </c>
      <c r="H5" s="327">
        <v>0</v>
      </c>
      <c r="I5" s="327">
        <v>1</v>
      </c>
      <c r="J5" s="327">
        <v>6</v>
      </c>
      <c r="K5" s="327">
        <v>3</v>
      </c>
      <c r="L5" s="327">
        <v>6</v>
      </c>
      <c r="M5" s="327">
        <v>0</v>
      </c>
      <c r="N5" s="327">
        <v>1</v>
      </c>
      <c r="O5" s="327">
        <v>0</v>
      </c>
      <c r="P5" s="327">
        <v>0</v>
      </c>
      <c r="Q5" s="327">
        <v>1</v>
      </c>
      <c r="R5" s="327">
        <v>1</v>
      </c>
      <c r="S5" s="327">
        <v>3</v>
      </c>
      <c r="T5" s="327">
        <v>3</v>
      </c>
      <c r="U5" s="528">
        <v>2</v>
      </c>
      <c r="V5" s="327">
        <v>27</v>
      </c>
      <c r="W5" s="327">
        <v>0</v>
      </c>
      <c r="X5" s="591">
        <f t="shared" ref="X5:X20" si="0">IF(D5=0,0,F5/D5)</f>
        <v>0.19444444444444445</v>
      </c>
      <c r="Y5" s="592">
        <f t="shared" ref="Y5:Y20" si="1">IF(D5&gt;0,((F5-G5-H5-I5)+(G5*2)+(H5*3)+(I5*4))/D5,0)</f>
        <v>0.33333333333333331</v>
      </c>
      <c r="Z5" s="593">
        <f t="shared" ref="Z5:Z20" si="2">(F5+K5+Q5+P5)/(D5+K5+Q5)</f>
        <v>0.27500000000000002</v>
      </c>
      <c r="AA5" s="202"/>
      <c r="AB5" s="250" t="s">
        <v>274</v>
      </c>
      <c r="AC5" s="668"/>
      <c r="AD5" s="668"/>
      <c r="AE5" s="668"/>
      <c r="AF5" s="668"/>
      <c r="AG5" s="668"/>
      <c r="AH5" s="668"/>
      <c r="AI5" s="668"/>
      <c r="AJ5" s="668"/>
      <c r="AK5" s="668"/>
      <c r="AL5" s="668"/>
      <c r="AM5" s="668"/>
      <c r="AN5" s="668"/>
      <c r="AO5" s="668"/>
      <c r="AP5" s="668"/>
      <c r="AQ5" s="668"/>
      <c r="AR5" s="668"/>
      <c r="AS5" s="668"/>
      <c r="AT5" s="668"/>
      <c r="AU5" s="668"/>
      <c r="AV5" s="668"/>
      <c r="AW5" s="668"/>
      <c r="AX5" s="668"/>
      <c r="AY5" s="393"/>
    </row>
    <row r="6" spans="1:62" ht="15" customHeight="1">
      <c r="A6" s="136" t="s">
        <v>176</v>
      </c>
      <c r="B6" s="261" t="s">
        <v>271</v>
      </c>
      <c r="C6" s="327">
        <v>9</v>
      </c>
      <c r="D6" s="327">
        <v>30</v>
      </c>
      <c r="E6" s="327">
        <v>0</v>
      </c>
      <c r="F6" s="327">
        <v>4</v>
      </c>
      <c r="G6" s="327">
        <v>0</v>
      </c>
      <c r="H6" s="327">
        <v>0</v>
      </c>
      <c r="I6" s="327">
        <v>0</v>
      </c>
      <c r="J6" s="327">
        <v>1</v>
      </c>
      <c r="K6" s="327">
        <v>2</v>
      </c>
      <c r="L6" s="327">
        <v>12</v>
      </c>
      <c r="M6" s="327">
        <v>0</v>
      </c>
      <c r="N6" s="327">
        <v>0</v>
      </c>
      <c r="O6" s="327">
        <v>0</v>
      </c>
      <c r="P6" s="327">
        <v>0</v>
      </c>
      <c r="Q6" s="327">
        <v>0</v>
      </c>
      <c r="R6" s="327">
        <v>0</v>
      </c>
      <c r="S6" s="327">
        <v>0</v>
      </c>
      <c r="T6" s="327">
        <v>2</v>
      </c>
      <c r="U6" s="528">
        <v>2</v>
      </c>
      <c r="V6" s="327">
        <v>48</v>
      </c>
      <c r="W6" s="327">
        <v>0</v>
      </c>
      <c r="X6" s="591">
        <f t="shared" si="0"/>
        <v>0.13333333333333333</v>
      </c>
      <c r="Y6" s="594">
        <f t="shared" si="1"/>
        <v>0.13333333333333333</v>
      </c>
      <c r="Z6" s="595">
        <f t="shared" si="2"/>
        <v>0.1875</v>
      </c>
      <c r="AA6" s="263"/>
      <c r="AB6" s="261" t="s">
        <v>271</v>
      </c>
      <c r="AC6" s="668"/>
      <c r="AD6" s="668"/>
      <c r="AE6" s="668"/>
      <c r="AF6" s="668"/>
      <c r="AG6" s="668"/>
      <c r="AH6" s="668"/>
      <c r="AI6" s="668"/>
      <c r="AJ6" s="668"/>
      <c r="AK6" s="668"/>
      <c r="AL6" s="668"/>
      <c r="AM6" s="668"/>
      <c r="AN6" s="668"/>
      <c r="AO6" s="668"/>
      <c r="AP6" s="668"/>
      <c r="AQ6" s="668"/>
      <c r="AR6" s="668"/>
      <c r="AS6" s="668"/>
      <c r="AT6" s="668"/>
      <c r="AU6" s="668"/>
      <c r="AV6" s="668"/>
      <c r="AW6" s="668"/>
      <c r="AX6" s="668"/>
      <c r="AY6" s="393"/>
      <c r="AZ6" s="393"/>
    </row>
    <row r="7" spans="1:62" ht="15" customHeight="1">
      <c r="A7" s="136" t="s">
        <v>176</v>
      </c>
      <c r="B7" s="261" t="s">
        <v>268</v>
      </c>
      <c r="C7" s="327">
        <v>5</v>
      </c>
      <c r="D7" s="327">
        <v>18</v>
      </c>
      <c r="E7" s="327">
        <v>2</v>
      </c>
      <c r="F7" s="327">
        <v>4</v>
      </c>
      <c r="G7" s="327">
        <v>2</v>
      </c>
      <c r="H7" s="327">
        <v>0</v>
      </c>
      <c r="I7" s="327">
        <v>0</v>
      </c>
      <c r="J7" s="327">
        <v>0</v>
      </c>
      <c r="K7" s="327">
        <v>3</v>
      </c>
      <c r="L7" s="327">
        <v>5</v>
      </c>
      <c r="M7" s="327">
        <v>2</v>
      </c>
      <c r="N7" s="327">
        <v>0</v>
      </c>
      <c r="O7" s="327">
        <v>0</v>
      </c>
      <c r="P7" s="327">
        <v>0</v>
      </c>
      <c r="Q7" s="327">
        <v>0</v>
      </c>
      <c r="R7" s="327">
        <v>0</v>
      </c>
      <c r="S7" s="327">
        <v>-2</v>
      </c>
      <c r="T7" s="327">
        <v>2</v>
      </c>
      <c r="U7" s="528">
        <v>0</v>
      </c>
      <c r="V7" s="327">
        <v>14</v>
      </c>
      <c r="W7" s="327">
        <v>0</v>
      </c>
      <c r="X7" s="591">
        <f t="shared" si="0"/>
        <v>0.22222222222222221</v>
      </c>
      <c r="Y7" s="592">
        <f t="shared" si="1"/>
        <v>0.33333333333333331</v>
      </c>
      <c r="Z7" s="596">
        <f t="shared" si="2"/>
        <v>0.33333333333333331</v>
      </c>
      <c r="AA7" s="202"/>
      <c r="AB7" s="261" t="s">
        <v>268</v>
      </c>
      <c r="AC7" s="668"/>
      <c r="AD7" s="668"/>
      <c r="AE7" s="668"/>
      <c r="AF7" s="668"/>
      <c r="AG7" s="668"/>
      <c r="AH7" s="668"/>
      <c r="AI7" s="668"/>
      <c r="AJ7" s="668"/>
      <c r="AK7" s="668"/>
      <c r="AL7" s="668"/>
      <c r="AM7" s="668"/>
      <c r="AN7" s="668"/>
      <c r="AO7" s="668"/>
      <c r="AP7" s="668"/>
      <c r="AQ7" s="668"/>
      <c r="AR7" s="668"/>
      <c r="AS7" s="668"/>
      <c r="AT7" s="668"/>
      <c r="AU7" s="668"/>
      <c r="AV7" s="668"/>
      <c r="AW7" s="668"/>
      <c r="AX7" s="668"/>
      <c r="AZ7" s="393"/>
    </row>
    <row r="8" spans="1:62" ht="15" customHeight="1">
      <c r="A8" s="136" t="s">
        <v>176</v>
      </c>
      <c r="B8" s="261" t="s">
        <v>267</v>
      </c>
      <c r="C8" s="327">
        <v>7</v>
      </c>
      <c r="D8" s="327">
        <v>22</v>
      </c>
      <c r="E8" s="327">
        <v>1</v>
      </c>
      <c r="F8" s="327">
        <v>6</v>
      </c>
      <c r="G8" s="327">
        <v>2</v>
      </c>
      <c r="H8" s="327">
        <v>0</v>
      </c>
      <c r="I8" s="327">
        <v>0</v>
      </c>
      <c r="J8" s="327">
        <v>0</v>
      </c>
      <c r="K8" s="327">
        <v>0</v>
      </c>
      <c r="L8" s="327">
        <v>5</v>
      </c>
      <c r="M8" s="327">
        <v>0</v>
      </c>
      <c r="N8" s="327">
        <v>0</v>
      </c>
      <c r="O8" s="327">
        <v>0</v>
      </c>
      <c r="P8" s="327">
        <v>0</v>
      </c>
      <c r="Q8" s="327">
        <v>0</v>
      </c>
      <c r="R8" s="327">
        <v>0</v>
      </c>
      <c r="S8" s="327">
        <v>-2</v>
      </c>
      <c r="T8" s="327">
        <v>1</v>
      </c>
      <c r="U8" s="528">
        <v>7</v>
      </c>
      <c r="V8" s="327">
        <v>52</v>
      </c>
      <c r="W8" s="327">
        <v>0</v>
      </c>
      <c r="X8" s="591">
        <f t="shared" si="0"/>
        <v>0.27272727272727271</v>
      </c>
      <c r="Y8" s="594">
        <f t="shared" si="1"/>
        <v>0.36363636363636365</v>
      </c>
      <c r="Z8" s="597">
        <f t="shared" si="2"/>
        <v>0.27272727272727271</v>
      </c>
      <c r="AA8" s="263"/>
      <c r="AB8" s="261" t="s">
        <v>267</v>
      </c>
      <c r="AC8" s="668"/>
      <c r="AD8" s="668"/>
      <c r="AE8" s="668"/>
      <c r="AF8" s="668"/>
      <c r="AG8" s="668"/>
      <c r="AH8" s="668"/>
      <c r="AI8" s="668"/>
      <c r="AJ8" s="668"/>
      <c r="AK8" s="668"/>
      <c r="AL8" s="668"/>
      <c r="AM8" s="668"/>
      <c r="AN8" s="668"/>
      <c r="AO8" s="668"/>
      <c r="AP8" s="668"/>
      <c r="AQ8" s="668"/>
      <c r="AR8" s="668"/>
      <c r="AS8" s="668"/>
      <c r="AT8" s="668"/>
      <c r="AU8" s="668"/>
      <c r="AV8" s="668"/>
      <c r="AW8" s="668"/>
      <c r="AX8" s="668"/>
      <c r="AY8" s="393"/>
      <c r="AZ8" s="393"/>
    </row>
    <row r="9" spans="1:62" ht="15" customHeight="1">
      <c r="A9" s="136" t="s">
        <v>176</v>
      </c>
      <c r="B9" s="261" t="s">
        <v>266</v>
      </c>
      <c r="C9" s="327">
        <v>8</v>
      </c>
      <c r="D9" s="327">
        <v>12</v>
      </c>
      <c r="E9" s="327">
        <v>0</v>
      </c>
      <c r="F9" s="327">
        <v>3</v>
      </c>
      <c r="G9" s="327">
        <v>1</v>
      </c>
      <c r="H9" s="327">
        <v>0</v>
      </c>
      <c r="I9" s="327">
        <v>0</v>
      </c>
      <c r="J9" s="327">
        <v>0</v>
      </c>
      <c r="K9" s="327">
        <v>1</v>
      </c>
      <c r="L9" s="327">
        <v>3</v>
      </c>
      <c r="M9" s="327">
        <v>0</v>
      </c>
      <c r="N9" s="327">
        <v>0</v>
      </c>
      <c r="O9" s="327">
        <v>0</v>
      </c>
      <c r="P9" s="327">
        <v>0</v>
      </c>
      <c r="Q9" s="327">
        <v>0</v>
      </c>
      <c r="R9" s="327">
        <v>1</v>
      </c>
      <c r="S9" s="327">
        <v>-2</v>
      </c>
      <c r="T9" s="327">
        <v>1</v>
      </c>
      <c r="U9" s="528">
        <v>0</v>
      </c>
      <c r="V9" s="327">
        <v>19</v>
      </c>
      <c r="W9" s="327">
        <v>0</v>
      </c>
      <c r="X9" s="591">
        <f t="shared" si="0"/>
        <v>0.25</v>
      </c>
      <c r="Y9" s="594">
        <f t="shared" si="1"/>
        <v>0.33333333333333331</v>
      </c>
      <c r="Z9" s="598">
        <f t="shared" si="2"/>
        <v>0.30769230769230771</v>
      </c>
      <c r="AA9" s="263"/>
      <c r="AB9" s="261" t="s">
        <v>266</v>
      </c>
      <c r="AC9" s="668"/>
      <c r="AD9" s="668"/>
      <c r="AE9" s="668"/>
      <c r="AF9" s="668"/>
      <c r="AG9" s="668"/>
      <c r="AH9" s="668"/>
      <c r="AI9" s="668"/>
      <c r="AJ9" s="668"/>
      <c r="AK9" s="668"/>
      <c r="AL9" s="668"/>
      <c r="AM9" s="668"/>
      <c r="AN9" s="668"/>
      <c r="AO9" s="668"/>
      <c r="AP9" s="668"/>
      <c r="AQ9" s="668"/>
      <c r="AR9" s="668"/>
      <c r="AS9" s="668"/>
      <c r="AT9" s="668"/>
      <c r="AU9" s="668"/>
      <c r="AV9" s="668"/>
      <c r="AW9" s="668"/>
      <c r="AX9" s="668"/>
      <c r="AY9" s="393"/>
      <c r="AZ9" s="393"/>
    </row>
    <row r="10" spans="1:62" ht="15" customHeight="1">
      <c r="A10" s="136" t="s">
        <v>176</v>
      </c>
      <c r="B10" s="261" t="s">
        <v>265</v>
      </c>
      <c r="C10" s="327">
        <v>2</v>
      </c>
      <c r="D10" s="327">
        <v>8</v>
      </c>
      <c r="E10" s="327">
        <v>0</v>
      </c>
      <c r="F10" s="327">
        <v>2</v>
      </c>
      <c r="G10" s="327">
        <v>1</v>
      </c>
      <c r="H10" s="327">
        <v>0</v>
      </c>
      <c r="I10" s="327">
        <v>0</v>
      </c>
      <c r="J10" s="327">
        <v>1</v>
      </c>
      <c r="K10" s="327">
        <v>1</v>
      </c>
      <c r="L10" s="327">
        <v>1</v>
      </c>
      <c r="M10" s="327">
        <v>1</v>
      </c>
      <c r="N10" s="327">
        <v>0</v>
      </c>
      <c r="O10" s="327">
        <v>0</v>
      </c>
      <c r="P10" s="327">
        <v>0</v>
      </c>
      <c r="Q10" s="327">
        <v>0</v>
      </c>
      <c r="R10" s="327">
        <v>1</v>
      </c>
      <c r="S10" s="327">
        <v>0</v>
      </c>
      <c r="T10" s="327">
        <v>1</v>
      </c>
      <c r="U10" s="528">
        <v>1</v>
      </c>
      <c r="V10" s="327">
        <v>12</v>
      </c>
      <c r="W10" s="327">
        <v>0</v>
      </c>
      <c r="X10" s="591">
        <f t="shared" si="0"/>
        <v>0.25</v>
      </c>
      <c r="Y10" s="594">
        <f t="shared" si="1"/>
        <v>0.375</v>
      </c>
      <c r="Z10" s="598">
        <f t="shared" si="2"/>
        <v>0.33333333333333331</v>
      </c>
      <c r="AA10" s="263"/>
      <c r="AB10" s="261" t="s">
        <v>265</v>
      </c>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Z10" s="393"/>
    </row>
    <row r="11" spans="1:62" ht="15" customHeight="1">
      <c r="A11" s="136" t="s">
        <v>176</v>
      </c>
      <c r="B11" s="261" t="s">
        <v>262</v>
      </c>
      <c r="C11" s="327">
        <v>1</v>
      </c>
      <c r="D11" s="327">
        <v>4</v>
      </c>
      <c r="E11" s="327">
        <v>1</v>
      </c>
      <c r="F11" s="327">
        <v>3</v>
      </c>
      <c r="G11" s="327">
        <v>0</v>
      </c>
      <c r="H11" s="327">
        <v>0</v>
      </c>
      <c r="I11" s="327">
        <v>0</v>
      </c>
      <c r="J11" s="327">
        <v>0</v>
      </c>
      <c r="K11" s="327">
        <v>0</v>
      </c>
      <c r="L11" s="327">
        <v>1</v>
      </c>
      <c r="M11" s="327">
        <v>0</v>
      </c>
      <c r="N11" s="327">
        <v>1</v>
      </c>
      <c r="O11" s="327">
        <v>0</v>
      </c>
      <c r="P11" s="327">
        <v>0</v>
      </c>
      <c r="Q11" s="327">
        <v>0</v>
      </c>
      <c r="R11" s="327">
        <v>0</v>
      </c>
      <c r="S11" s="327">
        <v>1</v>
      </c>
      <c r="T11" s="327">
        <v>1</v>
      </c>
      <c r="U11" s="528">
        <v>1</v>
      </c>
      <c r="V11" s="327">
        <v>1</v>
      </c>
      <c r="W11" s="327">
        <v>0</v>
      </c>
      <c r="X11" s="591">
        <f t="shared" si="0"/>
        <v>0.75</v>
      </c>
      <c r="Y11" s="594">
        <f t="shared" si="1"/>
        <v>0.75</v>
      </c>
      <c r="Z11" s="598">
        <f t="shared" si="2"/>
        <v>0.75</v>
      </c>
      <c r="AA11" s="263"/>
      <c r="AB11" s="261" t="s">
        <v>262</v>
      </c>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Z11" s="393"/>
    </row>
    <row r="12" spans="1:62" ht="15" customHeight="1">
      <c r="A12" s="136" t="s">
        <v>176</v>
      </c>
      <c r="B12" s="404" t="s">
        <v>436</v>
      </c>
      <c r="C12" s="327">
        <v>3</v>
      </c>
      <c r="D12" s="327">
        <v>6</v>
      </c>
      <c r="E12" s="327">
        <v>1</v>
      </c>
      <c r="F12" s="327">
        <v>2</v>
      </c>
      <c r="G12" s="327">
        <v>0</v>
      </c>
      <c r="H12" s="327">
        <v>0</v>
      </c>
      <c r="I12" s="327">
        <v>0</v>
      </c>
      <c r="J12" s="327">
        <v>0</v>
      </c>
      <c r="K12" s="327">
        <v>0</v>
      </c>
      <c r="L12" s="327">
        <v>1</v>
      </c>
      <c r="M12" s="327">
        <v>0</v>
      </c>
      <c r="N12" s="327">
        <v>0</v>
      </c>
      <c r="O12" s="327">
        <v>0</v>
      </c>
      <c r="P12" s="327">
        <v>0</v>
      </c>
      <c r="Q12" s="327">
        <v>0</v>
      </c>
      <c r="R12" s="327">
        <v>0</v>
      </c>
      <c r="S12" s="327">
        <v>1</v>
      </c>
      <c r="T12" s="327">
        <v>1</v>
      </c>
      <c r="U12" s="528">
        <v>0</v>
      </c>
      <c r="V12" s="327">
        <v>2</v>
      </c>
      <c r="W12" s="327">
        <v>0</v>
      </c>
      <c r="X12" s="591">
        <f t="shared" si="0"/>
        <v>0.33333333333333331</v>
      </c>
      <c r="Y12" s="594">
        <f t="shared" si="1"/>
        <v>0.33333333333333331</v>
      </c>
      <c r="Z12" s="598">
        <f t="shared" si="2"/>
        <v>0.33333333333333331</v>
      </c>
      <c r="AA12" s="263"/>
      <c r="AB12" s="404" t="s">
        <v>436</v>
      </c>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Z12" s="393"/>
    </row>
    <row r="13" spans="1:62" ht="15" customHeight="1">
      <c r="A13" s="136" t="s">
        <v>176</v>
      </c>
      <c r="B13" s="261" t="s">
        <v>270</v>
      </c>
      <c r="C13" s="327">
        <v>9</v>
      </c>
      <c r="D13" s="327">
        <v>23</v>
      </c>
      <c r="E13" s="327">
        <v>1</v>
      </c>
      <c r="F13" s="327">
        <v>4</v>
      </c>
      <c r="G13" s="327">
        <v>1</v>
      </c>
      <c r="H13" s="327">
        <v>0</v>
      </c>
      <c r="I13" s="327">
        <v>0</v>
      </c>
      <c r="J13" s="327">
        <v>2</v>
      </c>
      <c r="K13" s="327">
        <v>2</v>
      </c>
      <c r="L13" s="327">
        <v>3</v>
      </c>
      <c r="M13" s="327">
        <v>0</v>
      </c>
      <c r="N13" s="327">
        <v>0</v>
      </c>
      <c r="O13" s="327">
        <v>0</v>
      </c>
      <c r="P13" s="327">
        <v>0</v>
      </c>
      <c r="Q13" s="327">
        <v>0</v>
      </c>
      <c r="R13" s="327">
        <v>1</v>
      </c>
      <c r="S13" s="327">
        <v>1</v>
      </c>
      <c r="T13" s="327">
        <v>1</v>
      </c>
      <c r="U13" s="528">
        <v>4</v>
      </c>
      <c r="V13" s="327">
        <v>25</v>
      </c>
      <c r="W13" s="327">
        <v>0</v>
      </c>
      <c r="X13" s="591">
        <f t="shared" si="0"/>
        <v>0.17391304347826086</v>
      </c>
      <c r="Y13" s="594">
        <f t="shared" si="1"/>
        <v>0.21739130434782608</v>
      </c>
      <c r="Z13" s="598">
        <f t="shared" si="2"/>
        <v>0.24</v>
      </c>
      <c r="AA13" s="263"/>
      <c r="AB13" s="261" t="s">
        <v>270</v>
      </c>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393"/>
      <c r="AZ13" s="393"/>
    </row>
    <row r="14" spans="1:62" ht="15" customHeight="1">
      <c r="A14" s="136" t="s">
        <v>176</v>
      </c>
      <c r="B14" s="261" t="s">
        <v>275</v>
      </c>
      <c r="C14" s="327">
        <v>11</v>
      </c>
      <c r="D14" s="327">
        <v>50</v>
      </c>
      <c r="E14" s="327">
        <v>1</v>
      </c>
      <c r="F14" s="327">
        <v>13</v>
      </c>
      <c r="G14" s="327">
        <v>3</v>
      </c>
      <c r="H14" s="327">
        <v>0</v>
      </c>
      <c r="I14" s="327">
        <v>1</v>
      </c>
      <c r="J14" s="327">
        <v>6</v>
      </c>
      <c r="K14" s="327">
        <v>2</v>
      </c>
      <c r="L14" s="327">
        <v>9</v>
      </c>
      <c r="M14" s="327">
        <v>1</v>
      </c>
      <c r="N14" s="327">
        <v>2</v>
      </c>
      <c r="O14" s="327">
        <v>0</v>
      </c>
      <c r="P14" s="327">
        <v>0</v>
      </c>
      <c r="Q14" s="327">
        <v>0</v>
      </c>
      <c r="R14" s="327">
        <v>0</v>
      </c>
      <c r="S14" s="327">
        <v>1</v>
      </c>
      <c r="T14" s="327">
        <v>5</v>
      </c>
      <c r="U14" s="528">
        <v>20</v>
      </c>
      <c r="V14" s="327">
        <v>8</v>
      </c>
      <c r="W14" s="327">
        <v>1</v>
      </c>
      <c r="X14" s="591">
        <f t="shared" si="0"/>
        <v>0.26</v>
      </c>
      <c r="Y14" s="594">
        <f t="shared" si="1"/>
        <v>0.38</v>
      </c>
      <c r="Z14" s="598">
        <f t="shared" si="2"/>
        <v>0.28846153846153844</v>
      </c>
      <c r="AA14" s="263"/>
      <c r="AB14" s="261" t="s">
        <v>275</v>
      </c>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393"/>
      <c r="AZ14" s="393"/>
    </row>
    <row r="15" spans="1:62" ht="15" customHeight="1">
      <c r="A15" s="136" t="s">
        <v>176</v>
      </c>
      <c r="B15" s="261" t="s">
        <v>269</v>
      </c>
      <c r="C15" s="327">
        <v>11</v>
      </c>
      <c r="D15" s="327">
        <v>47</v>
      </c>
      <c r="E15" s="327">
        <v>3</v>
      </c>
      <c r="F15" s="327">
        <v>15</v>
      </c>
      <c r="G15" s="327">
        <v>3</v>
      </c>
      <c r="H15" s="327">
        <v>0</v>
      </c>
      <c r="I15" s="327">
        <v>0</v>
      </c>
      <c r="J15" s="327">
        <v>1</v>
      </c>
      <c r="K15" s="327">
        <v>3</v>
      </c>
      <c r="L15" s="327">
        <v>8</v>
      </c>
      <c r="M15" s="327">
        <v>0</v>
      </c>
      <c r="N15" s="327">
        <v>1</v>
      </c>
      <c r="O15" s="327">
        <v>0</v>
      </c>
      <c r="P15" s="327">
        <v>0</v>
      </c>
      <c r="Q15" s="327">
        <v>0</v>
      </c>
      <c r="R15" s="327">
        <v>0</v>
      </c>
      <c r="S15" s="327">
        <v>4</v>
      </c>
      <c r="T15" s="327">
        <v>4</v>
      </c>
      <c r="U15" s="528">
        <v>20</v>
      </c>
      <c r="V15" s="327">
        <v>17</v>
      </c>
      <c r="W15" s="327">
        <v>1</v>
      </c>
      <c r="X15" s="591">
        <f t="shared" si="0"/>
        <v>0.31914893617021278</v>
      </c>
      <c r="Y15" s="594">
        <f t="shared" si="1"/>
        <v>0.38297872340425532</v>
      </c>
      <c r="Z15" s="598">
        <f t="shared" si="2"/>
        <v>0.36</v>
      </c>
      <c r="AA15" s="263"/>
      <c r="AB15" s="261" t="s">
        <v>269</v>
      </c>
      <c r="AC15" s="668"/>
      <c r="AD15" s="668"/>
      <c r="AE15" s="668"/>
      <c r="AF15" s="668"/>
      <c r="AG15" s="668"/>
      <c r="AH15" s="668"/>
      <c r="AI15" s="668"/>
      <c r="AJ15" s="668"/>
      <c r="AK15" s="668"/>
      <c r="AL15" s="668"/>
      <c r="AM15" s="668"/>
      <c r="AN15" s="668"/>
      <c r="AO15" s="668"/>
      <c r="AP15" s="668"/>
      <c r="AQ15" s="668"/>
      <c r="AR15" s="668"/>
      <c r="AS15" s="668"/>
      <c r="AT15" s="668"/>
      <c r="AU15" s="668"/>
      <c r="AV15" s="668"/>
      <c r="AW15" s="668"/>
      <c r="AX15" s="668"/>
      <c r="AY15" s="393"/>
      <c r="AZ15" s="393"/>
    </row>
    <row r="16" spans="1:62" ht="15" customHeight="1">
      <c r="A16" s="136" t="s">
        <v>176</v>
      </c>
      <c r="B16" s="261" t="s">
        <v>276</v>
      </c>
      <c r="C16" s="327">
        <v>11</v>
      </c>
      <c r="D16" s="327">
        <v>43</v>
      </c>
      <c r="E16" s="327">
        <v>6</v>
      </c>
      <c r="F16" s="327">
        <v>15</v>
      </c>
      <c r="G16" s="327">
        <v>2</v>
      </c>
      <c r="H16" s="327">
        <v>0</v>
      </c>
      <c r="I16" s="327">
        <v>3</v>
      </c>
      <c r="J16" s="327">
        <v>8</v>
      </c>
      <c r="K16" s="327">
        <v>7</v>
      </c>
      <c r="L16" s="327">
        <v>7</v>
      </c>
      <c r="M16" s="327">
        <v>1</v>
      </c>
      <c r="N16" s="327">
        <v>0</v>
      </c>
      <c r="O16" s="327">
        <v>0</v>
      </c>
      <c r="P16" s="327">
        <v>1</v>
      </c>
      <c r="Q16" s="327">
        <v>0</v>
      </c>
      <c r="R16" s="327">
        <v>0</v>
      </c>
      <c r="S16" s="327">
        <v>0</v>
      </c>
      <c r="T16" s="327">
        <v>4</v>
      </c>
      <c r="U16" s="528">
        <v>25</v>
      </c>
      <c r="V16" s="327">
        <v>10</v>
      </c>
      <c r="W16" s="327">
        <v>0</v>
      </c>
      <c r="X16" s="591">
        <f t="shared" si="0"/>
        <v>0.34883720930232559</v>
      </c>
      <c r="Y16" s="594">
        <f t="shared" si="1"/>
        <v>0.60465116279069764</v>
      </c>
      <c r="Z16" s="598">
        <f t="shared" si="2"/>
        <v>0.46</v>
      </c>
      <c r="AA16" s="263"/>
      <c r="AB16" s="261" t="s">
        <v>276</v>
      </c>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393"/>
      <c r="AZ16" s="393"/>
    </row>
    <row r="17" spans="1:56" ht="15" customHeight="1">
      <c r="A17" s="136" t="s">
        <v>176</v>
      </c>
      <c r="B17" s="261" t="s">
        <v>272</v>
      </c>
      <c r="C17" s="327">
        <v>11</v>
      </c>
      <c r="D17" s="327">
        <v>47</v>
      </c>
      <c r="E17" s="327">
        <v>8</v>
      </c>
      <c r="F17" s="327">
        <v>13</v>
      </c>
      <c r="G17" s="327">
        <v>1</v>
      </c>
      <c r="H17" s="327">
        <v>0</v>
      </c>
      <c r="I17" s="327">
        <v>1</v>
      </c>
      <c r="J17" s="327">
        <v>2</v>
      </c>
      <c r="K17" s="327">
        <v>2</v>
      </c>
      <c r="L17" s="327">
        <v>11</v>
      </c>
      <c r="M17" s="327">
        <v>6</v>
      </c>
      <c r="N17" s="327">
        <v>0</v>
      </c>
      <c r="O17" s="327">
        <v>0</v>
      </c>
      <c r="P17" s="327">
        <v>0</v>
      </c>
      <c r="Q17" s="327">
        <v>0</v>
      </c>
      <c r="R17" s="327">
        <v>1</v>
      </c>
      <c r="S17" s="327">
        <v>1</v>
      </c>
      <c r="T17" s="327">
        <v>2</v>
      </c>
      <c r="U17" s="528">
        <v>2</v>
      </c>
      <c r="V17" s="327">
        <v>28</v>
      </c>
      <c r="W17" s="327">
        <v>0</v>
      </c>
      <c r="X17" s="591">
        <f t="shared" si="0"/>
        <v>0.27659574468085107</v>
      </c>
      <c r="Y17" s="594">
        <f t="shared" si="1"/>
        <v>0.36170212765957449</v>
      </c>
      <c r="Z17" s="599">
        <f t="shared" si="2"/>
        <v>0.30612244897959184</v>
      </c>
      <c r="AA17" s="263"/>
      <c r="AB17" s="261" t="s">
        <v>272</v>
      </c>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668"/>
      <c r="AY17" s="393"/>
      <c r="AZ17" s="393"/>
    </row>
    <row r="18" spans="1:56" ht="15" customHeight="1">
      <c r="A18" s="136" t="s">
        <v>176</v>
      </c>
      <c r="B18" s="261" t="s">
        <v>263</v>
      </c>
      <c r="C18" s="327">
        <v>6</v>
      </c>
      <c r="D18" s="327">
        <v>12</v>
      </c>
      <c r="E18" s="327">
        <v>0</v>
      </c>
      <c r="F18" s="327">
        <v>3</v>
      </c>
      <c r="G18" s="327">
        <v>0</v>
      </c>
      <c r="H18" s="327">
        <v>0</v>
      </c>
      <c r="I18" s="327">
        <v>0</v>
      </c>
      <c r="J18" s="327">
        <v>0</v>
      </c>
      <c r="K18" s="327">
        <v>3</v>
      </c>
      <c r="L18" s="327">
        <v>3</v>
      </c>
      <c r="M18" s="327">
        <v>0</v>
      </c>
      <c r="N18" s="327">
        <v>0</v>
      </c>
      <c r="O18" s="327">
        <v>0</v>
      </c>
      <c r="P18" s="327">
        <v>0</v>
      </c>
      <c r="Q18" s="327">
        <v>0</v>
      </c>
      <c r="R18" s="327">
        <v>1</v>
      </c>
      <c r="S18" s="327">
        <v>1</v>
      </c>
      <c r="T18" s="327">
        <v>1</v>
      </c>
      <c r="U18" s="528">
        <v>1</v>
      </c>
      <c r="V18" s="327">
        <v>27</v>
      </c>
      <c r="W18" s="327">
        <v>0</v>
      </c>
      <c r="X18" s="591">
        <f t="shared" si="0"/>
        <v>0.25</v>
      </c>
      <c r="Y18" s="594">
        <f t="shared" si="1"/>
        <v>0.25</v>
      </c>
      <c r="Z18" s="600">
        <f t="shared" si="2"/>
        <v>0.4</v>
      </c>
      <c r="AA18" s="263"/>
      <c r="AB18" s="261" t="s">
        <v>263</v>
      </c>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Z18" s="393"/>
    </row>
    <row r="19" spans="1:56" ht="15" customHeight="1">
      <c r="A19" s="140" t="s">
        <v>249</v>
      </c>
      <c r="B19" s="261" t="s">
        <v>264</v>
      </c>
      <c r="C19" s="327">
        <v>1</v>
      </c>
      <c r="D19" s="327">
        <v>3</v>
      </c>
      <c r="E19" s="327">
        <v>0</v>
      </c>
      <c r="F19" s="327">
        <v>0</v>
      </c>
      <c r="G19" s="327">
        <v>0</v>
      </c>
      <c r="H19" s="327">
        <v>0</v>
      </c>
      <c r="I19" s="327">
        <v>0</v>
      </c>
      <c r="J19" s="327">
        <v>0</v>
      </c>
      <c r="K19" s="327">
        <v>0</v>
      </c>
      <c r="L19" s="327">
        <v>3</v>
      </c>
      <c r="M19" s="327">
        <v>0</v>
      </c>
      <c r="N19" s="327">
        <v>0</v>
      </c>
      <c r="O19" s="327">
        <v>0</v>
      </c>
      <c r="P19" s="327">
        <v>0</v>
      </c>
      <c r="Q19" s="327">
        <v>0</v>
      </c>
      <c r="R19" s="327">
        <v>0</v>
      </c>
      <c r="S19" s="327">
        <v>0</v>
      </c>
      <c r="T19" s="327">
        <v>0</v>
      </c>
      <c r="U19" s="528">
        <v>1</v>
      </c>
      <c r="V19" s="327">
        <v>3</v>
      </c>
      <c r="W19" s="327">
        <v>0</v>
      </c>
      <c r="X19" s="591">
        <f t="shared" si="0"/>
        <v>0</v>
      </c>
      <c r="Y19" s="594">
        <f t="shared" si="1"/>
        <v>0</v>
      </c>
      <c r="Z19" s="600">
        <f t="shared" si="2"/>
        <v>0</v>
      </c>
      <c r="AA19" s="263"/>
      <c r="AB19" s="261" t="s">
        <v>264</v>
      </c>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Z19" s="393"/>
    </row>
    <row r="20" spans="1:56" ht="15" customHeight="1">
      <c r="A20" s="136" t="s">
        <v>176</v>
      </c>
      <c r="B20" s="261" t="s">
        <v>273</v>
      </c>
      <c r="C20" s="327">
        <v>4</v>
      </c>
      <c r="D20" s="327">
        <v>14</v>
      </c>
      <c r="E20" s="327">
        <v>1</v>
      </c>
      <c r="F20" s="327">
        <v>4</v>
      </c>
      <c r="G20" s="327">
        <v>0</v>
      </c>
      <c r="H20" s="327">
        <v>0</v>
      </c>
      <c r="I20" s="327">
        <v>0</v>
      </c>
      <c r="J20" s="327">
        <v>1</v>
      </c>
      <c r="K20" s="327">
        <v>2</v>
      </c>
      <c r="L20" s="327">
        <v>2</v>
      </c>
      <c r="M20" s="327">
        <v>0</v>
      </c>
      <c r="N20" s="327">
        <v>0</v>
      </c>
      <c r="O20" s="327">
        <v>0</v>
      </c>
      <c r="P20" s="327">
        <v>0</v>
      </c>
      <c r="Q20" s="327">
        <v>0</v>
      </c>
      <c r="R20" s="327">
        <v>0</v>
      </c>
      <c r="S20" s="327">
        <v>2</v>
      </c>
      <c r="T20" s="327">
        <v>2</v>
      </c>
      <c r="U20" s="528">
        <v>0</v>
      </c>
      <c r="V20" s="327">
        <v>7</v>
      </c>
      <c r="W20" s="327">
        <v>0</v>
      </c>
      <c r="X20" s="591">
        <f t="shared" si="0"/>
        <v>0.2857142857142857</v>
      </c>
      <c r="Y20" s="594">
        <f t="shared" si="1"/>
        <v>0.2857142857142857</v>
      </c>
      <c r="Z20" s="600">
        <f t="shared" si="2"/>
        <v>0.375</v>
      </c>
      <c r="AA20" s="263"/>
      <c r="AB20" s="261" t="s">
        <v>273</v>
      </c>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row>
    <row r="21" spans="1:56" ht="15" customHeight="1">
      <c r="A21" s="171"/>
      <c r="B21" s="261"/>
      <c r="C21" s="327"/>
      <c r="D21" s="327"/>
      <c r="E21" s="327"/>
      <c r="F21" s="327"/>
      <c r="G21" s="327"/>
      <c r="H21" s="327"/>
      <c r="I21" s="327"/>
      <c r="J21" s="327"/>
      <c r="K21" s="327"/>
      <c r="L21" s="327"/>
      <c r="M21" s="327"/>
      <c r="N21" s="327"/>
      <c r="O21" s="327"/>
      <c r="P21" s="327"/>
      <c r="Q21" s="327"/>
      <c r="R21" s="327"/>
      <c r="S21" s="327"/>
      <c r="T21" s="327"/>
      <c r="U21" s="528"/>
      <c r="V21" s="327"/>
      <c r="W21" s="327"/>
      <c r="X21" s="591"/>
      <c r="Y21" s="594"/>
      <c r="Z21" s="600"/>
      <c r="AA21" s="263"/>
      <c r="AB21" s="261"/>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row>
    <row r="22" spans="1:56" ht="15" customHeight="1">
      <c r="A22" s="171"/>
      <c r="B22" s="261"/>
      <c r="C22" s="327"/>
      <c r="D22" s="327"/>
      <c r="E22" s="327"/>
      <c r="F22" s="327"/>
      <c r="G22" s="327"/>
      <c r="H22" s="327"/>
      <c r="I22" s="327"/>
      <c r="J22" s="327"/>
      <c r="K22" s="327"/>
      <c r="L22" s="327"/>
      <c r="M22" s="327"/>
      <c r="N22" s="327"/>
      <c r="O22" s="327"/>
      <c r="P22" s="327"/>
      <c r="Q22" s="327"/>
      <c r="R22" s="327"/>
      <c r="S22" s="327"/>
      <c r="T22" s="327"/>
      <c r="U22" s="528"/>
      <c r="V22" s="327"/>
      <c r="W22" s="327"/>
      <c r="X22" s="591"/>
      <c r="Y22" s="594"/>
      <c r="Z22" s="600"/>
      <c r="AA22" s="263"/>
      <c r="AB22" s="261"/>
    </row>
    <row r="23" spans="1:56" ht="15" customHeight="1">
      <c r="A23" s="171"/>
      <c r="B23" s="261"/>
      <c r="C23" s="327"/>
      <c r="D23" s="327"/>
      <c r="E23" s="327"/>
      <c r="F23" s="327"/>
      <c r="G23" s="327"/>
      <c r="H23" s="327"/>
      <c r="I23" s="327"/>
      <c r="J23" s="327"/>
      <c r="K23" s="327"/>
      <c r="L23" s="327"/>
      <c r="M23" s="327"/>
      <c r="N23" s="327"/>
      <c r="O23" s="327"/>
      <c r="P23" s="327"/>
      <c r="Q23" s="327"/>
      <c r="R23" s="327"/>
      <c r="S23" s="327"/>
      <c r="T23" s="327"/>
      <c r="U23" s="528"/>
      <c r="V23" s="327"/>
      <c r="W23" s="327"/>
      <c r="X23" s="591"/>
      <c r="Y23" s="594"/>
      <c r="Z23" s="600"/>
      <c r="AA23" s="263"/>
      <c r="AB23" s="261"/>
    </row>
    <row r="24" spans="1:56" ht="15" customHeight="1">
      <c r="A24" s="171"/>
      <c r="B24" s="261"/>
      <c r="C24" s="327"/>
      <c r="D24" s="327"/>
      <c r="E24" s="327"/>
      <c r="F24" s="327"/>
      <c r="G24" s="327"/>
      <c r="H24" s="327"/>
      <c r="I24" s="327"/>
      <c r="J24" s="327"/>
      <c r="K24" s="327"/>
      <c r="L24" s="327"/>
      <c r="M24" s="327"/>
      <c r="N24" s="327"/>
      <c r="O24" s="327"/>
      <c r="P24" s="327"/>
      <c r="Q24" s="327"/>
      <c r="R24" s="327"/>
      <c r="S24" s="327"/>
      <c r="T24" s="327"/>
      <c r="U24" s="528"/>
      <c r="V24" s="327"/>
      <c r="W24" s="327"/>
      <c r="X24" s="591"/>
      <c r="Y24" s="594"/>
      <c r="Z24" s="600"/>
      <c r="AA24" s="263"/>
      <c r="AB24" s="261"/>
    </row>
    <row r="25" spans="1:56" ht="15" customHeight="1">
      <c r="A25" s="171"/>
      <c r="B25" s="261"/>
      <c r="C25" s="327"/>
      <c r="D25" s="327"/>
      <c r="E25" s="327"/>
      <c r="F25" s="327"/>
      <c r="G25" s="327"/>
      <c r="H25" s="327"/>
      <c r="I25" s="327"/>
      <c r="J25" s="327"/>
      <c r="K25" s="327"/>
      <c r="L25" s="327"/>
      <c r="M25" s="327"/>
      <c r="N25" s="327"/>
      <c r="O25" s="327"/>
      <c r="P25" s="327"/>
      <c r="Q25" s="327"/>
      <c r="R25" s="327"/>
      <c r="S25" s="327"/>
      <c r="T25" s="327"/>
      <c r="U25" s="528"/>
      <c r="V25" s="327"/>
      <c r="W25" s="327"/>
      <c r="X25" s="591"/>
      <c r="Y25" s="592"/>
      <c r="Z25" s="601"/>
      <c r="AA25" s="202"/>
      <c r="AB25" s="261"/>
    </row>
    <row r="26" spans="1:56" ht="15" customHeight="1" thickBot="1">
      <c r="A26" s="171"/>
      <c r="B26" t="s">
        <v>442</v>
      </c>
      <c r="C26" s="327"/>
      <c r="D26" s="327">
        <f>SUM(D5:D25)</f>
        <v>375</v>
      </c>
      <c r="E26" s="327">
        <f t="shared" ref="E26:W26" si="3">SUM(E5:E25)</f>
        <v>28</v>
      </c>
      <c r="F26" s="327">
        <f t="shared" si="3"/>
        <v>98</v>
      </c>
      <c r="G26" s="327">
        <f t="shared" si="3"/>
        <v>18</v>
      </c>
      <c r="H26" s="327">
        <f t="shared" si="3"/>
        <v>0</v>
      </c>
      <c r="I26" s="327">
        <f t="shared" si="3"/>
        <v>6</v>
      </c>
      <c r="J26" s="327">
        <f t="shared" si="3"/>
        <v>28</v>
      </c>
      <c r="K26" s="327">
        <f t="shared" si="3"/>
        <v>31</v>
      </c>
      <c r="L26" s="327">
        <f t="shared" si="3"/>
        <v>80</v>
      </c>
      <c r="M26" s="327">
        <f t="shared" si="3"/>
        <v>11</v>
      </c>
      <c r="N26" s="327">
        <f t="shared" si="3"/>
        <v>5</v>
      </c>
      <c r="O26" s="327">
        <f t="shared" si="3"/>
        <v>0</v>
      </c>
      <c r="P26" s="327">
        <f t="shared" si="3"/>
        <v>1</v>
      </c>
      <c r="Q26" s="327">
        <f t="shared" si="3"/>
        <v>1</v>
      </c>
      <c r="R26" s="327">
        <f t="shared" si="3"/>
        <v>6</v>
      </c>
      <c r="S26" s="327">
        <f>SUM(S5:S25)</f>
        <v>9</v>
      </c>
      <c r="T26" s="327">
        <f>SUM(T5:T25)</f>
        <v>31</v>
      </c>
      <c r="U26" s="528">
        <f t="shared" si="3"/>
        <v>86</v>
      </c>
      <c r="V26" s="327">
        <f t="shared" si="3"/>
        <v>300</v>
      </c>
      <c r="W26" s="327">
        <f t="shared" si="3"/>
        <v>2</v>
      </c>
      <c r="X26" s="591">
        <f>IF(D26=0,0,F26/D26)</f>
        <v>0.26133333333333331</v>
      </c>
      <c r="Y26" s="592">
        <f>IF(D26&gt;0,((F26-G26-H26-I26)+(G26*2)+(H26*3)+(I26*4))/D26,0)</f>
        <v>0.35733333333333334</v>
      </c>
      <c r="Z26" s="596">
        <f>(F26+K26+Q26+P26)/(D26+K26+Q26)</f>
        <v>0.32186732186732187</v>
      </c>
      <c r="AA26" s="202"/>
      <c r="AB26" s="253"/>
      <c r="AC26" s="252"/>
    </row>
    <row r="27" spans="1:56" ht="15" customHeight="1" thickBot="1">
      <c r="A27" s="171"/>
      <c r="B27" s="278" t="s">
        <v>191</v>
      </c>
      <c r="C27" s="337" t="s">
        <v>117</v>
      </c>
      <c r="D27" s="337" t="s">
        <v>118</v>
      </c>
      <c r="E27" s="337" t="s">
        <v>119</v>
      </c>
      <c r="F27" s="337" t="s">
        <v>120</v>
      </c>
      <c r="G27" s="337" t="s">
        <v>121</v>
      </c>
      <c r="H27" s="337" t="s">
        <v>122</v>
      </c>
      <c r="I27" s="337" t="s">
        <v>123</v>
      </c>
      <c r="J27" s="337" t="s">
        <v>124</v>
      </c>
      <c r="K27" s="337" t="s">
        <v>125</v>
      </c>
      <c r="L27" s="337" t="s">
        <v>126</v>
      </c>
      <c r="M27" s="337" t="s">
        <v>127</v>
      </c>
      <c r="N27" s="337" t="s">
        <v>128</v>
      </c>
      <c r="O27" s="337" t="s">
        <v>129</v>
      </c>
      <c r="P27" s="337" t="s">
        <v>130</v>
      </c>
      <c r="Q27" s="337" t="s">
        <v>131</v>
      </c>
      <c r="R27" s="337" t="s">
        <v>132</v>
      </c>
      <c r="S27" s="337" t="s">
        <v>163</v>
      </c>
      <c r="T27" s="337" t="s">
        <v>164</v>
      </c>
      <c r="U27" s="529" t="s">
        <v>176</v>
      </c>
      <c r="V27" s="337" t="s">
        <v>365</v>
      </c>
      <c r="W27" s="337" t="s">
        <v>133</v>
      </c>
      <c r="X27" s="539" t="s">
        <v>134</v>
      </c>
      <c r="Y27" s="276" t="s">
        <v>165</v>
      </c>
      <c r="Z27" s="277" t="s">
        <v>166</v>
      </c>
      <c r="AA27" s="202"/>
      <c r="AB27" s="764" t="s">
        <v>191</v>
      </c>
      <c r="AC27" s="765"/>
      <c r="AD27" s="262" t="s">
        <v>117</v>
      </c>
      <c r="AE27" s="262" t="s">
        <v>118</v>
      </c>
      <c r="AF27" s="262" t="s">
        <v>119</v>
      </c>
      <c r="AG27" s="262" t="s">
        <v>120</v>
      </c>
      <c r="AH27" s="262" t="s">
        <v>121</v>
      </c>
      <c r="AI27" s="262" t="s">
        <v>122</v>
      </c>
      <c r="AJ27" s="262" t="s">
        <v>123</v>
      </c>
      <c r="AK27" s="262" t="s">
        <v>124</v>
      </c>
      <c r="AL27" s="262" t="s">
        <v>125</v>
      </c>
      <c r="AM27" s="262" t="s">
        <v>126</v>
      </c>
      <c r="AN27" s="262" t="s">
        <v>127</v>
      </c>
      <c r="AO27" s="262" t="s">
        <v>128</v>
      </c>
      <c r="AP27" s="262" t="s">
        <v>129</v>
      </c>
      <c r="AQ27" s="262" t="s">
        <v>130</v>
      </c>
      <c r="AR27" s="262" t="s">
        <v>131</v>
      </c>
      <c r="AS27" s="262" t="s">
        <v>132</v>
      </c>
      <c r="AT27" s="588"/>
      <c r="AU27" s="588"/>
      <c r="AV27" s="262" t="s">
        <v>176</v>
      </c>
      <c r="AW27" s="262" t="s">
        <v>365</v>
      </c>
      <c r="AX27" s="262" t="s">
        <v>133</v>
      </c>
    </row>
    <row r="28" spans="1:56" ht="15" customHeight="1">
      <c r="A28" s="136" t="s">
        <v>176</v>
      </c>
      <c r="B28" s="250" t="s">
        <v>286</v>
      </c>
      <c r="C28" s="327">
        <v>6</v>
      </c>
      <c r="D28" s="327">
        <v>1</v>
      </c>
      <c r="E28" s="327">
        <v>0</v>
      </c>
      <c r="F28" s="327">
        <v>0</v>
      </c>
      <c r="G28" s="327">
        <v>0</v>
      </c>
      <c r="H28" s="327">
        <v>0</v>
      </c>
      <c r="I28" s="327">
        <v>0</v>
      </c>
      <c r="J28" s="327">
        <v>0</v>
      </c>
      <c r="K28" s="327">
        <v>0</v>
      </c>
      <c r="L28" s="327">
        <v>0</v>
      </c>
      <c r="M28" s="327">
        <v>0</v>
      </c>
      <c r="N28" s="327">
        <v>0</v>
      </c>
      <c r="O28" s="327">
        <v>0</v>
      </c>
      <c r="P28" s="327">
        <v>0</v>
      </c>
      <c r="Q28" s="327">
        <v>0</v>
      </c>
      <c r="R28" s="327">
        <v>0</v>
      </c>
      <c r="S28" s="327">
        <v>0</v>
      </c>
      <c r="T28" s="334">
        <v>0</v>
      </c>
      <c r="U28" s="528">
        <v>0</v>
      </c>
      <c r="V28" s="327">
        <v>1</v>
      </c>
      <c r="W28" s="327">
        <v>0</v>
      </c>
      <c r="X28" s="591">
        <f t="shared" ref="X28:X38" si="4">IF(D28=0,0,F28/D28)</f>
        <v>0</v>
      </c>
      <c r="Y28" s="592">
        <f t="shared" ref="Y28:Y38" si="5">IF(D28&gt;0,((F28-G28-H28-I28)+(G28*2)+(H28*3)+(I28*4))/D28,0)</f>
        <v>0</v>
      </c>
      <c r="Z28" s="596">
        <f t="shared" ref="Z28:Z40" si="6">(F28+K28+Q28+P28)/(D28+K28+Q28)</f>
        <v>0</v>
      </c>
      <c r="AA28" s="202"/>
      <c r="AB28" s="250" t="s">
        <v>286</v>
      </c>
      <c r="AC28" s="670"/>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393"/>
    </row>
    <row r="29" spans="1:56" ht="15" customHeight="1">
      <c r="A29" s="136" t="s">
        <v>176</v>
      </c>
      <c r="B29" s="250" t="s">
        <v>279</v>
      </c>
      <c r="C29" s="327">
        <v>2</v>
      </c>
      <c r="D29" s="327">
        <v>3</v>
      </c>
      <c r="E29" s="327">
        <v>0</v>
      </c>
      <c r="F29" s="327">
        <v>2</v>
      </c>
      <c r="G29" s="327">
        <v>0</v>
      </c>
      <c r="H29" s="327">
        <v>0</v>
      </c>
      <c r="I29" s="327">
        <v>0</v>
      </c>
      <c r="J29" s="327">
        <v>0</v>
      </c>
      <c r="K29" s="327">
        <v>0</v>
      </c>
      <c r="L29" s="327">
        <v>0</v>
      </c>
      <c r="M29" s="327">
        <v>0</v>
      </c>
      <c r="N29" s="327">
        <v>0</v>
      </c>
      <c r="O29" s="327">
        <v>0</v>
      </c>
      <c r="P29" s="327">
        <v>0</v>
      </c>
      <c r="Q29" s="327">
        <v>0</v>
      </c>
      <c r="R29" s="327">
        <v>0</v>
      </c>
      <c r="S29" s="327">
        <v>2</v>
      </c>
      <c r="T29" s="334">
        <v>2</v>
      </c>
      <c r="U29" s="528">
        <v>0</v>
      </c>
      <c r="V29" s="327">
        <v>0</v>
      </c>
      <c r="W29" s="327">
        <v>0</v>
      </c>
      <c r="X29" s="591">
        <f t="shared" si="4"/>
        <v>0.66666666666666663</v>
      </c>
      <c r="Y29" s="592">
        <f t="shared" si="5"/>
        <v>0.66666666666666663</v>
      </c>
      <c r="Z29" s="596">
        <f t="shared" si="6"/>
        <v>0.66666666666666663</v>
      </c>
      <c r="AA29" s="202"/>
      <c r="AB29" s="250" t="s">
        <v>279</v>
      </c>
      <c r="AC29" s="670"/>
      <c r="AD29" s="668"/>
      <c r="AE29" s="668"/>
      <c r="AF29" s="668"/>
      <c r="AG29" s="668"/>
      <c r="AH29" s="668"/>
      <c r="AI29" s="668"/>
      <c r="AJ29" s="668"/>
      <c r="AK29" s="668"/>
      <c r="AL29" s="668"/>
      <c r="AM29" s="668"/>
      <c r="AN29" s="668"/>
      <c r="AO29" s="668"/>
      <c r="AP29" s="668"/>
      <c r="AQ29" s="668"/>
      <c r="AR29" s="668"/>
      <c r="AS29" s="668"/>
      <c r="AT29" s="668"/>
      <c r="AU29" s="668"/>
      <c r="AV29" s="668"/>
      <c r="AW29" s="668"/>
      <c r="AX29" s="668"/>
    </row>
    <row r="30" spans="1:56" s="668" customFormat="1" ht="15" customHeight="1">
      <c r="A30" s="136" t="s">
        <v>176</v>
      </c>
      <c r="B30" s="250" t="s">
        <v>562</v>
      </c>
      <c r="C30" s="327">
        <v>1</v>
      </c>
      <c r="D30" s="327">
        <v>1</v>
      </c>
      <c r="E30" s="327">
        <v>0</v>
      </c>
      <c r="F30" s="327">
        <v>0</v>
      </c>
      <c r="G30" s="327">
        <v>0</v>
      </c>
      <c r="H30" s="327">
        <v>0</v>
      </c>
      <c r="I30" s="327">
        <v>0</v>
      </c>
      <c r="J30" s="327">
        <v>0</v>
      </c>
      <c r="K30" s="327">
        <v>0</v>
      </c>
      <c r="L30" s="327">
        <v>0</v>
      </c>
      <c r="M30" s="327">
        <v>0</v>
      </c>
      <c r="N30" s="327">
        <v>0</v>
      </c>
      <c r="O30" s="327">
        <v>1</v>
      </c>
      <c r="P30" s="327">
        <v>0</v>
      </c>
      <c r="Q30" s="327">
        <v>0</v>
      </c>
      <c r="R30" s="327">
        <v>0</v>
      </c>
      <c r="S30" s="327">
        <v>0</v>
      </c>
      <c r="T30" s="334">
        <v>0</v>
      </c>
      <c r="U30" s="528">
        <v>0</v>
      </c>
      <c r="V30" s="327">
        <v>2</v>
      </c>
      <c r="W30" s="327">
        <v>0</v>
      </c>
      <c r="X30" s="591">
        <f t="shared" ref="X30" si="7">IF(D30=0,0,F30/D30)</f>
        <v>0</v>
      </c>
      <c r="Y30" s="592">
        <f t="shared" ref="Y30" si="8">IF(D30&gt;0,((F30-G30-H30-I30)+(G30*2)+(H30*3)+(I30*4))/D30,0)</f>
        <v>0</v>
      </c>
      <c r="Z30" s="596">
        <f t="shared" ref="Z30" si="9">(F30+K30+Q30+P30)/(D30+K30+Q30)</f>
        <v>0</v>
      </c>
      <c r="AA30" s="202"/>
      <c r="AB30" s="250" t="s">
        <v>562</v>
      </c>
      <c r="AC30" s="670"/>
      <c r="AY30" s="393"/>
    </row>
    <row r="31" spans="1:56" ht="15" customHeight="1">
      <c r="A31" s="136" t="s">
        <v>176</v>
      </c>
      <c r="B31" s="250" t="s">
        <v>285</v>
      </c>
      <c r="C31" s="327">
        <v>3</v>
      </c>
      <c r="D31" s="327">
        <v>4</v>
      </c>
      <c r="E31" s="327">
        <v>2</v>
      </c>
      <c r="F31" s="327">
        <v>3</v>
      </c>
      <c r="G31" s="327">
        <v>0</v>
      </c>
      <c r="H31" s="327">
        <v>0</v>
      </c>
      <c r="I31" s="327">
        <v>1</v>
      </c>
      <c r="J31" s="327">
        <v>2</v>
      </c>
      <c r="K31" s="327">
        <v>0</v>
      </c>
      <c r="L31" s="327">
        <v>0</v>
      </c>
      <c r="M31" s="327">
        <v>0</v>
      </c>
      <c r="N31" s="327">
        <v>0</v>
      </c>
      <c r="O31" s="327">
        <v>1</v>
      </c>
      <c r="P31" s="327">
        <v>0</v>
      </c>
      <c r="Q31" s="327">
        <v>0</v>
      </c>
      <c r="R31" s="327">
        <v>0</v>
      </c>
      <c r="S31" s="327">
        <v>2</v>
      </c>
      <c r="T31" s="334">
        <v>2</v>
      </c>
      <c r="U31" s="528">
        <v>3</v>
      </c>
      <c r="V31" s="327">
        <v>0</v>
      </c>
      <c r="W31" s="327">
        <v>0</v>
      </c>
      <c r="X31" s="591">
        <f t="shared" si="4"/>
        <v>0.75</v>
      </c>
      <c r="Y31" s="592">
        <f t="shared" si="5"/>
        <v>1.5</v>
      </c>
      <c r="Z31" s="596">
        <f t="shared" si="6"/>
        <v>0.75</v>
      </c>
      <c r="AA31" s="202"/>
      <c r="AB31" s="250" t="s">
        <v>285</v>
      </c>
      <c r="AC31" s="670"/>
      <c r="AD31" s="668"/>
      <c r="AE31" s="668"/>
      <c r="AF31" s="668"/>
      <c r="AG31" s="668"/>
      <c r="AH31" s="668"/>
      <c r="AI31" s="668"/>
      <c r="AJ31" s="668"/>
      <c r="AK31" s="668"/>
      <c r="AL31" s="668"/>
      <c r="AM31" s="668"/>
      <c r="AN31" s="668"/>
      <c r="AO31" s="668"/>
      <c r="AP31" s="668"/>
      <c r="AQ31" s="668"/>
      <c r="AR31" s="668"/>
      <c r="AS31" s="668"/>
      <c r="AT31" s="668"/>
      <c r="AU31" s="668"/>
      <c r="AV31" s="668"/>
      <c r="AW31" s="668"/>
      <c r="AX31" s="668"/>
    </row>
    <row r="32" spans="1:56" ht="15" customHeight="1">
      <c r="A32" s="136" t="s">
        <v>176</v>
      </c>
      <c r="B32" s="250" t="s">
        <v>277</v>
      </c>
      <c r="C32" s="327">
        <v>5</v>
      </c>
      <c r="D32" s="327">
        <v>0</v>
      </c>
      <c r="E32" s="327">
        <v>0</v>
      </c>
      <c r="F32" s="327">
        <v>0</v>
      </c>
      <c r="G32" s="327">
        <v>0</v>
      </c>
      <c r="H32" s="327">
        <v>0</v>
      </c>
      <c r="I32" s="327">
        <v>0</v>
      </c>
      <c r="J32" s="327">
        <v>0</v>
      </c>
      <c r="K32" s="327">
        <v>0</v>
      </c>
      <c r="L32" s="327">
        <v>0</v>
      </c>
      <c r="M32" s="327">
        <v>0</v>
      </c>
      <c r="N32" s="327">
        <v>0</v>
      </c>
      <c r="O32" s="327">
        <v>0</v>
      </c>
      <c r="P32" s="327">
        <v>0</v>
      </c>
      <c r="Q32" s="327">
        <v>0</v>
      </c>
      <c r="R32" s="327">
        <v>0</v>
      </c>
      <c r="S32" s="327">
        <v>0</v>
      </c>
      <c r="T32" s="334">
        <v>0</v>
      </c>
      <c r="U32" s="528">
        <v>0</v>
      </c>
      <c r="V32" s="327">
        <v>0</v>
      </c>
      <c r="W32" s="327">
        <v>0</v>
      </c>
      <c r="X32" s="591">
        <f t="shared" si="4"/>
        <v>0</v>
      </c>
      <c r="Y32" s="592">
        <f t="shared" si="5"/>
        <v>0</v>
      </c>
      <c r="Z32" s="596" t="e">
        <f t="shared" si="6"/>
        <v>#DIV/0!</v>
      </c>
      <c r="AA32" s="202"/>
      <c r="AB32" s="250" t="s">
        <v>277</v>
      </c>
      <c r="AC32" s="670"/>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393"/>
      <c r="BD32">
        <v>5</v>
      </c>
    </row>
    <row r="33" spans="1:51" ht="15" customHeight="1">
      <c r="A33" s="140" t="s">
        <v>249</v>
      </c>
      <c r="B33" s="250" t="s">
        <v>280</v>
      </c>
      <c r="C33" s="327">
        <v>3</v>
      </c>
      <c r="D33" s="327">
        <v>3</v>
      </c>
      <c r="E33" s="327">
        <v>2</v>
      </c>
      <c r="F33" s="327">
        <v>1</v>
      </c>
      <c r="G33" s="327">
        <v>1</v>
      </c>
      <c r="H33" s="327">
        <v>0</v>
      </c>
      <c r="I33" s="327">
        <v>0</v>
      </c>
      <c r="J33" s="327">
        <v>0</v>
      </c>
      <c r="K33" s="327">
        <v>1</v>
      </c>
      <c r="L33" s="327">
        <v>0</v>
      </c>
      <c r="M33" s="327">
        <v>0</v>
      </c>
      <c r="N33" s="327">
        <v>0</v>
      </c>
      <c r="O33" s="327">
        <v>0</v>
      </c>
      <c r="P33" s="327">
        <v>0</v>
      </c>
      <c r="Q33" s="327">
        <v>0</v>
      </c>
      <c r="R33" s="327">
        <v>0</v>
      </c>
      <c r="S33" s="327">
        <v>1</v>
      </c>
      <c r="T33" s="334">
        <v>0</v>
      </c>
      <c r="U33" s="528">
        <v>0</v>
      </c>
      <c r="V33" s="327">
        <v>1</v>
      </c>
      <c r="W33" s="327">
        <v>0</v>
      </c>
      <c r="X33" s="591">
        <f t="shared" si="4"/>
        <v>0.33333333333333331</v>
      </c>
      <c r="Y33" s="592">
        <f t="shared" si="5"/>
        <v>0.66666666666666663</v>
      </c>
      <c r="Z33" s="596">
        <f t="shared" si="6"/>
        <v>0.5</v>
      </c>
      <c r="AA33" s="202"/>
      <c r="AB33" s="250" t="s">
        <v>280</v>
      </c>
      <c r="AC33" s="670"/>
      <c r="AD33" s="668"/>
      <c r="AE33" s="668"/>
      <c r="AF33" s="668"/>
      <c r="AG33" s="668"/>
      <c r="AH33" s="668"/>
      <c r="AI33" s="668"/>
      <c r="AJ33" s="668"/>
      <c r="AK33" s="668"/>
      <c r="AL33" s="668"/>
      <c r="AM33" s="668"/>
      <c r="AN33" s="668"/>
      <c r="AO33" s="668"/>
      <c r="AP33" s="668"/>
      <c r="AQ33" s="668"/>
      <c r="AR33" s="668"/>
      <c r="AS33" s="668"/>
      <c r="AT33" s="668"/>
      <c r="AU33" s="668"/>
      <c r="AV33" s="668"/>
      <c r="AW33" s="668"/>
      <c r="AX33" s="668"/>
    </row>
    <row r="34" spans="1:51" ht="15" customHeight="1">
      <c r="A34" s="136" t="s">
        <v>176</v>
      </c>
      <c r="B34" s="250" t="s">
        <v>282</v>
      </c>
      <c r="C34" s="327">
        <v>2</v>
      </c>
      <c r="D34" s="327">
        <v>4</v>
      </c>
      <c r="E34" s="327">
        <v>0</v>
      </c>
      <c r="F34" s="327">
        <v>0</v>
      </c>
      <c r="G34" s="327">
        <v>0</v>
      </c>
      <c r="H34" s="327">
        <v>0</v>
      </c>
      <c r="I34" s="327">
        <v>0</v>
      </c>
      <c r="J34" s="327">
        <v>0</v>
      </c>
      <c r="K34" s="327">
        <v>1</v>
      </c>
      <c r="L34" s="327">
        <v>3</v>
      </c>
      <c r="M34" s="327">
        <v>0</v>
      </c>
      <c r="N34" s="327">
        <v>0</v>
      </c>
      <c r="O34" s="327">
        <v>0</v>
      </c>
      <c r="P34" s="327">
        <v>0</v>
      </c>
      <c r="Q34" s="327">
        <v>0</v>
      </c>
      <c r="R34" s="327">
        <v>0</v>
      </c>
      <c r="S34" s="327">
        <v>-2</v>
      </c>
      <c r="T34" s="334">
        <v>0</v>
      </c>
      <c r="U34" s="528">
        <v>3</v>
      </c>
      <c r="V34" s="327">
        <v>0</v>
      </c>
      <c r="W34" s="327">
        <v>0</v>
      </c>
      <c r="X34" s="591">
        <f t="shared" si="4"/>
        <v>0</v>
      </c>
      <c r="Y34" s="592">
        <f t="shared" si="5"/>
        <v>0</v>
      </c>
      <c r="Z34" s="596">
        <f t="shared" si="6"/>
        <v>0.2</v>
      </c>
      <c r="AA34" s="202"/>
      <c r="AB34" s="250" t="s">
        <v>282</v>
      </c>
      <c r="AC34" s="670"/>
      <c r="AD34" s="668"/>
      <c r="AE34" s="668"/>
      <c r="AF34" s="668"/>
      <c r="AG34" s="668"/>
      <c r="AH34" s="668"/>
      <c r="AI34" s="668"/>
      <c r="AJ34" s="668"/>
      <c r="AK34" s="668"/>
      <c r="AL34" s="668"/>
      <c r="AM34" s="668"/>
      <c r="AN34" s="668"/>
      <c r="AO34" s="668"/>
      <c r="AP34" s="668"/>
      <c r="AQ34" s="668"/>
      <c r="AR34" s="668"/>
      <c r="AS34" s="668"/>
      <c r="AT34" s="668"/>
      <c r="AU34" s="668"/>
      <c r="AV34" s="668"/>
      <c r="AW34" s="668"/>
      <c r="AX34" s="668"/>
    </row>
    <row r="35" spans="1:51" ht="15" customHeight="1">
      <c r="A35" s="136" t="s">
        <v>176</v>
      </c>
      <c r="B35" s="250" t="s">
        <v>281</v>
      </c>
      <c r="C35" s="327">
        <v>4</v>
      </c>
      <c r="D35" s="327">
        <v>0</v>
      </c>
      <c r="E35" s="327">
        <v>0</v>
      </c>
      <c r="F35" s="327">
        <v>0</v>
      </c>
      <c r="G35" s="327">
        <v>0</v>
      </c>
      <c r="H35" s="327">
        <v>0</v>
      </c>
      <c r="I35" s="327">
        <v>0</v>
      </c>
      <c r="J35" s="327">
        <v>0</v>
      </c>
      <c r="K35" s="327">
        <v>0</v>
      </c>
      <c r="L35" s="327">
        <v>0</v>
      </c>
      <c r="M35" s="327">
        <v>0</v>
      </c>
      <c r="N35" s="327">
        <v>0</v>
      </c>
      <c r="O35" s="327">
        <v>0</v>
      </c>
      <c r="P35" s="327">
        <v>0</v>
      </c>
      <c r="Q35" s="327">
        <v>0</v>
      </c>
      <c r="R35" s="327">
        <v>0</v>
      </c>
      <c r="S35" s="327">
        <v>0</v>
      </c>
      <c r="T35" s="334">
        <v>0</v>
      </c>
      <c r="U35" s="528">
        <v>2</v>
      </c>
      <c r="V35" s="327">
        <v>0</v>
      </c>
      <c r="W35" s="327">
        <v>0</v>
      </c>
      <c r="X35" s="591">
        <f t="shared" si="4"/>
        <v>0</v>
      </c>
      <c r="Y35" s="592">
        <f t="shared" si="5"/>
        <v>0</v>
      </c>
      <c r="Z35" s="596" t="e">
        <f t="shared" si="6"/>
        <v>#DIV/0!</v>
      </c>
      <c r="AA35" s="202"/>
      <c r="AB35" s="250" t="s">
        <v>281</v>
      </c>
      <c r="AC35" s="670"/>
      <c r="AD35" s="668"/>
      <c r="AE35" s="668"/>
      <c r="AF35" s="668"/>
      <c r="AG35" s="668"/>
      <c r="AH35" s="668"/>
      <c r="AI35" s="668"/>
      <c r="AJ35" s="668"/>
      <c r="AK35" s="668"/>
      <c r="AL35" s="668"/>
      <c r="AM35" s="668"/>
      <c r="AN35" s="668"/>
      <c r="AO35" s="668"/>
      <c r="AP35" s="668"/>
      <c r="AQ35" s="668"/>
      <c r="AR35" s="668"/>
      <c r="AS35" s="668"/>
      <c r="AT35" s="668"/>
      <c r="AU35" s="668"/>
      <c r="AV35" s="668"/>
      <c r="AW35" s="668"/>
      <c r="AX35" s="668"/>
    </row>
    <row r="36" spans="1:51" ht="15" customHeight="1">
      <c r="A36" s="136" t="s">
        <v>176</v>
      </c>
      <c r="B36" s="250" t="s">
        <v>284</v>
      </c>
      <c r="C36" s="327">
        <v>2</v>
      </c>
      <c r="D36" s="327">
        <v>4</v>
      </c>
      <c r="E36" s="327">
        <v>0</v>
      </c>
      <c r="F36" s="327">
        <v>2</v>
      </c>
      <c r="G36" s="327">
        <v>0</v>
      </c>
      <c r="H36" s="327">
        <v>0</v>
      </c>
      <c r="I36" s="327">
        <v>0</v>
      </c>
      <c r="J36" s="327">
        <v>0</v>
      </c>
      <c r="K36" s="327">
        <v>0</v>
      </c>
      <c r="L36" s="327">
        <v>1</v>
      </c>
      <c r="M36" s="327">
        <v>0</v>
      </c>
      <c r="N36" s="327">
        <v>0</v>
      </c>
      <c r="O36" s="327">
        <v>1</v>
      </c>
      <c r="P36" s="327">
        <v>0</v>
      </c>
      <c r="Q36" s="327">
        <v>0</v>
      </c>
      <c r="R36" s="327">
        <v>0</v>
      </c>
      <c r="S36" s="327">
        <v>2</v>
      </c>
      <c r="T36" s="334">
        <v>2</v>
      </c>
      <c r="U36" s="528">
        <v>0</v>
      </c>
      <c r="V36" s="327">
        <v>1</v>
      </c>
      <c r="W36" s="327">
        <v>0</v>
      </c>
      <c r="X36" s="591">
        <f t="shared" si="4"/>
        <v>0.5</v>
      </c>
      <c r="Y36" s="592">
        <f t="shared" si="5"/>
        <v>0.5</v>
      </c>
      <c r="Z36" s="596">
        <f t="shared" si="6"/>
        <v>0.5</v>
      </c>
      <c r="AA36" s="202"/>
      <c r="AB36" s="250" t="s">
        <v>284</v>
      </c>
      <c r="AC36" s="670"/>
      <c r="AD36" s="668"/>
      <c r="AE36" s="668"/>
      <c r="AF36" s="668"/>
      <c r="AG36" s="668"/>
      <c r="AH36" s="668"/>
      <c r="AI36" s="668"/>
      <c r="AJ36" s="668"/>
      <c r="AK36" s="668"/>
      <c r="AL36" s="668"/>
      <c r="AM36" s="668"/>
      <c r="AN36" s="668"/>
      <c r="AO36" s="668"/>
      <c r="AP36" s="668"/>
      <c r="AQ36" s="668"/>
      <c r="AR36" s="668"/>
      <c r="AS36" s="668"/>
      <c r="AT36" s="668"/>
      <c r="AU36" s="668"/>
      <c r="AV36" s="668"/>
      <c r="AW36" s="668"/>
      <c r="AX36" s="668"/>
    </row>
    <row r="37" spans="1:51" ht="15" customHeight="1">
      <c r="A37" s="136" t="s">
        <v>176</v>
      </c>
      <c r="B37" s="250" t="s">
        <v>283</v>
      </c>
      <c r="C37" s="327">
        <v>5</v>
      </c>
      <c r="D37" s="327">
        <v>0</v>
      </c>
      <c r="E37" s="327">
        <v>0</v>
      </c>
      <c r="F37" s="327">
        <v>0</v>
      </c>
      <c r="G37" s="327">
        <v>0</v>
      </c>
      <c r="H37" s="327">
        <v>0</v>
      </c>
      <c r="I37" s="327">
        <v>0</v>
      </c>
      <c r="J37" s="327">
        <v>0</v>
      </c>
      <c r="K37" s="327">
        <v>0</v>
      </c>
      <c r="L37" s="327">
        <v>0</v>
      </c>
      <c r="M37" s="327">
        <v>0</v>
      </c>
      <c r="N37" s="327">
        <v>0</v>
      </c>
      <c r="O37" s="327">
        <v>0</v>
      </c>
      <c r="P37" s="327">
        <v>0</v>
      </c>
      <c r="Q37" s="327">
        <v>0</v>
      </c>
      <c r="R37" s="327">
        <v>0</v>
      </c>
      <c r="S37" s="327">
        <v>0</v>
      </c>
      <c r="T37" s="334">
        <v>0</v>
      </c>
      <c r="U37" s="528">
        <v>2</v>
      </c>
      <c r="V37" s="327">
        <v>0</v>
      </c>
      <c r="W37" s="327">
        <v>0</v>
      </c>
      <c r="X37" s="591">
        <f t="shared" si="4"/>
        <v>0</v>
      </c>
      <c r="Y37" s="592">
        <f t="shared" si="5"/>
        <v>0</v>
      </c>
      <c r="Z37" s="596" t="e">
        <f t="shared" si="6"/>
        <v>#DIV/0!</v>
      </c>
      <c r="AA37" s="202"/>
      <c r="AB37" s="250" t="s">
        <v>283</v>
      </c>
      <c r="AC37" s="670"/>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393"/>
    </row>
    <row r="38" spans="1:51" ht="15" customHeight="1">
      <c r="A38" s="136" t="s">
        <v>176</v>
      </c>
      <c r="B38" s="250" t="s">
        <v>278</v>
      </c>
      <c r="C38" s="330">
        <v>5</v>
      </c>
      <c r="D38" s="333">
        <v>0</v>
      </c>
      <c r="E38" s="330">
        <v>0</v>
      </c>
      <c r="F38" s="330">
        <v>0</v>
      </c>
      <c r="G38" s="330">
        <v>0</v>
      </c>
      <c r="H38" s="330">
        <v>0</v>
      </c>
      <c r="I38" s="330">
        <v>0</v>
      </c>
      <c r="J38" s="330">
        <v>0</v>
      </c>
      <c r="K38" s="330">
        <v>0</v>
      </c>
      <c r="L38" s="330">
        <v>0</v>
      </c>
      <c r="M38" s="330">
        <v>0</v>
      </c>
      <c r="N38" s="338">
        <v>0</v>
      </c>
      <c r="O38" s="330">
        <v>0</v>
      </c>
      <c r="P38" s="338">
        <v>0</v>
      </c>
      <c r="Q38" s="338">
        <v>0</v>
      </c>
      <c r="R38" s="338">
        <v>0</v>
      </c>
      <c r="S38" s="338">
        <v>0</v>
      </c>
      <c r="T38" s="334">
        <v>0</v>
      </c>
      <c r="U38" s="543">
        <v>1</v>
      </c>
      <c r="V38" s="338">
        <v>0</v>
      </c>
      <c r="W38" s="547">
        <v>0</v>
      </c>
      <c r="X38" s="591">
        <f t="shared" si="4"/>
        <v>0</v>
      </c>
      <c r="Y38" s="592">
        <f t="shared" si="5"/>
        <v>0</v>
      </c>
      <c r="Z38" s="596" t="e">
        <f t="shared" si="6"/>
        <v>#DIV/0!</v>
      </c>
      <c r="AA38" s="202"/>
      <c r="AB38" s="250" t="s">
        <v>278</v>
      </c>
      <c r="AC38" s="670"/>
      <c r="AD38" s="668"/>
      <c r="AE38" s="668"/>
      <c r="AF38" s="668"/>
      <c r="AG38" s="668"/>
      <c r="AH38" s="668"/>
      <c r="AI38" s="668"/>
      <c r="AJ38" s="668"/>
      <c r="AK38" s="668"/>
      <c r="AL38" s="668"/>
      <c r="AM38" s="668"/>
      <c r="AN38" s="668"/>
      <c r="AO38" s="668"/>
      <c r="AP38" s="668"/>
      <c r="AQ38" s="668"/>
      <c r="AR38" s="668"/>
      <c r="AS38" s="668"/>
      <c r="AT38" s="668"/>
      <c r="AU38" s="668"/>
      <c r="AV38" s="668"/>
      <c r="AW38" s="668"/>
      <c r="AX38" s="668"/>
    </row>
    <row r="39" spans="1:51" ht="15" customHeight="1">
      <c r="A39" s="19"/>
      <c r="B39" s="141"/>
      <c r="C39" s="333"/>
      <c r="D39" s="333"/>
      <c r="E39" s="333"/>
      <c r="F39" s="333"/>
      <c r="G39" s="333"/>
      <c r="H39" s="333"/>
      <c r="I39" s="333"/>
      <c r="J39" s="333"/>
      <c r="K39" s="333"/>
      <c r="L39" s="333"/>
      <c r="M39" s="333"/>
      <c r="N39" s="338"/>
      <c r="O39" s="333"/>
      <c r="P39" s="338"/>
      <c r="Q39" s="338"/>
      <c r="R39" s="338"/>
      <c r="S39" s="338"/>
      <c r="T39" s="334"/>
      <c r="U39" s="543"/>
      <c r="V39" s="338"/>
      <c r="W39" s="547"/>
      <c r="X39" s="591">
        <f>IF(D39=0,0,G39/D39)</f>
        <v>0</v>
      </c>
      <c r="Y39" s="592">
        <f>IF(D39&gt;0,((F39-G39-H39-I39)+(G39*2)+(H39*3)+(#REF!*4))/D39,0)</f>
        <v>0</v>
      </c>
      <c r="Z39" s="596" t="e">
        <f t="shared" si="6"/>
        <v>#DIV/0!</v>
      </c>
      <c r="AA39" s="202"/>
      <c r="AB39" s="254"/>
      <c r="AC39" s="627"/>
      <c r="AD39" s="626"/>
      <c r="AE39" s="626"/>
      <c r="AF39" s="626"/>
      <c r="AG39" s="626"/>
      <c r="AH39" s="626"/>
      <c r="AI39" s="626"/>
      <c r="AJ39" s="626"/>
      <c r="AK39" s="626"/>
      <c r="AL39" s="626"/>
      <c r="AM39" s="626"/>
      <c r="AN39" s="626"/>
      <c r="AO39" s="626"/>
      <c r="AP39" s="626"/>
      <c r="AQ39" s="626"/>
      <c r="AR39" s="626"/>
      <c r="AS39" s="626"/>
      <c r="AT39" s="626"/>
      <c r="AU39" s="626"/>
      <c r="AV39" s="626"/>
      <c r="AW39" s="626"/>
      <c r="AX39" s="626"/>
    </row>
    <row r="40" spans="1:51" ht="15" customHeight="1" thickBot="1">
      <c r="B40" s="142"/>
      <c r="C40" s="339"/>
      <c r="D40" s="339"/>
      <c r="E40" s="339"/>
      <c r="F40" s="339"/>
      <c r="G40" s="339"/>
      <c r="H40" s="339"/>
      <c r="I40" s="339"/>
      <c r="J40" s="339"/>
      <c r="K40" s="339"/>
      <c r="L40" s="339"/>
      <c r="M40" s="339"/>
      <c r="N40" s="339"/>
      <c r="O40" s="339"/>
      <c r="P40" s="339"/>
      <c r="Q40" s="339"/>
      <c r="R40" s="339"/>
      <c r="S40" s="339"/>
      <c r="T40" s="340"/>
      <c r="U40" s="532"/>
      <c r="V40" s="339"/>
      <c r="W40" s="340"/>
      <c r="X40" s="602">
        <f>IF(D40=0,0,F40/D40)</f>
        <v>0</v>
      </c>
      <c r="Y40" s="603">
        <f>IF(D40&gt;0,((F40-G40-H40-I40)+(G40*2)+(H40*3)+(I41*4))/D40,0)</f>
        <v>0</v>
      </c>
      <c r="Z40" s="596" t="e">
        <f t="shared" si="6"/>
        <v>#DIV/0!</v>
      </c>
      <c r="AA40" s="203"/>
      <c r="AB40" s="254"/>
      <c r="AC40" s="255"/>
    </row>
    <row r="41" spans="1:51" ht="15" customHeight="1" thickBot="1">
      <c r="B41" s="145" t="s">
        <v>441</v>
      </c>
      <c r="C41" s="146">
        <f>D66</f>
        <v>11</v>
      </c>
      <c r="D41" s="147">
        <f>SUM(D28:D40)</f>
        <v>20</v>
      </c>
      <c r="E41" s="147">
        <f t="shared" ref="E41:W41" si="10">SUM(E28:E40)</f>
        <v>4</v>
      </c>
      <c r="F41" s="147">
        <f t="shared" si="10"/>
        <v>8</v>
      </c>
      <c r="G41" s="147">
        <f t="shared" si="10"/>
        <v>1</v>
      </c>
      <c r="H41" s="147">
        <f t="shared" si="10"/>
        <v>0</v>
      </c>
      <c r="I41" s="147">
        <f t="shared" si="10"/>
        <v>1</v>
      </c>
      <c r="J41" s="147">
        <f t="shared" si="10"/>
        <v>2</v>
      </c>
      <c r="K41" s="147">
        <f t="shared" si="10"/>
        <v>2</v>
      </c>
      <c r="L41" s="147">
        <f t="shared" si="10"/>
        <v>4</v>
      </c>
      <c r="M41" s="147">
        <f t="shared" si="10"/>
        <v>0</v>
      </c>
      <c r="N41" s="147">
        <f t="shared" si="10"/>
        <v>0</v>
      </c>
      <c r="O41" s="147">
        <f t="shared" si="10"/>
        <v>3</v>
      </c>
      <c r="P41" s="147">
        <f t="shared" si="10"/>
        <v>0</v>
      </c>
      <c r="Q41" s="147">
        <f t="shared" si="10"/>
        <v>0</v>
      </c>
      <c r="R41" s="147">
        <f t="shared" si="10"/>
        <v>0</v>
      </c>
      <c r="S41" s="147"/>
      <c r="T41" s="149"/>
      <c r="U41" s="617">
        <f t="shared" si="10"/>
        <v>11</v>
      </c>
      <c r="V41" s="148">
        <f t="shared" si="10"/>
        <v>5</v>
      </c>
      <c r="W41" s="618">
        <f t="shared" si="10"/>
        <v>0</v>
      </c>
      <c r="X41" s="604">
        <f>IF(D41=0,0,F41/D41)</f>
        <v>0.4</v>
      </c>
      <c r="Y41" s="605">
        <f>IF(D41&gt;0,((F41-G41-H41-I41)+(G41*2)+(H41*3)+(I41*4))/D41,0)</f>
        <v>0.6</v>
      </c>
      <c r="Z41" s="606">
        <f>(F41+K41+Q41+W41)/(D41+K41+Q41+P41)</f>
        <v>0.45454545454545453</v>
      </c>
      <c r="AA41" s="152"/>
      <c r="AB41" s="627"/>
      <c r="AC41" s="627"/>
    </row>
    <row r="42" spans="1:51" ht="15" customHeight="1">
      <c r="A42" s="290"/>
      <c r="B42" s="14" t="s">
        <v>443</v>
      </c>
      <c r="C42" s="153"/>
      <c r="D42" s="153">
        <f t="shared" ref="D42:R42" si="11">D26</f>
        <v>375</v>
      </c>
      <c r="E42" s="153">
        <f t="shared" si="11"/>
        <v>28</v>
      </c>
      <c r="F42" s="153">
        <f t="shared" si="11"/>
        <v>98</v>
      </c>
      <c r="G42" s="153">
        <f t="shared" si="11"/>
        <v>18</v>
      </c>
      <c r="H42" s="153">
        <f t="shared" si="11"/>
        <v>0</v>
      </c>
      <c r="I42" s="153">
        <f t="shared" si="11"/>
        <v>6</v>
      </c>
      <c r="J42" s="153">
        <f t="shared" si="11"/>
        <v>28</v>
      </c>
      <c r="K42" s="153">
        <f t="shared" si="11"/>
        <v>31</v>
      </c>
      <c r="L42" s="153">
        <f t="shared" si="11"/>
        <v>80</v>
      </c>
      <c r="M42" s="153">
        <f t="shared" si="11"/>
        <v>11</v>
      </c>
      <c r="N42" s="153">
        <f t="shared" si="11"/>
        <v>5</v>
      </c>
      <c r="O42" s="153">
        <f t="shared" si="11"/>
        <v>0</v>
      </c>
      <c r="P42" s="153">
        <f t="shared" si="11"/>
        <v>1</v>
      </c>
      <c r="Q42" s="153">
        <f t="shared" si="11"/>
        <v>1</v>
      </c>
      <c r="R42" s="153">
        <f t="shared" si="11"/>
        <v>6</v>
      </c>
      <c r="S42" s="14"/>
      <c r="T42" s="154"/>
      <c r="U42" s="545">
        <f>U26</f>
        <v>86</v>
      </c>
      <c r="V42" s="153">
        <f>V26</f>
        <v>300</v>
      </c>
      <c r="W42" s="153">
        <f>W26</f>
        <v>2</v>
      </c>
      <c r="X42" s="611">
        <f>IF(D42=0,0,F42/D42)</f>
        <v>0.26133333333333331</v>
      </c>
      <c r="Y42" s="612">
        <f>IF(D42&gt;0,((F42-G42-H42-I42)+(G42*2)+(H42*3)+(I43*4))/D42,0)</f>
        <v>0.30399999999999999</v>
      </c>
      <c r="Z42" s="613">
        <f>(F42+K42+Q42+P42)/(D42+K42+Q42)</f>
        <v>0.32186732186732187</v>
      </c>
      <c r="AA42" s="499"/>
      <c r="AB42" s="499"/>
      <c r="AC42" s="407"/>
    </row>
    <row r="43" spans="1:51" ht="15" customHeight="1" thickBot="1">
      <c r="A43" s="290"/>
      <c r="B43" s="403" t="s">
        <v>447</v>
      </c>
      <c r="C43" s="409"/>
      <c r="D43" s="153">
        <f t="shared" ref="D43:R43" si="12">D41</f>
        <v>20</v>
      </c>
      <c r="E43" s="153">
        <f t="shared" si="12"/>
        <v>4</v>
      </c>
      <c r="F43" s="153">
        <f t="shared" si="12"/>
        <v>8</v>
      </c>
      <c r="G43" s="153">
        <f t="shared" si="12"/>
        <v>1</v>
      </c>
      <c r="H43" s="153">
        <f t="shared" si="12"/>
        <v>0</v>
      </c>
      <c r="I43" s="153">
        <f t="shared" si="12"/>
        <v>1</v>
      </c>
      <c r="J43" s="153">
        <f t="shared" si="12"/>
        <v>2</v>
      </c>
      <c r="K43" s="153">
        <f t="shared" si="12"/>
        <v>2</v>
      </c>
      <c r="L43" s="153">
        <f t="shared" si="12"/>
        <v>4</v>
      </c>
      <c r="M43" s="153">
        <f t="shared" si="12"/>
        <v>0</v>
      </c>
      <c r="N43" s="153">
        <f t="shared" si="12"/>
        <v>0</v>
      </c>
      <c r="O43" s="153">
        <f t="shared" si="12"/>
        <v>3</v>
      </c>
      <c r="P43" s="153">
        <f t="shared" si="12"/>
        <v>0</v>
      </c>
      <c r="Q43" s="153">
        <f t="shared" si="12"/>
        <v>0</v>
      </c>
      <c r="R43" s="153">
        <f t="shared" si="12"/>
        <v>0</v>
      </c>
      <c r="S43" s="14"/>
      <c r="T43" s="154"/>
      <c r="U43" s="545">
        <f>U41</f>
        <v>11</v>
      </c>
      <c r="V43" s="153">
        <f>V41</f>
        <v>5</v>
      </c>
      <c r="W43" s="153">
        <f>W41</f>
        <v>0</v>
      </c>
      <c r="X43" s="614">
        <f>IF(D43=0,0,F43/D43)</f>
        <v>0.4</v>
      </c>
      <c r="Y43" s="615">
        <f>IF(D43&gt;0,((F43-G43-H43-I43)+(G43*2)+(H43*3)+(I44*4))/D43,0)</f>
        <v>1.8</v>
      </c>
      <c r="Z43" s="616">
        <f>(F43+K43+Q43+P43)/(D43+K43+Q43)</f>
        <v>0.45454545454545453</v>
      </c>
      <c r="AA43" s="499"/>
      <c r="AB43" s="499"/>
      <c r="AC43" s="407"/>
    </row>
    <row r="44" spans="1:51" ht="15" customHeight="1" thickBot="1">
      <c r="A44" s="290"/>
      <c r="B44" s="408" t="s">
        <v>444</v>
      </c>
      <c r="C44" s="410">
        <f>D66</f>
        <v>11</v>
      </c>
      <c r="D44" s="412">
        <f>SUM(D42:D43)</f>
        <v>395</v>
      </c>
      <c r="E44" s="412">
        <f t="shared" ref="E44:W44" si="13">SUM(E42:E43)</f>
        <v>32</v>
      </c>
      <c r="F44" s="412">
        <f t="shared" si="13"/>
        <v>106</v>
      </c>
      <c r="G44" s="412">
        <f t="shared" si="13"/>
        <v>19</v>
      </c>
      <c r="H44" s="412">
        <f t="shared" si="13"/>
        <v>0</v>
      </c>
      <c r="I44" s="412">
        <f t="shared" si="13"/>
        <v>7</v>
      </c>
      <c r="J44" s="412">
        <f t="shared" si="13"/>
        <v>30</v>
      </c>
      <c r="K44" s="412">
        <f t="shared" si="13"/>
        <v>33</v>
      </c>
      <c r="L44" s="412">
        <f t="shared" si="13"/>
        <v>84</v>
      </c>
      <c r="M44" s="412">
        <f t="shared" si="13"/>
        <v>11</v>
      </c>
      <c r="N44" s="412">
        <f t="shared" si="13"/>
        <v>5</v>
      </c>
      <c r="O44" s="412">
        <f t="shared" si="13"/>
        <v>3</v>
      </c>
      <c r="P44" s="412">
        <f t="shared" si="13"/>
        <v>1</v>
      </c>
      <c r="Q44" s="412">
        <f t="shared" si="13"/>
        <v>1</v>
      </c>
      <c r="R44" s="412">
        <f t="shared" si="13"/>
        <v>6</v>
      </c>
      <c r="S44" s="413"/>
      <c r="T44" s="414"/>
      <c r="U44" s="546">
        <f t="shared" si="13"/>
        <v>97</v>
      </c>
      <c r="V44" s="412">
        <f t="shared" si="13"/>
        <v>305</v>
      </c>
      <c r="W44" s="412">
        <f t="shared" si="13"/>
        <v>2</v>
      </c>
      <c r="X44" s="607">
        <f t="shared" ref="X44" si="14">IF(D44=0,0,F44/D44)</f>
        <v>0.26835443037974682</v>
      </c>
      <c r="Y44" s="415">
        <f t="shared" ref="Y44" si="15">IF(D44&gt;0,((F44-G44-H44-I44)+(G44*2)+(H44*3)+(I44*4))/D44,0)</f>
        <v>0.36962025316455699</v>
      </c>
      <c r="Z44" s="416">
        <f t="shared" ref="Z44" si="16">(F44+K44+Q44+P44)/(D44+K44+Q44)</f>
        <v>0.32867132867132864</v>
      </c>
      <c r="AA44" s="253"/>
      <c r="AB44" s="406"/>
      <c r="AC44" s="407"/>
    </row>
    <row r="45" spans="1:51" ht="15" customHeight="1" thickBot="1">
      <c r="A45" s="164" t="s">
        <v>202</v>
      </c>
      <c r="B45" s="14"/>
      <c r="C45" s="411"/>
      <c r="D45" s="14"/>
      <c r="E45" s="14"/>
      <c r="F45" s="153"/>
      <c r="G45" s="14"/>
      <c r="H45" s="14"/>
      <c r="I45" s="14"/>
      <c r="J45" s="14"/>
      <c r="K45" s="14"/>
      <c r="L45" s="14"/>
      <c r="M45" s="14"/>
      <c r="N45" s="14"/>
      <c r="O45" s="14"/>
      <c r="P45" s="14"/>
      <c r="Q45" s="14"/>
      <c r="R45" s="14"/>
      <c r="S45" s="14"/>
      <c r="T45" s="14"/>
      <c r="U45" s="14"/>
      <c r="V45" s="14"/>
      <c r="W45" s="154"/>
      <c r="X45" s="589"/>
      <c r="Y45" s="589"/>
      <c r="Z45" s="832"/>
      <c r="AA45" s="832"/>
      <c r="AB45" s="832"/>
    </row>
    <row r="46" spans="1:51" ht="15" customHeight="1" thickBot="1">
      <c r="A46" s="140" t="s">
        <v>249</v>
      </c>
      <c r="B46" s="155" t="s">
        <v>168</v>
      </c>
      <c r="C46" s="156" t="s">
        <v>117</v>
      </c>
      <c r="D46" s="156" t="s">
        <v>149</v>
      </c>
      <c r="E46" s="156" t="s">
        <v>150</v>
      </c>
      <c r="F46" s="157" t="s">
        <v>151</v>
      </c>
      <c r="G46" s="158" t="s">
        <v>120</v>
      </c>
      <c r="H46" s="158" t="s">
        <v>119</v>
      </c>
      <c r="I46" s="158" t="s">
        <v>152</v>
      </c>
      <c r="J46" s="158" t="s">
        <v>125</v>
      </c>
      <c r="K46" s="158" t="s">
        <v>153</v>
      </c>
      <c r="L46" s="158" t="s">
        <v>123</v>
      </c>
      <c r="M46" s="158" t="s">
        <v>12</v>
      </c>
      <c r="N46" s="158" t="s">
        <v>13</v>
      </c>
      <c r="O46" s="310" t="s">
        <v>154</v>
      </c>
      <c r="P46" s="310" t="s">
        <v>155</v>
      </c>
      <c r="Q46" s="310" t="s">
        <v>156</v>
      </c>
      <c r="R46" s="310" t="s">
        <v>157</v>
      </c>
      <c r="S46" s="310" t="s">
        <v>158</v>
      </c>
      <c r="T46" s="158" t="s">
        <v>368</v>
      </c>
      <c r="U46" s="159" t="s">
        <v>159</v>
      </c>
      <c r="V46" s="160" t="s">
        <v>169</v>
      </c>
      <c r="W46" s="161"/>
      <c r="X46" s="322"/>
      <c r="Y46" s="322"/>
      <c r="Z46" s="322"/>
      <c r="AA46" s="154"/>
      <c r="AB46" s="794" t="s">
        <v>175</v>
      </c>
      <c r="AC46" s="761"/>
      <c r="AD46" s="156" t="s">
        <v>117</v>
      </c>
      <c r="AE46" s="156" t="s">
        <v>149</v>
      </c>
      <c r="AF46" s="156" t="s">
        <v>150</v>
      </c>
      <c r="AG46" s="157" t="s">
        <v>151</v>
      </c>
      <c r="AH46" s="158" t="s">
        <v>120</v>
      </c>
      <c r="AI46" s="158" t="s">
        <v>119</v>
      </c>
      <c r="AJ46" s="158" t="s">
        <v>152</v>
      </c>
      <c r="AK46" s="158" t="s">
        <v>125</v>
      </c>
      <c r="AL46" s="158" t="s">
        <v>153</v>
      </c>
      <c r="AM46" s="158" t="s">
        <v>123</v>
      </c>
      <c r="AN46" s="158" t="s">
        <v>12</v>
      </c>
      <c r="AO46" s="158" t="s">
        <v>13</v>
      </c>
      <c r="AP46" s="158" t="s">
        <v>154</v>
      </c>
      <c r="AQ46" s="158" t="s">
        <v>156</v>
      </c>
      <c r="AR46" s="158" t="s">
        <v>155</v>
      </c>
      <c r="AS46" s="158" t="s">
        <v>157</v>
      </c>
      <c r="AT46" s="158" t="s">
        <v>158</v>
      </c>
      <c r="AU46" s="158" t="s">
        <v>368</v>
      </c>
    </row>
    <row r="47" spans="1:51" ht="15" customHeight="1">
      <c r="A47" s="136" t="s">
        <v>176</v>
      </c>
      <c r="B47" s="250" t="s">
        <v>286</v>
      </c>
      <c r="C47" s="77">
        <v>6</v>
      </c>
      <c r="D47" s="77">
        <v>0</v>
      </c>
      <c r="E47" s="191">
        <v>0</v>
      </c>
      <c r="F47" s="192">
        <v>5.333333333333333</v>
      </c>
      <c r="G47" s="191">
        <v>3</v>
      </c>
      <c r="H47" s="191">
        <v>2</v>
      </c>
      <c r="I47" s="191">
        <v>2</v>
      </c>
      <c r="J47" s="191">
        <v>1</v>
      </c>
      <c r="K47" s="191">
        <v>8</v>
      </c>
      <c r="L47" s="191">
        <v>0</v>
      </c>
      <c r="M47" s="193">
        <v>1</v>
      </c>
      <c r="N47" s="193">
        <v>0</v>
      </c>
      <c r="O47" s="191">
        <v>0</v>
      </c>
      <c r="P47" s="191">
        <v>1</v>
      </c>
      <c r="Q47" s="191">
        <v>0</v>
      </c>
      <c r="R47" s="191">
        <v>0</v>
      </c>
      <c r="S47" s="191">
        <v>0</v>
      </c>
      <c r="T47" s="191">
        <v>17</v>
      </c>
      <c r="U47" s="165">
        <f t="shared" ref="U47:U66" si="17">(I47*9)/F47</f>
        <v>3.375</v>
      </c>
      <c r="V47" s="166">
        <f t="shared" ref="V47:V66" si="18">(G47+J47)/F47</f>
        <v>0.75</v>
      </c>
      <c r="W47" s="167"/>
      <c r="X47" s="78"/>
      <c r="Y47" s="78"/>
      <c r="Z47" s="78"/>
      <c r="AA47" s="200"/>
      <c r="AB47" s="250" t="s">
        <v>286</v>
      </c>
      <c r="AC47" s="669"/>
      <c r="AD47" s="14"/>
      <c r="AE47" s="14"/>
      <c r="AF47" s="14"/>
      <c r="AG47" s="14"/>
      <c r="AH47" s="14"/>
      <c r="AI47" s="14"/>
      <c r="AJ47" s="14"/>
      <c r="AK47" s="14"/>
      <c r="AL47" s="14"/>
      <c r="AM47" s="14"/>
      <c r="AN47" s="14"/>
      <c r="AO47" s="14"/>
      <c r="AP47" s="169"/>
      <c r="AQ47" s="170"/>
      <c r="AR47" s="170"/>
      <c r="AS47" s="668"/>
      <c r="AT47" s="668"/>
      <c r="AU47" s="668"/>
    </row>
    <row r="48" spans="1:51" ht="15" customHeight="1">
      <c r="A48" s="136" t="s">
        <v>176</v>
      </c>
      <c r="B48" s="250" t="s">
        <v>279</v>
      </c>
      <c r="C48" s="77">
        <v>2</v>
      </c>
      <c r="D48" s="77">
        <v>2</v>
      </c>
      <c r="E48" s="66">
        <v>0</v>
      </c>
      <c r="F48" s="194">
        <v>9.6666666666666661</v>
      </c>
      <c r="G48" s="66">
        <v>7</v>
      </c>
      <c r="H48" s="66">
        <v>7</v>
      </c>
      <c r="I48" s="66">
        <v>7</v>
      </c>
      <c r="J48" s="66">
        <v>6</v>
      </c>
      <c r="K48" s="66">
        <v>8</v>
      </c>
      <c r="L48" s="66">
        <v>1</v>
      </c>
      <c r="M48" s="195">
        <v>0</v>
      </c>
      <c r="N48" s="195">
        <v>1</v>
      </c>
      <c r="O48" s="66">
        <v>0</v>
      </c>
      <c r="P48" s="66">
        <v>0</v>
      </c>
      <c r="Q48" s="66">
        <v>0</v>
      </c>
      <c r="R48" s="66">
        <v>0</v>
      </c>
      <c r="S48" s="66">
        <v>0</v>
      </c>
      <c r="T48" s="66">
        <v>24</v>
      </c>
      <c r="U48" s="165">
        <f t="shared" si="17"/>
        <v>6.5172413793103452</v>
      </c>
      <c r="V48" s="168">
        <f t="shared" si="18"/>
        <v>1.3448275862068966</v>
      </c>
      <c r="W48" s="167"/>
      <c r="X48" s="78"/>
      <c r="Y48" s="78"/>
      <c r="Z48" s="78"/>
      <c r="AA48" s="200"/>
      <c r="AB48" s="250" t="s">
        <v>279</v>
      </c>
      <c r="AC48" s="669"/>
      <c r="AD48" s="14"/>
      <c r="AE48" s="14"/>
      <c r="AF48" s="14"/>
      <c r="AG48" s="14"/>
      <c r="AH48" s="14"/>
      <c r="AI48" s="14"/>
      <c r="AJ48" s="14"/>
      <c r="AK48" s="14"/>
      <c r="AL48" s="14"/>
      <c r="AM48" s="14"/>
      <c r="AN48" s="14"/>
      <c r="AO48" s="14"/>
      <c r="AP48" s="169"/>
      <c r="AQ48" s="170"/>
      <c r="AR48" s="170"/>
      <c r="AS48" s="668"/>
      <c r="AT48" s="668"/>
      <c r="AU48" s="668"/>
    </row>
    <row r="49" spans="1:47" s="668" customFormat="1" ht="15" customHeight="1">
      <c r="A49" s="136" t="s">
        <v>176</v>
      </c>
      <c r="B49" s="250" t="s">
        <v>562</v>
      </c>
      <c r="C49" s="77">
        <v>1</v>
      </c>
      <c r="D49" s="77">
        <v>1</v>
      </c>
      <c r="E49" s="66">
        <v>0</v>
      </c>
      <c r="F49" s="194">
        <v>6</v>
      </c>
      <c r="G49" s="66">
        <v>6</v>
      </c>
      <c r="H49" s="66">
        <v>1</v>
      </c>
      <c r="I49" s="66">
        <v>1</v>
      </c>
      <c r="J49" s="66">
        <v>0</v>
      </c>
      <c r="K49" s="66">
        <v>4</v>
      </c>
      <c r="L49" s="66">
        <v>0</v>
      </c>
      <c r="M49" s="195">
        <v>0</v>
      </c>
      <c r="N49" s="195">
        <v>0</v>
      </c>
      <c r="O49" s="66">
        <v>0</v>
      </c>
      <c r="P49" s="66">
        <v>0</v>
      </c>
      <c r="Q49" s="66">
        <v>0</v>
      </c>
      <c r="R49" s="66">
        <v>0</v>
      </c>
      <c r="S49" s="66">
        <v>0</v>
      </c>
      <c r="T49" s="66">
        <v>27</v>
      </c>
      <c r="U49" s="165">
        <f t="shared" ref="U49" si="19">(I49*9)/F49</f>
        <v>1.5</v>
      </c>
      <c r="V49" s="168">
        <f t="shared" ref="V49" si="20">(G49+J49)/F49</f>
        <v>1</v>
      </c>
      <c r="W49" s="167"/>
      <c r="X49" s="78"/>
      <c r="Y49" s="78"/>
      <c r="Z49" s="78"/>
      <c r="AA49" s="200"/>
      <c r="AB49" s="250" t="s">
        <v>562</v>
      </c>
      <c r="AC49" s="669"/>
      <c r="AD49" s="14"/>
      <c r="AE49" s="14"/>
      <c r="AF49" s="14"/>
      <c r="AG49" s="14"/>
      <c r="AH49" s="14"/>
      <c r="AI49" s="14"/>
      <c r="AJ49" s="14"/>
      <c r="AK49" s="14"/>
      <c r="AL49" s="14"/>
      <c r="AM49" s="14"/>
      <c r="AN49" s="14"/>
      <c r="AO49" s="14"/>
      <c r="AP49" s="169"/>
      <c r="AQ49" s="170"/>
      <c r="AR49" s="170"/>
    </row>
    <row r="50" spans="1:47" ht="15" customHeight="1">
      <c r="A50" s="136" t="s">
        <v>176</v>
      </c>
      <c r="B50" s="250" t="s">
        <v>285</v>
      </c>
      <c r="C50" s="77">
        <v>3</v>
      </c>
      <c r="D50" s="77">
        <v>3</v>
      </c>
      <c r="E50" s="66">
        <v>0</v>
      </c>
      <c r="F50" s="194">
        <v>15.666666666666668</v>
      </c>
      <c r="G50" s="66">
        <v>22</v>
      </c>
      <c r="H50" s="66">
        <v>12</v>
      </c>
      <c r="I50" s="66">
        <v>12</v>
      </c>
      <c r="J50" s="66">
        <v>6</v>
      </c>
      <c r="K50" s="66">
        <v>17</v>
      </c>
      <c r="L50" s="66">
        <v>4</v>
      </c>
      <c r="M50" s="195">
        <v>0</v>
      </c>
      <c r="N50" s="195">
        <v>1</v>
      </c>
      <c r="O50" s="66">
        <v>0</v>
      </c>
      <c r="P50" s="66">
        <v>0</v>
      </c>
      <c r="Q50" s="66">
        <v>0</v>
      </c>
      <c r="R50" s="66">
        <v>0</v>
      </c>
      <c r="S50" s="66">
        <v>0</v>
      </c>
      <c r="T50" s="66">
        <v>43</v>
      </c>
      <c r="U50" s="165">
        <f t="shared" si="17"/>
        <v>6.8936170212765955</v>
      </c>
      <c r="V50" s="168">
        <f t="shared" si="18"/>
        <v>1.7872340425531914</v>
      </c>
      <c r="W50" s="167"/>
      <c r="X50" s="78"/>
      <c r="Y50" s="78"/>
      <c r="Z50" s="78"/>
      <c r="AA50" s="200"/>
      <c r="AB50" s="250" t="s">
        <v>285</v>
      </c>
      <c r="AC50" s="669"/>
      <c r="AD50" s="14"/>
      <c r="AE50" s="14"/>
      <c r="AF50" s="14"/>
      <c r="AG50" s="14"/>
      <c r="AH50" s="14"/>
      <c r="AI50" s="14"/>
      <c r="AJ50" s="14"/>
      <c r="AK50" s="14"/>
      <c r="AL50" s="14"/>
      <c r="AM50" s="14"/>
      <c r="AN50" s="14"/>
      <c r="AO50" s="14"/>
      <c r="AP50" s="169"/>
      <c r="AQ50" s="170"/>
      <c r="AR50" s="170"/>
      <c r="AS50" s="668"/>
      <c r="AT50" s="668"/>
      <c r="AU50" s="668"/>
    </row>
    <row r="51" spans="1:47" ht="15" customHeight="1">
      <c r="A51" s="136" t="s">
        <v>176</v>
      </c>
      <c r="B51" s="250" t="s">
        <v>277</v>
      </c>
      <c r="C51" s="77">
        <v>5</v>
      </c>
      <c r="D51" s="77">
        <v>0</v>
      </c>
      <c r="E51" s="66">
        <v>0</v>
      </c>
      <c r="F51" s="194">
        <v>6</v>
      </c>
      <c r="G51" s="66">
        <v>5</v>
      </c>
      <c r="H51" s="66">
        <v>2</v>
      </c>
      <c r="I51" s="66">
        <v>2</v>
      </c>
      <c r="J51" s="66">
        <v>1</v>
      </c>
      <c r="K51" s="66">
        <v>5</v>
      </c>
      <c r="L51" s="66">
        <v>1</v>
      </c>
      <c r="M51" s="195">
        <v>1</v>
      </c>
      <c r="N51" s="195">
        <v>0</v>
      </c>
      <c r="O51" s="66">
        <v>0</v>
      </c>
      <c r="P51" s="66">
        <v>1</v>
      </c>
      <c r="Q51" s="66">
        <v>0</v>
      </c>
      <c r="R51" s="66">
        <v>0</v>
      </c>
      <c r="S51" s="66">
        <v>0</v>
      </c>
      <c r="T51" s="66">
        <v>18</v>
      </c>
      <c r="U51" s="165">
        <f t="shared" si="17"/>
        <v>3</v>
      </c>
      <c r="V51" s="168">
        <f t="shared" si="18"/>
        <v>1</v>
      </c>
      <c r="W51" s="167"/>
      <c r="X51" s="78"/>
      <c r="Y51" s="78"/>
      <c r="Z51" s="78"/>
      <c r="AA51" s="200"/>
      <c r="AB51" s="250" t="s">
        <v>277</v>
      </c>
      <c r="AC51" s="669"/>
      <c r="AD51" s="14"/>
      <c r="AE51" s="14"/>
      <c r="AF51" s="14"/>
      <c r="AG51" s="14"/>
      <c r="AH51" s="14"/>
      <c r="AI51" s="14"/>
      <c r="AJ51" s="14"/>
      <c r="AK51" s="14"/>
      <c r="AL51" s="14"/>
      <c r="AM51" s="14"/>
      <c r="AN51" s="14"/>
      <c r="AO51" s="14"/>
      <c r="AP51" s="169"/>
      <c r="AQ51" s="170"/>
      <c r="AR51" s="170"/>
      <c r="AS51" s="668"/>
      <c r="AT51" s="668"/>
      <c r="AU51" s="668"/>
    </row>
    <row r="52" spans="1:47" ht="15" customHeight="1">
      <c r="A52" s="140" t="s">
        <v>249</v>
      </c>
      <c r="B52" s="250" t="s">
        <v>280</v>
      </c>
      <c r="C52" s="77">
        <v>3</v>
      </c>
      <c r="D52" s="77">
        <v>1</v>
      </c>
      <c r="E52" s="66">
        <v>0</v>
      </c>
      <c r="F52" s="194">
        <v>12.333333333333332</v>
      </c>
      <c r="G52" s="66">
        <v>7</v>
      </c>
      <c r="H52" s="66">
        <v>3</v>
      </c>
      <c r="I52" s="66">
        <v>2</v>
      </c>
      <c r="J52" s="66">
        <v>1</v>
      </c>
      <c r="K52" s="66">
        <v>13</v>
      </c>
      <c r="L52" s="66">
        <v>0</v>
      </c>
      <c r="M52" s="195">
        <v>2</v>
      </c>
      <c r="N52" s="195">
        <v>0</v>
      </c>
      <c r="O52" s="66">
        <v>0</v>
      </c>
      <c r="P52" s="66">
        <v>0</v>
      </c>
      <c r="Q52" s="66">
        <v>0</v>
      </c>
      <c r="R52" s="66">
        <v>0</v>
      </c>
      <c r="S52" s="66">
        <v>0</v>
      </c>
      <c r="T52" s="66">
        <v>29</v>
      </c>
      <c r="U52" s="165">
        <f t="shared" si="17"/>
        <v>1.4594594594594597</v>
      </c>
      <c r="V52" s="168">
        <f t="shared" si="18"/>
        <v>0.64864864864864868</v>
      </c>
      <c r="W52" s="167"/>
      <c r="X52" s="78"/>
      <c r="Y52" s="78"/>
      <c r="Z52" s="78"/>
      <c r="AA52" s="200"/>
      <c r="AB52" s="250" t="s">
        <v>280</v>
      </c>
      <c r="AC52" s="669"/>
      <c r="AD52" s="14"/>
      <c r="AE52" s="14"/>
      <c r="AF52" s="14"/>
      <c r="AG52" s="14"/>
      <c r="AH52" s="14"/>
      <c r="AI52" s="14"/>
      <c r="AJ52" s="14"/>
      <c r="AK52" s="14"/>
      <c r="AL52" s="14"/>
      <c r="AM52" s="14"/>
      <c r="AN52" s="14"/>
      <c r="AO52" s="14"/>
      <c r="AP52" s="169"/>
      <c r="AQ52" s="170"/>
      <c r="AR52" s="170"/>
      <c r="AS52" s="668"/>
      <c r="AT52" s="668"/>
      <c r="AU52" s="668"/>
    </row>
    <row r="53" spans="1:47" ht="15" customHeight="1">
      <c r="A53" s="136" t="s">
        <v>176</v>
      </c>
      <c r="B53" s="250" t="s">
        <v>282</v>
      </c>
      <c r="C53" s="77">
        <v>2</v>
      </c>
      <c r="D53" s="77">
        <v>2</v>
      </c>
      <c r="E53" s="66">
        <v>0</v>
      </c>
      <c r="F53" s="194">
        <v>13.666666666666668</v>
      </c>
      <c r="G53" s="66">
        <v>9</v>
      </c>
      <c r="H53" s="66">
        <v>1</v>
      </c>
      <c r="I53" s="66">
        <v>0</v>
      </c>
      <c r="J53" s="66">
        <v>4</v>
      </c>
      <c r="K53" s="66">
        <v>11</v>
      </c>
      <c r="L53" s="66">
        <v>0</v>
      </c>
      <c r="M53" s="195">
        <v>1</v>
      </c>
      <c r="N53" s="195">
        <v>0</v>
      </c>
      <c r="O53" s="66">
        <v>0</v>
      </c>
      <c r="P53" s="66">
        <v>0</v>
      </c>
      <c r="Q53" s="66">
        <v>0</v>
      </c>
      <c r="R53" s="66">
        <v>0</v>
      </c>
      <c r="S53" s="66">
        <v>0</v>
      </c>
      <c r="T53" s="66">
        <v>53</v>
      </c>
      <c r="U53" s="165">
        <f t="shared" si="17"/>
        <v>0</v>
      </c>
      <c r="V53" s="168">
        <f t="shared" si="18"/>
        <v>0.95121951219512191</v>
      </c>
      <c r="W53" s="167"/>
      <c r="X53" s="78"/>
      <c r="Y53" s="78"/>
      <c r="Z53" s="78"/>
      <c r="AA53" s="200"/>
      <c r="AB53" s="250" t="s">
        <v>282</v>
      </c>
      <c r="AC53" s="669"/>
      <c r="AD53" s="14"/>
      <c r="AE53" s="14"/>
      <c r="AF53" s="14"/>
      <c r="AG53" s="14"/>
      <c r="AH53" s="14"/>
      <c r="AI53" s="14"/>
      <c r="AJ53" s="14"/>
      <c r="AK53" s="14"/>
      <c r="AL53" s="14"/>
      <c r="AM53" s="14"/>
      <c r="AN53" s="14"/>
      <c r="AO53" s="14"/>
      <c r="AP53" s="169"/>
      <c r="AQ53" s="170"/>
      <c r="AR53" s="170"/>
      <c r="AS53" s="668"/>
      <c r="AT53" s="668"/>
      <c r="AU53" s="668"/>
    </row>
    <row r="54" spans="1:47" ht="15" customHeight="1">
      <c r="A54" s="136" t="s">
        <v>176</v>
      </c>
      <c r="B54" s="250" t="s">
        <v>281</v>
      </c>
      <c r="C54" s="77">
        <v>5</v>
      </c>
      <c r="D54" s="77">
        <v>0</v>
      </c>
      <c r="E54" s="66">
        <v>0</v>
      </c>
      <c r="F54" s="194">
        <v>9.3333333333333321</v>
      </c>
      <c r="G54" s="66">
        <v>10</v>
      </c>
      <c r="H54" s="66">
        <v>2</v>
      </c>
      <c r="I54" s="66">
        <v>2</v>
      </c>
      <c r="J54" s="66">
        <v>2</v>
      </c>
      <c r="K54" s="66">
        <v>5</v>
      </c>
      <c r="L54" s="66">
        <v>0</v>
      </c>
      <c r="M54" s="195">
        <v>0</v>
      </c>
      <c r="N54" s="195">
        <v>0</v>
      </c>
      <c r="O54" s="66">
        <v>0</v>
      </c>
      <c r="P54" s="66">
        <v>0</v>
      </c>
      <c r="Q54" s="66">
        <v>0</v>
      </c>
      <c r="R54" s="66">
        <v>0</v>
      </c>
      <c r="S54" s="66">
        <v>0</v>
      </c>
      <c r="T54" s="66">
        <v>37</v>
      </c>
      <c r="U54" s="165">
        <f t="shared" si="17"/>
        <v>1.9285714285714288</v>
      </c>
      <c r="V54" s="168">
        <f t="shared" si="18"/>
        <v>1.2857142857142858</v>
      </c>
      <c r="W54" s="167"/>
      <c r="X54" s="78"/>
      <c r="Y54" s="78"/>
      <c r="Z54" s="78"/>
      <c r="AA54" s="200"/>
      <c r="AB54" s="250" t="s">
        <v>281</v>
      </c>
      <c r="AC54" s="669"/>
      <c r="AD54" s="14"/>
      <c r="AE54" s="14"/>
      <c r="AF54" s="14"/>
      <c r="AG54" s="14"/>
      <c r="AH54" s="14"/>
      <c r="AI54" s="14"/>
      <c r="AJ54" s="14"/>
      <c r="AK54" s="14"/>
      <c r="AL54" s="14"/>
      <c r="AM54" s="14"/>
      <c r="AN54" s="14"/>
      <c r="AO54" s="14"/>
      <c r="AP54" s="169"/>
      <c r="AQ54" s="170"/>
      <c r="AR54" s="170"/>
      <c r="AS54" s="668"/>
      <c r="AT54" s="668"/>
      <c r="AU54" s="668"/>
    </row>
    <row r="55" spans="1:47" ht="15" customHeight="1">
      <c r="A55" s="136" t="s">
        <v>176</v>
      </c>
      <c r="B55" s="250" t="s">
        <v>284</v>
      </c>
      <c r="C55" s="77">
        <v>2</v>
      </c>
      <c r="D55" s="77">
        <v>2</v>
      </c>
      <c r="E55" s="66">
        <v>0</v>
      </c>
      <c r="F55" s="194">
        <v>12.666666666666668</v>
      </c>
      <c r="G55" s="66">
        <v>11</v>
      </c>
      <c r="H55" s="66">
        <v>2</v>
      </c>
      <c r="I55" s="66">
        <v>2</v>
      </c>
      <c r="J55" s="66">
        <v>5</v>
      </c>
      <c r="K55" s="66">
        <v>11</v>
      </c>
      <c r="L55" s="66">
        <v>0</v>
      </c>
      <c r="M55" s="195">
        <v>0</v>
      </c>
      <c r="N55" s="195">
        <v>1</v>
      </c>
      <c r="O55" s="66">
        <v>0</v>
      </c>
      <c r="P55" s="66">
        <v>0</v>
      </c>
      <c r="Q55" s="66">
        <v>0</v>
      </c>
      <c r="R55" s="66">
        <v>0</v>
      </c>
      <c r="S55" s="66">
        <v>0</v>
      </c>
      <c r="T55" s="66">
        <v>53</v>
      </c>
      <c r="U55" s="165">
        <f t="shared" si="17"/>
        <v>1.4210526315789473</v>
      </c>
      <c r="V55" s="168">
        <f t="shared" si="18"/>
        <v>1.263157894736842</v>
      </c>
      <c r="W55" s="167"/>
      <c r="X55" s="78"/>
      <c r="Y55" s="78"/>
      <c r="Z55" s="78"/>
      <c r="AA55" s="200"/>
      <c r="AB55" s="250" t="s">
        <v>284</v>
      </c>
      <c r="AC55" s="669"/>
      <c r="AD55" s="14"/>
      <c r="AE55" s="14"/>
      <c r="AF55" s="14"/>
      <c r="AG55" s="14"/>
      <c r="AH55" s="14"/>
      <c r="AI55" s="14"/>
      <c r="AJ55" s="14"/>
      <c r="AK55" s="14"/>
      <c r="AL55" s="14"/>
      <c r="AM55" s="14"/>
      <c r="AN55" s="14"/>
      <c r="AO55" s="14"/>
      <c r="AP55" s="169"/>
      <c r="AQ55" s="170"/>
      <c r="AR55" s="170"/>
      <c r="AS55" s="668"/>
      <c r="AT55" s="668"/>
      <c r="AU55" s="668"/>
    </row>
    <row r="56" spans="1:47" ht="15" customHeight="1">
      <c r="A56" s="136" t="s">
        <v>176</v>
      </c>
      <c r="B56" s="250" t="s">
        <v>283</v>
      </c>
      <c r="C56" s="77">
        <v>5</v>
      </c>
      <c r="D56" s="77">
        <v>0</v>
      </c>
      <c r="E56" s="66">
        <v>0</v>
      </c>
      <c r="F56" s="194">
        <v>7.333333333333333</v>
      </c>
      <c r="G56" s="66">
        <v>5</v>
      </c>
      <c r="H56" s="66">
        <v>3</v>
      </c>
      <c r="I56" s="66">
        <v>3</v>
      </c>
      <c r="J56" s="66">
        <v>2</v>
      </c>
      <c r="K56" s="66">
        <v>8</v>
      </c>
      <c r="L56" s="66">
        <v>1</v>
      </c>
      <c r="M56" s="195">
        <v>2</v>
      </c>
      <c r="N56" s="195">
        <v>1</v>
      </c>
      <c r="O56" s="66">
        <v>2</v>
      </c>
      <c r="P56" s="66">
        <v>0</v>
      </c>
      <c r="Q56" s="66">
        <v>0</v>
      </c>
      <c r="R56" s="66">
        <v>0</v>
      </c>
      <c r="S56" s="66">
        <v>0</v>
      </c>
      <c r="T56" s="66">
        <v>29</v>
      </c>
      <c r="U56" s="165">
        <f t="shared" si="17"/>
        <v>3.6818181818181821</v>
      </c>
      <c r="V56" s="168">
        <f t="shared" si="18"/>
        <v>0.95454545454545459</v>
      </c>
      <c r="W56" s="167"/>
      <c r="X56" s="78"/>
      <c r="Y56" s="78"/>
      <c r="Z56" s="78"/>
      <c r="AA56" s="200"/>
      <c r="AB56" s="250" t="s">
        <v>283</v>
      </c>
      <c r="AC56" s="669"/>
      <c r="AD56" s="14"/>
      <c r="AE56" s="14"/>
      <c r="AF56" s="14"/>
      <c r="AG56" s="14"/>
      <c r="AH56" s="14"/>
      <c r="AI56" s="14"/>
      <c r="AJ56" s="14"/>
      <c r="AK56" s="14"/>
      <c r="AL56" s="14"/>
      <c r="AM56" s="14"/>
      <c r="AN56" s="14"/>
      <c r="AO56" s="14"/>
      <c r="AP56" s="169"/>
      <c r="AQ56" s="170"/>
      <c r="AR56" s="170"/>
      <c r="AS56" s="668"/>
      <c r="AT56" s="668"/>
      <c r="AU56" s="668"/>
    </row>
    <row r="57" spans="1:47" ht="15" customHeight="1">
      <c r="A57" s="136" t="s">
        <v>176</v>
      </c>
      <c r="B57" s="250" t="s">
        <v>278</v>
      </c>
      <c r="C57" s="77">
        <v>5</v>
      </c>
      <c r="D57" s="77">
        <v>0</v>
      </c>
      <c r="E57" s="66">
        <v>0</v>
      </c>
      <c r="F57" s="194">
        <v>4.333333333333333</v>
      </c>
      <c r="G57" s="66">
        <v>7</v>
      </c>
      <c r="H57" s="66">
        <v>1</v>
      </c>
      <c r="I57" s="66">
        <v>1</v>
      </c>
      <c r="J57" s="66">
        <v>1</v>
      </c>
      <c r="K57" s="66">
        <v>4</v>
      </c>
      <c r="L57" s="66">
        <v>0</v>
      </c>
      <c r="M57" s="195">
        <v>0</v>
      </c>
      <c r="N57" s="195">
        <v>0</v>
      </c>
      <c r="O57" s="66">
        <v>0</v>
      </c>
      <c r="P57" s="66">
        <v>0</v>
      </c>
      <c r="Q57" s="66">
        <v>0</v>
      </c>
      <c r="R57" s="66">
        <v>0</v>
      </c>
      <c r="S57" s="66">
        <v>0</v>
      </c>
      <c r="T57" s="66">
        <v>11</v>
      </c>
      <c r="U57" s="165">
        <f t="shared" si="17"/>
        <v>2.0769230769230771</v>
      </c>
      <c r="V57" s="168">
        <f t="shared" si="18"/>
        <v>1.8461538461538463</v>
      </c>
      <c r="W57" s="167"/>
      <c r="X57" s="78"/>
      <c r="Y57" s="78"/>
      <c r="Z57" s="78"/>
      <c r="AA57" s="200"/>
      <c r="AB57" s="250" t="s">
        <v>278</v>
      </c>
      <c r="AC57" s="669"/>
      <c r="AD57" s="14"/>
      <c r="AE57" s="14"/>
      <c r="AF57" s="14"/>
      <c r="AG57" s="14"/>
      <c r="AH57" s="14"/>
      <c r="AI57" s="14"/>
      <c r="AJ57" s="14"/>
      <c r="AK57" s="14"/>
      <c r="AL57" s="14"/>
      <c r="AM57" s="14"/>
      <c r="AN57" s="14"/>
      <c r="AO57" s="14"/>
      <c r="AP57" s="169"/>
      <c r="AQ57" s="170"/>
      <c r="AR57" s="170"/>
      <c r="AS57" s="668"/>
      <c r="AT57" s="668"/>
      <c r="AU57" s="668"/>
    </row>
    <row r="58" spans="1:47" ht="15" customHeight="1">
      <c r="A58" s="171"/>
      <c r="B58" s="163"/>
      <c r="C58" s="66"/>
      <c r="D58" s="66"/>
      <c r="E58" s="66"/>
      <c r="F58" s="194"/>
      <c r="G58" s="66"/>
      <c r="H58" s="66"/>
      <c r="I58" s="66"/>
      <c r="J58" s="66"/>
      <c r="K58" s="66"/>
      <c r="L58" s="66"/>
      <c r="M58" s="195"/>
      <c r="N58" s="195"/>
      <c r="O58" s="66"/>
      <c r="P58" s="66"/>
      <c r="Q58" s="66"/>
      <c r="R58" s="66"/>
      <c r="S58" s="66"/>
      <c r="T58" s="66"/>
      <c r="U58" s="165" t="e">
        <f t="shared" si="17"/>
        <v>#DIV/0!</v>
      </c>
      <c r="V58" s="168" t="e">
        <f t="shared" si="18"/>
        <v>#DIV/0!</v>
      </c>
      <c r="W58" s="167"/>
      <c r="X58" s="78"/>
      <c r="Y58" s="78"/>
      <c r="Z58" s="78"/>
      <c r="AA58" s="200"/>
      <c r="AB58" s="252"/>
      <c r="AC58" s="669"/>
      <c r="AD58" s="14"/>
      <c r="AE58" s="14"/>
      <c r="AF58" s="14"/>
      <c r="AG58" s="14"/>
      <c r="AH58" s="14"/>
      <c r="AI58" s="14"/>
      <c r="AJ58" s="14"/>
      <c r="AK58" s="14"/>
      <c r="AL58" s="14"/>
      <c r="AM58" s="14"/>
      <c r="AN58" s="14"/>
      <c r="AO58" s="14"/>
      <c r="AP58" s="169"/>
      <c r="AQ58" s="170"/>
      <c r="AR58" s="170"/>
      <c r="AS58" s="668"/>
      <c r="AT58" s="668"/>
      <c r="AU58" s="668"/>
    </row>
    <row r="59" spans="1:47" ht="15" customHeight="1">
      <c r="A59" s="171"/>
      <c r="B59" s="163"/>
      <c r="C59" s="66"/>
      <c r="D59" s="66"/>
      <c r="E59" s="66"/>
      <c r="F59" s="194"/>
      <c r="G59" s="66"/>
      <c r="H59" s="66"/>
      <c r="I59" s="66"/>
      <c r="J59" s="66"/>
      <c r="K59" s="66"/>
      <c r="L59" s="66"/>
      <c r="M59" s="195"/>
      <c r="N59" s="195"/>
      <c r="O59" s="66"/>
      <c r="P59" s="66"/>
      <c r="Q59" s="66"/>
      <c r="R59" s="66"/>
      <c r="S59" s="66"/>
      <c r="T59" s="66"/>
      <c r="U59" s="165" t="e">
        <f t="shared" si="17"/>
        <v>#DIV/0!</v>
      </c>
      <c r="V59" s="168" t="e">
        <f t="shared" si="18"/>
        <v>#DIV/0!</v>
      </c>
      <c r="W59" s="167"/>
      <c r="X59" s="78"/>
      <c r="Y59" s="78"/>
      <c r="Z59" s="78"/>
      <c r="AA59" s="200"/>
      <c r="AB59" s="252"/>
      <c r="AC59" s="481"/>
      <c r="AD59" s="14"/>
      <c r="AE59" s="14"/>
      <c r="AF59" s="14"/>
      <c r="AG59" s="14"/>
      <c r="AH59" s="14"/>
      <c r="AI59" s="14"/>
      <c r="AJ59" s="14"/>
      <c r="AK59" s="14"/>
      <c r="AL59" s="14"/>
      <c r="AM59" s="14"/>
      <c r="AN59" s="14"/>
      <c r="AO59" s="14"/>
      <c r="AP59" s="169"/>
      <c r="AQ59" s="170"/>
      <c r="AR59" s="170"/>
      <c r="AS59" s="480"/>
      <c r="AT59" s="480"/>
      <c r="AU59" s="480"/>
    </row>
    <row r="60" spans="1:47" ht="15" customHeight="1">
      <c r="A60" s="171"/>
      <c r="B60" s="163"/>
      <c r="C60" s="66"/>
      <c r="D60" s="66"/>
      <c r="E60" s="66"/>
      <c r="F60" s="194"/>
      <c r="G60" s="66"/>
      <c r="H60" s="66"/>
      <c r="I60" s="66"/>
      <c r="J60" s="66"/>
      <c r="K60" s="66"/>
      <c r="L60" s="66"/>
      <c r="M60" s="195"/>
      <c r="N60" s="195"/>
      <c r="O60" s="66"/>
      <c r="P60" s="66"/>
      <c r="Q60" s="66"/>
      <c r="R60" s="66"/>
      <c r="S60" s="66"/>
      <c r="T60" s="66"/>
      <c r="U60" s="165" t="e">
        <f t="shared" si="17"/>
        <v>#DIV/0!</v>
      </c>
      <c r="V60" s="168" t="e">
        <f t="shared" si="18"/>
        <v>#DIV/0!</v>
      </c>
      <c r="W60" s="167"/>
      <c r="X60" s="78"/>
      <c r="Y60" s="78"/>
      <c r="Z60" s="78"/>
      <c r="AA60" s="200"/>
      <c r="AB60" s="252"/>
      <c r="AC60" s="481"/>
      <c r="AD60" s="14"/>
      <c r="AE60" s="14"/>
      <c r="AF60" s="14"/>
      <c r="AG60" s="14"/>
      <c r="AH60" s="14"/>
      <c r="AI60" s="14"/>
      <c r="AJ60" s="14"/>
      <c r="AK60" s="14"/>
      <c r="AL60" s="14"/>
      <c r="AM60" s="14"/>
      <c r="AN60" s="14"/>
      <c r="AO60" s="14"/>
      <c r="AP60" s="169"/>
      <c r="AQ60" s="170"/>
      <c r="AR60" s="170"/>
      <c r="AS60" s="480"/>
      <c r="AT60" s="480"/>
      <c r="AU60" s="480"/>
    </row>
    <row r="61" spans="1:47" ht="15" customHeight="1">
      <c r="A61" s="171"/>
      <c r="B61" s="163"/>
      <c r="C61" s="66"/>
      <c r="D61" s="66"/>
      <c r="E61" s="66"/>
      <c r="F61" s="194"/>
      <c r="G61" s="66"/>
      <c r="H61" s="66"/>
      <c r="I61" s="66"/>
      <c r="J61" s="66"/>
      <c r="K61" s="66"/>
      <c r="L61" s="66"/>
      <c r="M61" s="195"/>
      <c r="N61" s="195"/>
      <c r="O61" s="66"/>
      <c r="P61" s="66"/>
      <c r="Q61" s="66"/>
      <c r="R61" s="66"/>
      <c r="S61" s="66"/>
      <c r="T61" s="66"/>
      <c r="U61" s="165" t="e">
        <f t="shared" si="17"/>
        <v>#DIV/0!</v>
      </c>
      <c r="V61" s="168" t="e">
        <f t="shared" si="18"/>
        <v>#DIV/0!</v>
      </c>
      <c r="W61" s="167" t="s">
        <v>564</v>
      </c>
      <c r="X61" s="78"/>
      <c r="Y61" s="78"/>
      <c r="Z61" s="78"/>
      <c r="AA61" s="200"/>
      <c r="AB61" s="252"/>
      <c r="AC61" s="481"/>
      <c r="AD61" s="14"/>
      <c r="AE61" s="14"/>
      <c r="AF61" s="14"/>
      <c r="AG61" s="14"/>
      <c r="AH61" s="14"/>
      <c r="AI61" s="14"/>
      <c r="AJ61" s="14"/>
      <c r="AK61" s="14"/>
      <c r="AL61" s="14"/>
      <c r="AM61" s="14"/>
      <c r="AN61" s="14"/>
      <c r="AO61" s="14"/>
      <c r="AP61" s="169"/>
      <c r="AQ61" s="170"/>
      <c r="AR61" s="170"/>
      <c r="AS61" s="480"/>
      <c r="AT61" s="480"/>
      <c r="AU61" s="480"/>
    </row>
    <row r="62" spans="1:47" ht="15" customHeight="1">
      <c r="A62" s="171"/>
      <c r="B62" s="163"/>
      <c r="C62" s="66"/>
      <c r="D62" s="66"/>
      <c r="E62" s="66"/>
      <c r="F62" s="194"/>
      <c r="G62" s="66"/>
      <c r="H62" s="66"/>
      <c r="I62" s="66"/>
      <c r="J62" s="66"/>
      <c r="K62" s="66"/>
      <c r="L62" s="66"/>
      <c r="M62" s="195"/>
      <c r="N62" s="195"/>
      <c r="O62" s="66"/>
      <c r="P62" s="66"/>
      <c r="Q62" s="66"/>
      <c r="R62" s="66"/>
      <c r="S62" s="66"/>
      <c r="T62" s="66"/>
      <c r="U62" s="165" t="e">
        <f t="shared" si="17"/>
        <v>#DIV/0!</v>
      </c>
      <c r="V62" s="168" t="e">
        <f t="shared" si="18"/>
        <v>#DIV/0!</v>
      </c>
      <c r="W62" s="167"/>
      <c r="X62" s="78"/>
      <c r="Y62" s="78"/>
      <c r="Z62" s="78"/>
      <c r="AA62" s="200"/>
      <c r="AB62" s="252"/>
      <c r="AC62" s="481"/>
      <c r="AD62" s="14"/>
      <c r="AE62" s="14"/>
      <c r="AF62" s="14"/>
      <c r="AG62" s="14"/>
      <c r="AH62" s="14"/>
      <c r="AI62" s="14"/>
      <c r="AJ62" s="14"/>
      <c r="AK62" s="14"/>
      <c r="AL62" s="14"/>
      <c r="AM62" s="14"/>
      <c r="AN62" s="14"/>
      <c r="AO62" s="14"/>
      <c r="AP62" s="169"/>
      <c r="AQ62" s="170"/>
      <c r="AR62" s="170"/>
      <c r="AS62" s="480"/>
      <c r="AT62" s="480"/>
      <c r="AU62" s="480"/>
    </row>
    <row r="63" spans="1:47" ht="15" customHeight="1">
      <c r="A63" s="171"/>
      <c r="B63" s="163"/>
      <c r="C63" s="66"/>
      <c r="D63" s="66"/>
      <c r="E63" s="66"/>
      <c r="F63" s="194"/>
      <c r="G63" s="66"/>
      <c r="H63" s="66"/>
      <c r="I63" s="66"/>
      <c r="J63" s="66"/>
      <c r="K63" s="66"/>
      <c r="L63" s="66"/>
      <c r="M63" s="195"/>
      <c r="N63" s="195"/>
      <c r="O63" s="66"/>
      <c r="P63" s="66"/>
      <c r="Q63" s="66"/>
      <c r="R63" s="66"/>
      <c r="S63" s="66"/>
      <c r="T63" s="66"/>
      <c r="U63" s="165" t="e">
        <f t="shared" si="17"/>
        <v>#DIV/0!</v>
      </c>
      <c r="V63" s="168" t="e">
        <f t="shared" si="18"/>
        <v>#DIV/0!</v>
      </c>
      <c r="W63" s="167"/>
      <c r="X63" s="78"/>
      <c r="Y63" s="78"/>
      <c r="Z63" s="78"/>
      <c r="AA63" s="200"/>
      <c r="AB63" s="252"/>
      <c r="AC63" s="252"/>
      <c r="AD63" s="14"/>
      <c r="AE63" s="14"/>
      <c r="AF63" s="14"/>
      <c r="AG63" s="14"/>
      <c r="AH63" s="14"/>
      <c r="AI63" s="14"/>
      <c r="AJ63" s="14"/>
      <c r="AK63" s="14"/>
      <c r="AL63" s="14"/>
      <c r="AM63" s="14"/>
      <c r="AN63" s="14"/>
      <c r="AO63" s="14"/>
      <c r="AP63" s="169"/>
      <c r="AQ63" s="170"/>
      <c r="AR63" s="170"/>
    </row>
    <row r="64" spans="1:47" ht="15" customHeight="1">
      <c r="A64" s="171"/>
      <c r="B64" s="196"/>
      <c r="C64" s="197"/>
      <c r="D64" s="197"/>
      <c r="E64" s="197"/>
      <c r="F64" s="198"/>
      <c r="G64" s="197"/>
      <c r="H64" s="197"/>
      <c r="I64" s="197"/>
      <c r="J64" s="197"/>
      <c r="K64" s="197"/>
      <c r="L64" s="197"/>
      <c r="M64" s="199"/>
      <c r="N64" s="199"/>
      <c r="O64" s="197"/>
      <c r="P64" s="197"/>
      <c r="Q64" s="197"/>
      <c r="R64" s="197"/>
      <c r="S64" s="197"/>
      <c r="T64" s="197"/>
      <c r="U64" s="165" t="e">
        <f t="shared" si="17"/>
        <v>#DIV/0!</v>
      </c>
      <c r="V64" s="168" t="e">
        <f t="shared" si="18"/>
        <v>#DIV/0!</v>
      </c>
      <c r="W64" s="167"/>
      <c r="X64" s="78"/>
      <c r="Y64" s="78"/>
      <c r="Z64" s="78"/>
      <c r="AA64" s="200"/>
      <c r="AB64" s="252"/>
      <c r="AC64" s="252"/>
    </row>
    <row r="65" spans="1:47" ht="15" customHeight="1" thickBot="1">
      <c r="A65" s="136" t="s">
        <v>176</v>
      </c>
      <c r="B65" s="172"/>
      <c r="C65" s="143"/>
      <c r="D65" s="173"/>
      <c r="E65" s="174"/>
      <c r="F65" s="175"/>
      <c r="G65" s="176"/>
      <c r="H65" s="176"/>
      <c r="I65" s="176"/>
      <c r="J65" s="177"/>
      <c r="K65" s="176"/>
      <c r="L65" s="176"/>
      <c r="M65" s="178"/>
      <c r="N65" s="178"/>
      <c r="O65" s="176"/>
      <c r="P65" s="176"/>
      <c r="Q65" s="176"/>
      <c r="R65" s="179"/>
      <c r="S65" s="179"/>
      <c r="T65" s="179"/>
      <c r="U65" s="180" t="e">
        <f t="shared" si="17"/>
        <v>#DIV/0!</v>
      </c>
      <c r="V65" s="181" t="e">
        <f t="shared" si="18"/>
        <v>#DIV/0!</v>
      </c>
      <c r="W65" s="161"/>
      <c r="X65" s="322"/>
      <c r="Y65" s="322"/>
      <c r="Z65" s="322"/>
      <c r="AA65" s="201"/>
      <c r="AB65" s="252"/>
      <c r="AC65" s="252"/>
      <c r="AD65" s="14"/>
      <c r="AE65" s="14"/>
      <c r="AF65" s="14"/>
      <c r="AG65" s="14"/>
      <c r="AH65" s="14"/>
      <c r="AI65" s="14"/>
      <c r="AJ65" s="14"/>
      <c r="AK65" s="14"/>
      <c r="AL65" s="14"/>
      <c r="AM65" s="14"/>
      <c r="AN65" s="14"/>
      <c r="AO65" s="14"/>
      <c r="AP65" s="169"/>
      <c r="AQ65" s="170"/>
      <c r="AR65" s="170"/>
    </row>
    <row r="66" spans="1:47" ht="15" customHeight="1" thickBot="1">
      <c r="A66" s="164" t="s">
        <v>202</v>
      </c>
      <c r="B66" s="183" t="s">
        <v>148</v>
      </c>
      <c r="C66" s="148"/>
      <c r="D66" s="147">
        <f t="shared" ref="D66:P66" si="21">SUM(D47:D65)</f>
        <v>11</v>
      </c>
      <c r="E66" s="147">
        <f t="shared" si="21"/>
        <v>0</v>
      </c>
      <c r="F66" s="184">
        <f t="shared" si="21"/>
        <v>102.33333333333333</v>
      </c>
      <c r="G66" s="147">
        <f t="shared" si="21"/>
        <v>92</v>
      </c>
      <c r="H66" s="147">
        <f t="shared" si="21"/>
        <v>36</v>
      </c>
      <c r="I66" s="147">
        <f t="shared" si="21"/>
        <v>34</v>
      </c>
      <c r="J66" s="185">
        <f t="shared" si="21"/>
        <v>29</v>
      </c>
      <c r="K66" s="147">
        <f t="shared" si="21"/>
        <v>94</v>
      </c>
      <c r="L66" s="147">
        <f t="shared" si="21"/>
        <v>7</v>
      </c>
      <c r="M66" s="147">
        <f t="shared" si="21"/>
        <v>7</v>
      </c>
      <c r="N66" s="147">
        <f t="shared" si="21"/>
        <v>4</v>
      </c>
      <c r="O66" s="147">
        <f t="shared" si="21"/>
        <v>2</v>
      </c>
      <c r="P66" s="147">
        <f t="shared" si="21"/>
        <v>2</v>
      </c>
      <c r="Q66" s="147"/>
      <c r="R66" s="185">
        <f>SUM(R47:R65)</f>
        <v>0</v>
      </c>
      <c r="S66" s="185">
        <f>SUM(S47:S65)</f>
        <v>0</v>
      </c>
      <c r="T66" s="185">
        <f>SUM(T47:T65)</f>
        <v>341</v>
      </c>
      <c r="U66" s="186">
        <f t="shared" si="17"/>
        <v>2.990228013029316</v>
      </c>
      <c r="V66" s="187">
        <f t="shared" si="18"/>
        <v>1.1824104234527688</v>
      </c>
      <c r="W66" s="182"/>
      <c r="X66" s="322"/>
      <c r="Y66" s="322"/>
      <c r="Z66" s="153"/>
      <c r="AA66" s="793"/>
      <c r="AB66" s="793"/>
      <c r="AC66" s="43"/>
    </row>
    <row r="67" spans="1:47" ht="15" customHeight="1">
      <c r="A67" s="140" t="s">
        <v>249</v>
      </c>
      <c r="B67" s="206"/>
      <c r="C67" s="206"/>
      <c r="D67" s="206"/>
      <c r="E67" s="206"/>
      <c r="F67" s="206"/>
      <c r="G67" s="205"/>
      <c r="H67" s="207"/>
      <c r="I67" s="206"/>
      <c r="J67" s="208"/>
      <c r="K67" s="209"/>
      <c r="L67" s="210"/>
      <c r="M67" s="209"/>
      <c r="N67" s="209"/>
      <c r="O67" s="207"/>
      <c r="P67" s="207"/>
      <c r="Q67" s="207"/>
      <c r="R67" s="209"/>
      <c r="S67" s="209"/>
      <c r="T67" s="209"/>
      <c r="U67" s="209"/>
      <c r="V67" s="209"/>
      <c r="W67" s="209"/>
      <c r="X67" s="210"/>
      <c r="Y67" s="210"/>
      <c r="Z67" s="608"/>
      <c r="AA67" s="211"/>
      <c r="AB67" s="209"/>
      <c r="AC67" s="209"/>
      <c r="AD67" s="209"/>
      <c r="AE67" s="209"/>
      <c r="AF67" s="209"/>
      <c r="AG67" s="209"/>
      <c r="AH67" s="209"/>
      <c r="AI67" s="209"/>
      <c r="AJ67" s="209"/>
      <c r="AK67" s="209"/>
      <c r="AL67" s="209"/>
      <c r="AM67" s="209"/>
      <c r="AN67" s="209"/>
      <c r="AO67" s="209"/>
      <c r="AP67" s="209"/>
      <c r="AQ67" s="209"/>
      <c r="AR67" s="209"/>
    </row>
    <row r="68" spans="1:47" ht="18.75" thickBot="1">
      <c r="A68" s="120" t="s">
        <v>11</v>
      </c>
      <c r="B68" s="121" t="s">
        <v>204</v>
      </c>
      <c r="C68" s="121" t="s">
        <v>11</v>
      </c>
      <c r="D68" s="121" t="s">
        <v>11</v>
      </c>
      <c r="E68" s="121" t="s">
        <v>11</v>
      </c>
      <c r="F68" s="121" t="s">
        <v>11</v>
      </c>
      <c r="G68" s="122" t="s">
        <v>205</v>
      </c>
      <c r="H68" s="123"/>
      <c r="I68" s="121"/>
      <c r="J68" s="124" t="s">
        <v>206</v>
      </c>
      <c r="K68" s="125"/>
      <c r="L68" s="126"/>
      <c r="M68" s="125"/>
      <c r="N68" s="125"/>
      <c r="O68" s="123"/>
      <c r="P68" s="123"/>
      <c r="Q68" s="123"/>
      <c r="R68" s="125"/>
      <c r="S68" s="125"/>
      <c r="T68" s="125"/>
      <c r="U68" s="125"/>
      <c r="V68" s="125"/>
      <c r="W68" s="125"/>
      <c r="X68" s="126"/>
      <c r="Y68" s="126"/>
      <c r="Z68" s="609"/>
      <c r="AA68" s="127"/>
      <c r="AB68" s="125"/>
      <c r="AC68" s="125"/>
      <c r="AD68" s="125"/>
      <c r="AE68" s="125"/>
      <c r="AF68" s="125"/>
      <c r="AG68" s="125"/>
      <c r="AH68" s="125"/>
      <c r="AI68" s="125"/>
      <c r="AJ68" s="125"/>
      <c r="AK68" s="125"/>
      <c r="AL68" s="125"/>
      <c r="AM68" s="125"/>
      <c r="AN68" s="125"/>
      <c r="AO68" s="125"/>
      <c r="AP68" s="125"/>
      <c r="AQ68" s="125"/>
      <c r="AR68" s="125"/>
      <c r="AS68" s="125"/>
      <c r="AT68" s="125"/>
      <c r="AU68" s="34"/>
    </row>
    <row r="69" spans="1:47" ht="15.75" customHeight="1">
      <c r="A69" s="37"/>
      <c r="B69" s="84" t="s">
        <v>207</v>
      </c>
      <c r="C69" s="8" t="s">
        <v>12</v>
      </c>
      <c r="D69" s="8" t="s">
        <v>13</v>
      </c>
      <c r="E69" s="8" t="s">
        <v>16</v>
      </c>
      <c r="F69" s="8" t="s">
        <v>17</v>
      </c>
      <c r="G69" s="44" t="s">
        <v>208</v>
      </c>
      <c r="H69" s="38"/>
      <c r="I69" s="86" t="s">
        <v>11</v>
      </c>
      <c r="J69" s="86"/>
      <c r="K69" s="84" t="s">
        <v>209</v>
      </c>
      <c r="L69" s="46"/>
      <c r="M69" s="84"/>
      <c r="N69" s="52" t="s">
        <v>210</v>
      </c>
      <c r="O69" s="39" t="s">
        <v>211</v>
      </c>
      <c r="P69" s="39" t="s">
        <v>212</v>
      </c>
      <c r="Q69" s="45" t="s">
        <v>213</v>
      </c>
      <c r="R69" s="45"/>
      <c r="S69" s="45"/>
      <c r="T69" s="40" t="s">
        <v>214</v>
      </c>
      <c r="U69" s="40"/>
      <c r="V69" s="40"/>
      <c r="W69" s="79" t="s">
        <v>215</v>
      </c>
      <c r="X69" s="610"/>
      <c r="Y69" s="610"/>
      <c r="Z69" s="798" t="s">
        <v>250</v>
      </c>
      <c r="AA69" s="798"/>
      <c r="AB69" s="798"/>
      <c r="AC69" s="798"/>
      <c r="AD69" s="798"/>
      <c r="AE69" s="281"/>
      <c r="AF69" s="796" t="s">
        <v>251</v>
      </c>
      <c r="AG69" s="796"/>
      <c r="AH69" s="796"/>
      <c r="AI69" s="796"/>
      <c r="AJ69" s="796"/>
      <c r="AK69" s="796"/>
      <c r="AL69" s="796"/>
      <c r="AM69" s="40"/>
      <c r="AN69" s="40"/>
      <c r="AO69" s="40"/>
      <c r="AP69" s="40"/>
      <c r="AQ69" s="46"/>
      <c r="AR69" s="46"/>
      <c r="AS69" s="46"/>
      <c r="AT69" s="46"/>
      <c r="AU69" s="34"/>
    </row>
    <row r="70" spans="1:47" ht="15" customHeight="1">
      <c r="B70" s="56" t="s">
        <v>7</v>
      </c>
      <c r="C70" s="10">
        <v>3</v>
      </c>
      <c r="D70" s="10">
        <v>0</v>
      </c>
      <c r="E70" s="10">
        <v>12</v>
      </c>
      <c r="F70" s="10">
        <v>4</v>
      </c>
      <c r="G70" s="757">
        <v>43191</v>
      </c>
      <c r="H70" s="758"/>
      <c r="I70" s="758"/>
      <c r="J70" s="758"/>
      <c r="K70" s="755" t="s">
        <v>220</v>
      </c>
      <c r="L70" s="755"/>
      <c r="M70" s="755"/>
      <c r="N70" s="42" t="s">
        <v>219</v>
      </c>
      <c r="O70" s="111" t="s">
        <v>387</v>
      </c>
      <c r="P70" s="111" t="s">
        <v>370</v>
      </c>
      <c r="Q70" s="755" t="s">
        <v>364</v>
      </c>
      <c r="R70" s="755"/>
      <c r="S70" s="755"/>
      <c r="T70" s="755" t="s">
        <v>285</v>
      </c>
      <c r="U70" s="755"/>
      <c r="V70" s="755"/>
      <c r="W70" s="755" t="s">
        <v>356</v>
      </c>
      <c r="X70" s="755"/>
      <c r="Y70" s="804"/>
      <c r="Z70" s="812" t="s">
        <v>175</v>
      </c>
      <c r="AA70" s="813"/>
      <c r="AB70" s="790" t="s">
        <v>252</v>
      </c>
      <c r="AC70" s="795"/>
      <c r="AD70" s="795" t="s">
        <v>253</v>
      </c>
      <c r="AE70" s="795"/>
      <c r="AG70" s="214"/>
      <c r="AH70" s="797" t="s">
        <v>168</v>
      </c>
      <c r="AI70" s="797"/>
      <c r="AJ70" s="797"/>
      <c r="AK70" s="797"/>
      <c r="AL70" s="795" t="s">
        <v>254</v>
      </c>
      <c r="AM70" s="795"/>
      <c r="AN70" s="54"/>
      <c r="AO70" s="54"/>
      <c r="AP70" s="54"/>
      <c r="AQ70" s="54"/>
      <c r="AU70" s="34"/>
    </row>
    <row r="71" spans="1:47" ht="15" customHeight="1">
      <c r="B71" s="56" t="s">
        <v>24</v>
      </c>
      <c r="C71" s="10">
        <v>1</v>
      </c>
      <c r="D71" s="10">
        <v>2</v>
      </c>
      <c r="E71" s="10">
        <v>5</v>
      </c>
      <c r="F71" s="10">
        <v>11</v>
      </c>
      <c r="G71" s="757">
        <v>43192</v>
      </c>
      <c r="H71" s="758"/>
      <c r="I71" s="758"/>
      <c r="J71" s="758"/>
      <c r="K71" s="755" t="s">
        <v>220</v>
      </c>
      <c r="L71" s="755"/>
      <c r="M71" s="755"/>
      <c r="N71" s="41" t="s">
        <v>218</v>
      </c>
      <c r="O71" s="111" t="s">
        <v>374</v>
      </c>
      <c r="P71" s="111" t="s">
        <v>396</v>
      </c>
      <c r="Q71" s="755" t="s">
        <v>283</v>
      </c>
      <c r="R71" s="755"/>
      <c r="S71" s="755"/>
      <c r="T71" s="755" t="s">
        <v>359</v>
      </c>
      <c r="U71" s="755"/>
      <c r="V71" s="755"/>
      <c r="W71" s="755"/>
      <c r="X71" s="755"/>
      <c r="Y71" s="804"/>
      <c r="Z71" s="826" t="s">
        <v>11</v>
      </c>
      <c r="AA71" s="827"/>
      <c r="AB71" s="790" t="s">
        <v>255</v>
      </c>
      <c r="AC71" s="795"/>
      <c r="AD71" s="259"/>
      <c r="AE71" s="259"/>
      <c r="AG71" s="215">
        <v>1</v>
      </c>
      <c r="AH71" s="795" t="s">
        <v>285</v>
      </c>
      <c r="AI71" s="795"/>
      <c r="AJ71" s="795"/>
      <c r="AK71" s="795"/>
      <c r="AL71" s="795">
        <v>4</v>
      </c>
      <c r="AM71" s="795"/>
    </row>
    <row r="72" spans="1:47" ht="15" customHeight="1">
      <c r="B72" s="56" t="s">
        <v>8</v>
      </c>
      <c r="C72" s="10">
        <v>0</v>
      </c>
      <c r="D72" s="10">
        <v>0</v>
      </c>
      <c r="E72" s="10">
        <v>0</v>
      </c>
      <c r="F72" s="10">
        <v>0</v>
      </c>
      <c r="G72" s="757">
        <v>43193</v>
      </c>
      <c r="H72" s="758"/>
      <c r="I72" s="758"/>
      <c r="J72" s="758"/>
      <c r="K72" s="755" t="s">
        <v>220</v>
      </c>
      <c r="L72" s="755"/>
      <c r="M72" s="755"/>
      <c r="N72" s="42" t="s">
        <v>219</v>
      </c>
      <c r="O72" s="111" t="s">
        <v>402</v>
      </c>
      <c r="P72" s="111" t="s">
        <v>369</v>
      </c>
      <c r="Q72" s="755" t="s">
        <v>363</v>
      </c>
      <c r="R72" s="755"/>
      <c r="S72" s="755"/>
      <c r="T72" s="755" t="s">
        <v>284</v>
      </c>
      <c r="U72" s="755"/>
      <c r="V72" s="755"/>
      <c r="W72" s="755"/>
      <c r="X72" s="755"/>
      <c r="Y72" s="804"/>
      <c r="Z72" s="828"/>
      <c r="AA72" s="829"/>
      <c r="AB72" s="810" t="s">
        <v>256</v>
      </c>
      <c r="AC72" s="811"/>
      <c r="AD72" s="213"/>
      <c r="AE72" s="213"/>
      <c r="AF72" s="252"/>
      <c r="AG72" s="215">
        <v>2</v>
      </c>
      <c r="AH72" s="795"/>
      <c r="AI72" s="795"/>
      <c r="AJ72" s="795"/>
      <c r="AK72" s="795"/>
      <c r="AL72" s="795"/>
      <c r="AM72" s="795"/>
    </row>
    <row r="73" spans="1:47" ht="15" customHeight="1">
      <c r="B73" s="56" t="s">
        <v>23</v>
      </c>
      <c r="C73" s="10">
        <v>0</v>
      </c>
      <c r="D73" s="10">
        <v>0</v>
      </c>
      <c r="E73" s="10">
        <v>0</v>
      </c>
      <c r="F73" s="10">
        <v>0</v>
      </c>
      <c r="G73" s="757">
        <v>43194</v>
      </c>
      <c r="H73" s="758"/>
      <c r="I73" s="758"/>
      <c r="J73" s="758"/>
      <c r="K73" s="769"/>
      <c r="L73" s="769"/>
      <c r="M73" s="769"/>
      <c r="O73" s="111"/>
      <c r="P73" s="111"/>
      <c r="Q73" s="755"/>
      <c r="R73" s="755"/>
      <c r="S73" s="755"/>
      <c r="T73" s="755"/>
      <c r="U73" s="755"/>
      <c r="V73" s="755"/>
      <c r="W73" s="755"/>
      <c r="X73" s="755"/>
      <c r="Y73" s="804"/>
      <c r="Z73" s="828"/>
      <c r="AA73" s="829"/>
      <c r="AB73" s="810" t="s">
        <v>257</v>
      </c>
      <c r="AC73" s="811"/>
      <c r="AD73" s="213"/>
      <c r="AE73" s="213"/>
      <c r="AG73" s="215">
        <v>3</v>
      </c>
      <c r="AH73" s="795"/>
      <c r="AI73" s="795"/>
      <c r="AJ73" s="795"/>
      <c r="AK73" s="795"/>
      <c r="AL73" s="795"/>
      <c r="AM73" s="795"/>
      <c r="AN73" s="43"/>
      <c r="AO73" s="43"/>
      <c r="AP73" s="43"/>
    </row>
    <row r="74" spans="1:47" ht="15" customHeight="1">
      <c r="B74" s="56" t="s">
        <v>9</v>
      </c>
      <c r="C74" s="10">
        <v>1</v>
      </c>
      <c r="D74" s="10">
        <v>1</v>
      </c>
      <c r="E74" s="10">
        <v>8</v>
      </c>
      <c r="F74" s="10">
        <v>9</v>
      </c>
      <c r="G74" s="757">
        <v>43195</v>
      </c>
      <c r="H74" s="758"/>
      <c r="I74" s="758"/>
      <c r="J74" s="758"/>
      <c r="K74" s="755" t="s">
        <v>10</v>
      </c>
      <c r="L74" s="755"/>
      <c r="M74" s="755"/>
      <c r="N74" s="41" t="s">
        <v>218</v>
      </c>
      <c r="O74" s="111" t="s">
        <v>374</v>
      </c>
      <c r="P74" s="111" t="s">
        <v>432</v>
      </c>
      <c r="Q74" s="770" t="s">
        <v>282</v>
      </c>
      <c r="R74" s="770"/>
      <c r="S74" s="770"/>
      <c r="T74" s="755" t="s">
        <v>247</v>
      </c>
      <c r="U74" s="755"/>
      <c r="V74" s="755"/>
      <c r="W74" s="755" t="s">
        <v>283</v>
      </c>
      <c r="X74" s="755"/>
      <c r="Y74" s="804"/>
      <c r="Z74" s="830"/>
      <c r="AA74" s="831"/>
      <c r="AB74" s="810" t="s">
        <v>258</v>
      </c>
      <c r="AC74" s="811"/>
      <c r="AD74" s="213"/>
      <c r="AE74" s="213"/>
      <c r="AG74" s="215">
        <v>4</v>
      </c>
      <c r="AH74" s="795"/>
      <c r="AI74" s="795"/>
      <c r="AJ74" s="795"/>
      <c r="AK74" s="795"/>
      <c r="AL74" s="795"/>
      <c r="AM74" s="795"/>
    </row>
    <row r="75" spans="1:47" ht="15" customHeight="1">
      <c r="B75" s="56" t="s">
        <v>10</v>
      </c>
      <c r="C75" s="10">
        <v>2</v>
      </c>
      <c r="D75" s="10">
        <v>1</v>
      </c>
      <c r="E75" s="10">
        <v>7</v>
      </c>
      <c r="F75" s="10">
        <v>12</v>
      </c>
      <c r="G75" s="757">
        <v>43196</v>
      </c>
      <c r="H75" s="758"/>
      <c r="I75" s="758"/>
      <c r="J75" s="758"/>
      <c r="K75" s="755" t="s">
        <v>10</v>
      </c>
      <c r="L75" s="755"/>
      <c r="M75" s="755"/>
      <c r="N75" s="41" t="s">
        <v>389</v>
      </c>
      <c r="O75" s="111" t="s">
        <v>394</v>
      </c>
      <c r="P75" s="111" t="s">
        <v>386</v>
      </c>
      <c r="Q75" s="799" t="s">
        <v>286</v>
      </c>
      <c r="R75" s="799"/>
      <c r="S75" s="799"/>
      <c r="T75" s="755" t="s">
        <v>246</v>
      </c>
      <c r="U75" s="755"/>
      <c r="V75" s="755"/>
      <c r="W75" s="755"/>
      <c r="X75" s="755"/>
      <c r="Y75" s="804"/>
      <c r="Z75" s="814"/>
      <c r="AA75" s="815"/>
      <c r="AB75" s="77"/>
      <c r="AC75" s="77"/>
      <c r="AD75" s="77"/>
      <c r="AE75" s="77"/>
      <c r="AG75" s="215">
        <v>5</v>
      </c>
      <c r="AH75" s="795"/>
      <c r="AI75" s="795"/>
      <c r="AJ75" s="795"/>
      <c r="AK75" s="795"/>
      <c r="AL75" s="795"/>
      <c r="AM75" s="795"/>
    </row>
    <row r="76" spans="1:47" ht="15" customHeight="1">
      <c r="C76" s="89">
        <f>SUM(C70:C75)</f>
        <v>7</v>
      </c>
      <c r="D76" s="89">
        <f>SUM(D70:D75)</f>
        <v>4</v>
      </c>
      <c r="E76" s="89">
        <f>SUM(E70:E75)</f>
        <v>32</v>
      </c>
      <c r="F76" s="89">
        <f>SUM(F70:F75)</f>
        <v>36</v>
      </c>
      <c r="G76" s="757">
        <v>43197</v>
      </c>
      <c r="H76" s="758"/>
      <c r="I76" s="758"/>
      <c r="J76" s="758"/>
      <c r="K76" s="755" t="s">
        <v>10</v>
      </c>
      <c r="L76" s="755"/>
      <c r="M76" s="755"/>
      <c r="N76" s="42" t="s">
        <v>219</v>
      </c>
      <c r="O76" s="111" t="s">
        <v>460</v>
      </c>
      <c r="P76" s="111" t="s">
        <v>450</v>
      </c>
      <c r="Q76" s="799" t="s">
        <v>245</v>
      </c>
      <c r="R76" s="799"/>
      <c r="S76" s="799"/>
      <c r="T76" s="755" t="s">
        <v>279</v>
      </c>
      <c r="U76" s="755"/>
      <c r="V76" s="755"/>
      <c r="Z76" s="816" t="s">
        <v>175</v>
      </c>
      <c r="AA76" s="817"/>
      <c r="AB76" s="790" t="s">
        <v>252</v>
      </c>
      <c r="AC76" s="795"/>
      <c r="AD76" s="795" t="s">
        <v>253</v>
      </c>
      <c r="AE76" s="795"/>
      <c r="AG76" s="215">
        <v>6</v>
      </c>
      <c r="AH76" s="820" t="s">
        <v>278</v>
      </c>
      <c r="AI76" s="821"/>
      <c r="AJ76" s="821"/>
      <c r="AK76" s="822"/>
      <c r="AL76" s="795">
        <v>1</v>
      </c>
      <c r="AM76" s="795"/>
    </row>
    <row r="77" spans="1:47" ht="15" customHeight="1">
      <c r="G77" s="757">
        <v>43198</v>
      </c>
      <c r="H77" s="758"/>
      <c r="I77" s="758"/>
      <c r="J77" s="758"/>
      <c r="K77" s="770"/>
      <c r="L77" s="770"/>
      <c r="M77" s="770"/>
      <c r="O77" s="111"/>
      <c r="P77" s="111"/>
      <c r="Q77" s="755"/>
      <c r="R77" s="755"/>
      <c r="S77" s="755"/>
      <c r="T77" s="755"/>
      <c r="U77" s="755"/>
      <c r="V77" s="755"/>
      <c r="W77" s="755"/>
      <c r="X77" s="755"/>
      <c r="Y77" s="804"/>
      <c r="Z77" s="783" t="s">
        <v>11</v>
      </c>
      <c r="AA77" s="784"/>
      <c r="AB77" s="790" t="s">
        <v>255</v>
      </c>
      <c r="AC77" s="795"/>
      <c r="AD77" s="259"/>
      <c r="AE77" s="259"/>
      <c r="AG77" s="215">
        <v>7</v>
      </c>
      <c r="AH77" s="823" t="s">
        <v>281</v>
      </c>
      <c r="AI77" s="824"/>
      <c r="AJ77" s="824"/>
      <c r="AK77" s="825"/>
      <c r="AL77" s="795">
        <v>1</v>
      </c>
      <c r="AM77" s="795"/>
    </row>
    <row r="78" spans="1:47" ht="15" customHeight="1">
      <c r="G78" s="757">
        <v>43199</v>
      </c>
      <c r="H78" s="758"/>
      <c r="I78" s="758"/>
      <c r="J78" s="758"/>
      <c r="K78" s="755" t="s">
        <v>7</v>
      </c>
      <c r="L78" s="755"/>
      <c r="M78" s="755"/>
      <c r="N78" s="41" t="s">
        <v>218</v>
      </c>
      <c r="O78" s="111" t="s">
        <v>375</v>
      </c>
      <c r="P78" s="111" t="s">
        <v>426</v>
      </c>
      <c r="Q78" s="755" t="s">
        <v>283</v>
      </c>
      <c r="R78" s="755"/>
      <c r="S78" s="755"/>
      <c r="T78" s="755" t="s">
        <v>200</v>
      </c>
      <c r="U78" s="755"/>
      <c r="V78" s="755"/>
      <c r="Z78" s="806"/>
      <c r="AA78" s="807"/>
      <c r="AB78" s="810" t="s">
        <v>256</v>
      </c>
      <c r="AC78" s="811"/>
      <c r="AD78" s="213"/>
      <c r="AE78" s="213"/>
      <c r="AG78" s="215">
        <v>8</v>
      </c>
      <c r="AH78" s="795"/>
      <c r="AI78" s="795"/>
      <c r="AJ78" s="795"/>
      <c r="AK78" s="795"/>
      <c r="AL78" s="795"/>
      <c r="AM78" s="795"/>
    </row>
    <row r="79" spans="1:47" ht="15" customHeight="1">
      <c r="G79" s="757">
        <v>43200</v>
      </c>
      <c r="H79" s="758"/>
      <c r="I79" s="758"/>
      <c r="J79" s="758"/>
      <c r="K79" s="755" t="s">
        <v>7</v>
      </c>
      <c r="L79" s="755"/>
      <c r="M79" s="755"/>
      <c r="N79" s="41" t="s">
        <v>389</v>
      </c>
      <c r="O79" s="111" t="s">
        <v>399</v>
      </c>
      <c r="P79" s="111" t="s">
        <v>388</v>
      </c>
      <c r="Q79" s="755" t="s">
        <v>280</v>
      </c>
      <c r="R79" s="755"/>
      <c r="S79" s="755"/>
      <c r="T79" s="755" t="s">
        <v>198</v>
      </c>
      <c r="U79" s="755"/>
      <c r="V79" s="755"/>
      <c r="W79" s="755"/>
      <c r="X79" s="755"/>
      <c r="Y79" s="804"/>
      <c r="Z79" s="806"/>
      <c r="AA79" s="807"/>
      <c r="AB79" s="810" t="s">
        <v>257</v>
      </c>
      <c r="AC79" s="811"/>
      <c r="AD79" s="213"/>
      <c r="AE79" s="213"/>
      <c r="AG79" s="215">
        <v>9</v>
      </c>
      <c r="AH79" s="795"/>
      <c r="AI79" s="795"/>
      <c r="AJ79" s="795"/>
      <c r="AK79" s="795"/>
      <c r="AL79" s="795"/>
      <c r="AM79" s="795"/>
    </row>
    <row r="80" spans="1:47" ht="15" customHeight="1">
      <c r="G80" s="757">
        <v>43201</v>
      </c>
      <c r="H80" s="758"/>
      <c r="I80" s="758"/>
      <c r="J80" s="758"/>
      <c r="K80" s="755" t="s">
        <v>7</v>
      </c>
      <c r="L80" s="755"/>
      <c r="M80" s="755"/>
      <c r="N80" s="41" t="s">
        <v>484</v>
      </c>
      <c r="O80" s="111" t="s">
        <v>509</v>
      </c>
      <c r="P80" s="111" t="s">
        <v>510</v>
      </c>
      <c r="Q80" s="799" t="s">
        <v>280</v>
      </c>
      <c r="R80" s="799"/>
      <c r="S80" s="799"/>
      <c r="T80" s="755" t="s">
        <v>195</v>
      </c>
      <c r="U80" s="755"/>
      <c r="V80" s="755"/>
      <c r="Z80" s="806"/>
      <c r="AA80" s="807"/>
      <c r="AB80" s="810" t="s">
        <v>258</v>
      </c>
      <c r="AC80" s="811"/>
      <c r="AD80" s="213"/>
      <c r="AE80" s="213"/>
      <c r="AG80" s="215">
        <v>10</v>
      </c>
      <c r="AH80" s="795"/>
      <c r="AI80" s="795"/>
      <c r="AJ80" s="795"/>
      <c r="AK80" s="795"/>
      <c r="AL80" s="795"/>
      <c r="AM80" s="795"/>
    </row>
    <row r="81" spans="7:39" ht="15" customHeight="1">
      <c r="G81" s="757">
        <v>43202</v>
      </c>
      <c r="H81" s="758"/>
      <c r="I81" s="758"/>
      <c r="J81" s="758"/>
      <c r="K81" s="802" t="s">
        <v>222</v>
      </c>
      <c r="L81" s="802"/>
      <c r="M81" s="802"/>
      <c r="N81" s="42" t="s">
        <v>219</v>
      </c>
      <c r="O81" s="111" t="s">
        <v>538</v>
      </c>
      <c r="P81" s="111" t="s">
        <v>539</v>
      </c>
      <c r="Q81" s="755" t="s">
        <v>308</v>
      </c>
      <c r="R81" s="755"/>
      <c r="S81" s="755"/>
      <c r="T81" s="755" t="s">
        <v>283</v>
      </c>
      <c r="U81" s="755"/>
      <c r="V81" s="755"/>
      <c r="W81" s="800" t="s">
        <v>428</v>
      </c>
      <c r="X81" s="800"/>
      <c r="Y81" s="805"/>
      <c r="Z81" s="808"/>
      <c r="AA81" s="809"/>
      <c r="AB81" s="77"/>
      <c r="AC81" s="77"/>
      <c r="AD81" s="77"/>
      <c r="AE81" s="77"/>
      <c r="AG81" s="215">
        <v>11</v>
      </c>
      <c r="AH81" s="795"/>
      <c r="AI81" s="795"/>
      <c r="AJ81" s="795"/>
      <c r="AK81" s="795"/>
      <c r="AL81" s="795"/>
      <c r="AM81" s="795"/>
    </row>
    <row r="82" spans="7:39" ht="15" customHeight="1">
      <c r="G82" s="757">
        <v>43203</v>
      </c>
      <c r="H82" s="758"/>
      <c r="I82" s="758"/>
      <c r="J82" s="758"/>
      <c r="K82" s="802" t="s">
        <v>222</v>
      </c>
      <c r="L82" s="802"/>
      <c r="M82" s="802"/>
      <c r="N82" s="41" t="s">
        <v>218</v>
      </c>
      <c r="O82" s="111" t="s">
        <v>399</v>
      </c>
      <c r="P82" s="111" t="s">
        <v>540</v>
      </c>
      <c r="Q82" s="755" t="s">
        <v>277</v>
      </c>
      <c r="R82" s="755"/>
      <c r="S82" s="755"/>
      <c r="T82" s="755" t="s">
        <v>306</v>
      </c>
      <c r="U82" s="755"/>
      <c r="V82" s="755"/>
      <c r="W82" s="755" t="s">
        <v>283</v>
      </c>
      <c r="X82" s="755"/>
      <c r="Y82" s="804"/>
      <c r="Z82" s="818" t="s">
        <v>175</v>
      </c>
      <c r="AA82" s="819"/>
      <c r="AB82" s="790" t="s">
        <v>252</v>
      </c>
      <c r="AC82" s="795"/>
      <c r="AD82" s="795" t="s">
        <v>253</v>
      </c>
      <c r="AE82" s="795"/>
      <c r="AG82" s="215">
        <v>12</v>
      </c>
      <c r="AH82" s="795"/>
      <c r="AI82" s="795"/>
      <c r="AJ82" s="795"/>
      <c r="AK82" s="795"/>
      <c r="AL82" s="795"/>
      <c r="AM82" s="795"/>
    </row>
    <row r="83" spans="7:39" ht="15" customHeight="1">
      <c r="G83" s="757">
        <v>43204</v>
      </c>
      <c r="H83" s="758"/>
      <c r="I83" s="758"/>
      <c r="J83" s="758"/>
      <c r="K83" s="802" t="s">
        <v>222</v>
      </c>
      <c r="L83" s="802"/>
      <c r="M83" s="802"/>
      <c r="N83" s="110"/>
      <c r="O83" s="111"/>
      <c r="P83" s="111"/>
      <c r="Q83" s="755"/>
      <c r="R83" s="755"/>
      <c r="S83" s="755"/>
      <c r="T83" s="755"/>
      <c r="U83" s="755"/>
      <c r="V83" s="755"/>
      <c r="W83" s="755"/>
      <c r="X83" s="755"/>
      <c r="Y83" s="804"/>
      <c r="Z83" s="783" t="s">
        <v>11</v>
      </c>
      <c r="AA83" s="784"/>
      <c r="AB83" s="790" t="s">
        <v>255</v>
      </c>
      <c r="AC83" s="795"/>
      <c r="AD83" s="259"/>
      <c r="AE83" s="259"/>
    </row>
    <row r="84" spans="7:39" ht="15" customHeight="1">
      <c r="G84" s="757">
        <v>43205</v>
      </c>
      <c r="H84" s="758"/>
      <c r="I84" s="758"/>
      <c r="J84" s="758"/>
      <c r="K84" s="770"/>
      <c r="L84" s="770"/>
      <c r="M84" s="770"/>
      <c r="N84" s="75"/>
      <c r="O84" s="111"/>
      <c r="P84" s="111"/>
      <c r="Q84" s="769"/>
      <c r="R84" s="769"/>
      <c r="S84" s="769"/>
      <c r="T84" s="755"/>
      <c r="U84" s="755"/>
      <c r="V84" s="755"/>
      <c r="W84" s="755"/>
      <c r="X84" s="755"/>
      <c r="Y84" s="804"/>
      <c r="Z84" s="806"/>
      <c r="AA84" s="807"/>
      <c r="AB84" s="810" t="s">
        <v>256</v>
      </c>
      <c r="AC84" s="811"/>
      <c r="AD84" s="213"/>
      <c r="AE84" s="213"/>
    </row>
    <row r="85" spans="7:39" ht="15" customHeight="1">
      <c r="G85" s="757">
        <v>43206</v>
      </c>
      <c r="H85" s="758"/>
      <c r="I85" s="758"/>
      <c r="J85" s="758"/>
      <c r="K85" s="755" t="s">
        <v>216</v>
      </c>
      <c r="L85" s="755"/>
      <c r="M85" s="755"/>
      <c r="N85" s="111"/>
      <c r="O85" s="111"/>
      <c r="P85" s="111"/>
      <c r="Q85" s="770"/>
      <c r="R85" s="770"/>
      <c r="S85" s="770"/>
      <c r="T85" s="755"/>
      <c r="U85" s="755"/>
      <c r="V85" s="755"/>
      <c r="W85" s="755" t="s">
        <v>373</v>
      </c>
      <c r="X85" s="755"/>
      <c r="Y85" s="804"/>
      <c r="Z85" s="806"/>
      <c r="AA85" s="807"/>
      <c r="AB85" s="810" t="s">
        <v>257</v>
      </c>
      <c r="AC85" s="811"/>
      <c r="AD85" s="213"/>
      <c r="AE85" s="213"/>
    </row>
    <row r="86" spans="7:39" ht="15" customHeight="1">
      <c r="G86" s="757">
        <v>43207</v>
      </c>
      <c r="H86" s="758"/>
      <c r="I86" s="758"/>
      <c r="J86" s="758"/>
      <c r="K86" s="755" t="s">
        <v>216</v>
      </c>
      <c r="L86" s="755"/>
      <c r="M86" s="755"/>
      <c r="N86" s="111"/>
      <c r="O86" s="111"/>
      <c r="P86" s="111"/>
      <c r="Q86" s="770"/>
      <c r="R86" s="770"/>
      <c r="S86" s="770"/>
      <c r="T86" s="755"/>
      <c r="U86" s="755"/>
      <c r="V86" s="755"/>
      <c r="W86" s="755"/>
      <c r="X86" s="755"/>
      <c r="Y86" s="804"/>
      <c r="Z86" s="808"/>
      <c r="AA86" s="809"/>
      <c r="AB86" s="810" t="s">
        <v>258</v>
      </c>
      <c r="AC86" s="811"/>
      <c r="AD86" s="213"/>
      <c r="AE86" s="213"/>
    </row>
    <row r="87" spans="7:39" ht="15" customHeight="1">
      <c r="G87" s="757">
        <v>43208</v>
      </c>
      <c r="H87" s="758"/>
      <c r="I87" s="758"/>
      <c r="J87" s="758"/>
      <c r="K87" s="755" t="s">
        <v>216</v>
      </c>
      <c r="L87" s="755"/>
      <c r="M87" s="755"/>
      <c r="N87" s="75"/>
      <c r="O87" s="111"/>
      <c r="P87" s="111"/>
      <c r="Q87" s="770"/>
      <c r="R87" s="770"/>
      <c r="S87" s="770"/>
      <c r="T87" s="755"/>
      <c r="U87" s="755"/>
      <c r="V87" s="755"/>
      <c r="W87" s="755"/>
      <c r="X87" s="755"/>
      <c r="Y87" s="755"/>
      <c r="Z87" s="496"/>
      <c r="AC87" s="280"/>
      <c r="AD87" s="280"/>
      <c r="AE87" s="280"/>
      <c r="AF87" s="280"/>
      <c r="AG87" s="280"/>
    </row>
    <row r="88" spans="7:39" ht="15" customHeight="1">
      <c r="G88" s="757">
        <v>43209</v>
      </c>
      <c r="H88" s="758"/>
      <c r="I88" s="758"/>
      <c r="J88" s="758"/>
      <c r="K88" s="770"/>
      <c r="L88" s="770"/>
      <c r="M88" s="770"/>
      <c r="N88" s="75"/>
      <c r="O88" s="111"/>
      <c r="P88" s="111"/>
      <c r="Q88" s="770"/>
      <c r="R88" s="770"/>
      <c r="S88" s="770"/>
      <c r="T88" s="755"/>
      <c r="U88" s="755"/>
      <c r="V88" s="755"/>
      <c r="W88" s="755"/>
      <c r="X88" s="755"/>
      <c r="Y88" s="755"/>
      <c r="Z88" s="496"/>
      <c r="AC88" s="280"/>
      <c r="AD88" s="280"/>
      <c r="AE88" s="280"/>
      <c r="AF88" s="280"/>
      <c r="AG88" s="280"/>
    </row>
    <row r="89" spans="7:39" ht="15" customHeight="1">
      <c r="G89" s="757">
        <v>43210</v>
      </c>
      <c r="H89" s="758"/>
      <c r="I89" s="758"/>
      <c r="J89" s="758"/>
      <c r="K89" s="755" t="s">
        <v>24</v>
      </c>
      <c r="L89" s="755"/>
      <c r="M89" s="755"/>
      <c r="N89" s="110"/>
      <c r="O89" s="111"/>
      <c r="P89" s="111"/>
      <c r="Q89" s="770"/>
      <c r="R89" s="770"/>
      <c r="S89" s="770"/>
      <c r="T89" s="755"/>
      <c r="U89" s="755"/>
      <c r="V89" s="755"/>
      <c r="W89" s="755"/>
      <c r="X89" s="755"/>
      <c r="Y89" s="755"/>
      <c r="Z89" s="496"/>
      <c r="AC89" s="280"/>
      <c r="AD89" s="280"/>
      <c r="AE89" s="280"/>
      <c r="AF89" s="280"/>
      <c r="AG89" s="280"/>
    </row>
    <row r="90" spans="7:39" ht="15" customHeight="1">
      <c r="G90" s="757">
        <v>43211</v>
      </c>
      <c r="H90" s="758"/>
      <c r="I90" s="758"/>
      <c r="J90" s="758"/>
      <c r="K90" s="755" t="s">
        <v>24</v>
      </c>
      <c r="L90" s="755"/>
      <c r="M90" s="755"/>
      <c r="N90" s="75"/>
      <c r="O90" s="111"/>
      <c r="P90" s="111"/>
      <c r="Q90" s="770"/>
      <c r="R90" s="770"/>
      <c r="S90" s="770"/>
      <c r="T90" s="755"/>
      <c r="U90" s="755"/>
      <c r="V90" s="755"/>
      <c r="W90" s="755"/>
      <c r="X90" s="755"/>
      <c r="Y90" s="755"/>
      <c r="Z90" s="496"/>
    </row>
    <row r="91" spans="7:39" ht="15" customHeight="1">
      <c r="G91" s="757">
        <v>43212</v>
      </c>
      <c r="H91" s="758"/>
      <c r="I91" s="758"/>
      <c r="J91" s="758"/>
      <c r="K91" s="755" t="s">
        <v>24</v>
      </c>
      <c r="L91" s="755"/>
      <c r="M91" s="755"/>
      <c r="N91" s="75"/>
      <c r="O91" s="111"/>
      <c r="P91" s="111"/>
      <c r="Q91" s="770"/>
      <c r="R91" s="770"/>
      <c r="S91" s="770"/>
      <c r="T91" s="755"/>
      <c r="U91" s="755"/>
      <c r="V91" s="755"/>
      <c r="W91" s="755"/>
      <c r="X91" s="755"/>
      <c r="Y91" s="755"/>
      <c r="Z91" s="496"/>
    </row>
    <row r="92" spans="7:39" ht="15" customHeight="1">
      <c r="G92" s="757">
        <v>43213</v>
      </c>
      <c r="H92" s="758"/>
      <c r="I92" s="758"/>
      <c r="J92" s="758"/>
      <c r="K92" s="770"/>
      <c r="L92" s="770"/>
      <c r="M92" s="770"/>
      <c r="N92" s="75"/>
      <c r="O92" s="111"/>
      <c r="P92" s="111"/>
      <c r="Q92" s="769"/>
      <c r="R92" s="769"/>
      <c r="S92" s="769"/>
      <c r="T92" s="755"/>
      <c r="U92" s="755"/>
      <c r="V92" s="755"/>
      <c r="W92" s="755"/>
      <c r="X92" s="755"/>
      <c r="Y92" s="755"/>
      <c r="Z92" s="496"/>
    </row>
    <row r="93" spans="7:39" ht="15" customHeight="1">
      <c r="G93" s="757">
        <v>43214</v>
      </c>
      <c r="H93" s="758"/>
      <c r="I93" s="758"/>
      <c r="J93" s="758"/>
      <c r="K93" s="755" t="s">
        <v>287</v>
      </c>
      <c r="L93" s="755"/>
      <c r="M93" s="755"/>
      <c r="N93" s="75"/>
      <c r="O93" s="111"/>
      <c r="P93" s="111"/>
      <c r="Q93" s="755"/>
      <c r="R93" s="755"/>
      <c r="S93" s="755"/>
      <c r="T93" s="755"/>
      <c r="U93" s="755"/>
      <c r="V93" s="755"/>
      <c r="W93" s="755"/>
      <c r="X93" s="755"/>
      <c r="Y93" s="755"/>
      <c r="Z93" s="496"/>
    </row>
    <row r="94" spans="7:39" ht="15" customHeight="1">
      <c r="G94" s="757">
        <v>43215</v>
      </c>
      <c r="H94" s="758"/>
      <c r="I94" s="758"/>
      <c r="J94" s="758"/>
      <c r="K94" s="755" t="s">
        <v>287</v>
      </c>
      <c r="L94" s="755"/>
      <c r="M94" s="755"/>
      <c r="N94" s="75"/>
      <c r="O94" s="111"/>
      <c r="P94" s="111"/>
      <c r="Q94" s="755"/>
      <c r="R94" s="755"/>
      <c r="S94" s="755"/>
      <c r="T94" s="755"/>
      <c r="U94" s="755"/>
      <c r="V94" s="755"/>
      <c r="W94" s="755"/>
      <c r="X94" s="755"/>
      <c r="Y94" s="755"/>
      <c r="Z94" s="496"/>
    </row>
    <row r="95" spans="7:39" ht="15" customHeight="1">
      <c r="G95" s="757">
        <v>43216</v>
      </c>
      <c r="H95" s="758"/>
      <c r="I95" s="758"/>
      <c r="J95" s="758"/>
      <c r="K95" s="755" t="s">
        <v>287</v>
      </c>
      <c r="L95" s="755"/>
      <c r="M95" s="755"/>
      <c r="N95" s="75"/>
      <c r="O95" s="111"/>
      <c r="P95" s="111"/>
      <c r="Q95" s="755"/>
      <c r="R95" s="755"/>
      <c r="S95" s="755"/>
      <c r="T95" s="755"/>
      <c r="U95" s="755"/>
      <c r="V95" s="755"/>
      <c r="W95" s="755"/>
      <c r="X95" s="755"/>
      <c r="Y95" s="755"/>
      <c r="Z95" s="496"/>
    </row>
    <row r="96" spans="7:39" ht="15" customHeight="1">
      <c r="G96" s="757">
        <v>43217</v>
      </c>
      <c r="H96" s="758"/>
      <c r="I96" s="758"/>
      <c r="J96" s="758"/>
      <c r="K96" s="770"/>
      <c r="L96" s="770"/>
      <c r="M96" s="770"/>
      <c r="N96" s="75"/>
      <c r="O96" s="111"/>
      <c r="P96" s="111"/>
      <c r="Q96" s="769"/>
      <c r="R96" s="769"/>
      <c r="S96" s="769"/>
      <c r="T96" s="755"/>
      <c r="U96" s="755"/>
      <c r="V96" s="755"/>
      <c r="W96" s="755"/>
      <c r="X96" s="755"/>
      <c r="Y96" s="755"/>
      <c r="Z96" s="496"/>
    </row>
    <row r="97" spans="7:33" ht="15" customHeight="1">
      <c r="G97" s="757">
        <v>43218</v>
      </c>
      <c r="H97" s="758"/>
      <c r="I97" s="758"/>
      <c r="J97" s="758"/>
      <c r="K97" s="755" t="s">
        <v>260</v>
      </c>
      <c r="L97" s="755"/>
      <c r="M97" s="755"/>
      <c r="N97" s="75"/>
      <c r="O97" s="111"/>
      <c r="P97" s="111"/>
      <c r="Q97" s="770"/>
      <c r="R97" s="770"/>
      <c r="S97" s="770"/>
      <c r="T97" s="755"/>
      <c r="U97" s="755"/>
      <c r="V97" s="755"/>
      <c r="W97" s="755"/>
      <c r="X97" s="755"/>
      <c r="Y97" s="755"/>
      <c r="Z97" s="496"/>
    </row>
    <row r="98" spans="7:33" ht="15" customHeight="1">
      <c r="G98" s="757">
        <v>43219</v>
      </c>
      <c r="H98" s="758"/>
      <c r="I98" s="758"/>
      <c r="J98" s="758"/>
      <c r="K98" s="755" t="s">
        <v>260</v>
      </c>
      <c r="L98" s="755"/>
      <c r="M98" s="755"/>
      <c r="N98" s="75"/>
      <c r="O98" s="111"/>
      <c r="P98" s="111"/>
      <c r="Q98" s="770"/>
      <c r="R98" s="770"/>
      <c r="S98" s="770"/>
      <c r="T98" s="755"/>
      <c r="U98" s="755"/>
      <c r="V98" s="755"/>
      <c r="W98" s="755"/>
      <c r="X98" s="755"/>
      <c r="Y98" s="755"/>
      <c r="Z98" s="496"/>
    </row>
    <row r="99" spans="7:33" ht="15" customHeight="1">
      <c r="G99" s="757">
        <v>43220</v>
      </c>
      <c r="H99" s="758"/>
      <c r="I99" s="758"/>
      <c r="J99" s="758"/>
      <c r="K99" s="755" t="s">
        <v>260</v>
      </c>
      <c r="L99" s="755"/>
      <c r="M99" s="755"/>
      <c r="N99" s="75"/>
      <c r="O99" s="111"/>
      <c r="P99" s="111"/>
      <c r="Q99" s="770"/>
      <c r="R99" s="770"/>
      <c r="S99" s="770"/>
      <c r="T99" s="755"/>
      <c r="U99" s="755"/>
      <c r="V99" s="755"/>
      <c r="W99" s="755"/>
      <c r="X99" s="755"/>
      <c r="Y99" s="755"/>
      <c r="Z99" s="496"/>
    </row>
    <row r="100" spans="7:33" ht="15" customHeight="1">
      <c r="G100" s="757">
        <v>43221</v>
      </c>
      <c r="H100" s="758"/>
      <c r="I100" s="758"/>
      <c r="J100" s="758"/>
      <c r="K100" s="770"/>
      <c r="L100" s="770"/>
      <c r="M100" s="770"/>
      <c r="N100" s="75"/>
      <c r="O100" s="111"/>
      <c r="P100" s="111"/>
      <c r="Q100" s="769"/>
      <c r="R100" s="769"/>
      <c r="S100" s="769"/>
      <c r="T100" s="755"/>
      <c r="U100" s="755"/>
      <c r="V100" s="755"/>
      <c r="W100" s="755"/>
      <c r="X100" s="755"/>
      <c r="Y100" s="755"/>
      <c r="Z100" s="496"/>
    </row>
    <row r="101" spans="7:33" ht="15" customHeight="1">
      <c r="G101" s="757">
        <v>43222</v>
      </c>
      <c r="H101" s="758"/>
      <c r="I101" s="758"/>
      <c r="J101" s="758"/>
      <c r="K101" s="755" t="s">
        <v>9</v>
      </c>
      <c r="L101" s="755"/>
      <c r="M101" s="755"/>
      <c r="N101" s="75"/>
      <c r="O101" s="111"/>
      <c r="P101" s="111"/>
      <c r="Q101" s="755"/>
      <c r="R101" s="755"/>
      <c r="S101" s="755"/>
      <c r="T101" s="755"/>
      <c r="U101" s="755"/>
      <c r="V101" s="755"/>
      <c r="W101" s="755"/>
      <c r="X101" s="755"/>
      <c r="Y101" s="755"/>
      <c r="Z101" s="496"/>
    </row>
    <row r="102" spans="7:33" ht="15" customHeight="1">
      <c r="G102" s="757">
        <v>43223</v>
      </c>
      <c r="H102" s="758"/>
      <c r="I102" s="758"/>
      <c r="J102" s="758"/>
      <c r="K102" s="755" t="s">
        <v>9</v>
      </c>
      <c r="L102" s="755"/>
      <c r="M102" s="755"/>
      <c r="N102" s="75"/>
      <c r="O102" s="111"/>
      <c r="P102" s="111"/>
      <c r="Q102" s="755"/>
      <c r="R102" s="755"/>
      <c r="S102" s="755"/>
      <c r="T102" s="755"/>
      <c r="U102" s="755"/>
      <c r="V102" s="755"/>
      <c r="W102" s="755"/>
      <c r="X102" s="755"/>
      <c r="Y102" s="755"/>
      <c r="Z102" s="496"/>
      <c r="AC102" s="87"/>
      <c r="AD102" s="87"/>
      <c r="AE102" s="87"/>
      <c r="AF102" s="87"/>
      <c r="AG102" s="87"/>
    </row>
    <row r="103" spans="7:33" ht="15" customHeight="1">
      <c r="G103" s="757">
        <v>43224</v>
      </c>
      <c r="H103" s="758"/>
      <c r="I103" s="758"/>
      <c r="J103" s="758"/>
      <c r="K103" s="755" t="s">
        <v>9</v>
      </c>
      <c r="L103" s="755"/>
      <c r="M103" s="755"/>
      <c r="N103" s="75"/>
      <c r="O103" s="111"/>
      <c r="P103" s="111"/>
      <c r="Q103" s="755"/>
      <c r="R103" s="755"/>
      <c r="S103" s="755"/>
      <c r="T103" s="755"/>
      <c r="U103" s="755"/>
      <c r="V103" s="755"/>
      <c r="W103" s="755"/>
      <c r="X103" s="755"/>
      <c r="Y103" s="755"/>
      <c r="Z103" s="496"/>
    </row>
    <row r="104" spans="7:33" ht="15" customHeight="1">
      <c r="G104" s="757">
        <v>43225</v>
      </c>
      <c r="H104" s="758"/>
      <c r="I104" s="758"/>
      <c r="J104" s="758"/>
      <c r="K104" s="802" t="s">
        <v>8</v>
      </c>
      <c r="L104" s="802"/>
      <c r="M104" s="802"/>
      <c r="N104" s="75"/>
      <c r="O104" s="111"/>
      <c r="P104" s="111"/>
      <c r="Q104" s="755"/>
      <c r="R104" s="755"/>
      <c r="S104" s="755"/>
      <c r="T104" s="755"/>
      <c r="U104" s="755"/>
      <c r="V104" s="755"/>
      <c r="W104" s="755"/>
      <c r="X104" s="755"/>
      <c r="Y104" s="755"/>
      <c r="Z104" s="496"/>
    </row>
    <row r="105" spans="7:33" ht="15" customHeight="1">
      <c r="G105" s="757">
        <v>43226</v>
      </c>
      <c r="H105" s="758"/>
      <c r="I105" s="758"/>
      <c r="J105" s="758"/>
      <c r="K105" s="802" t="s">
        <v>8</v>
      </c>
      <c r="L105" s="802"/>
      <c r="M105" s="802"/>
      <c r="N105" s="75"/>
      <c r="O105" s="111"/>
      <c r="P105" s="111"/>
      <c r="Q105" s="755"/>
      <c r="R105" s="755"/>
      <c r="S105" s="755"/>
      <c r="T105" s="755"/>
      <c r="U105" s="755"/>
      <c r="V105" s="755"/>
      <c r="W105" s="755"/>
      <c r="X105" s="755"/>
      <c r="Y105" s="755"/>
      <c r="Z105" s="496"/>
    </row>
    <row r="106" spans="7:33" ht="15" customHeight="1">
      <c r="G106" s="757">
        <v>43227</v>
      </c>
      <c r="H106" s="758"/>
      <c r="I106" s="758"/>
      <c r="J106" s="758"/>
      <c r="K106" s="802" t="s">
        <v>8</v>
      </c>
      <c r="L106" s="802"/>
      <c r="M106" s="802"/>
      <c r="N106" s="75"/>
      <c r="O106" s="111"/>
      <c r="P106" s="111"/>
      <c r="Q106" s="755"/>
      <c r="R106" s="755"/>
      <c r="S106" s="755"/>
      <c r="T106" s="755"/>
      <c r="U106" s="755"/>
      <c r="V106" s="755"/>
      <c r="W106" s="755"/>
      <c r="X106" s="755"/>
      <c r="Y106" s="755"/>
      <c r="Z106" s="496"/>
    </row>
    <row r="107" spans="7:33" ht="15" customHeight="1">
      <c r="G107" s="757">
        <v>43228</v>
      </c>
      <c r="H107" s="758"/>
      <c r="I107" s="758"/>
      <c r="J107" s="758"/>
      <c r="K107" s="801" t="s">
        <v>11</v>
      </c>
      <c r="L107" s="801"/>
      <c r="M107" s="801"/>
      <c r="N107" s="75"/>
      <c r="O107" s="111"/>
      <c r="P107" s="111"/>
      <c r="Q107" s="769"/>
      <c r="R107" s="769"/>
      <c r="S107" s="769"/>
      <c r="T107" s="755"/>
      <c r="U107" s="755"/>
      <c r="V107" s="755"/>
      <c r="W107" s="755"/>
      <c r="X107" s="755"/>
      <c r="Y107" s="755"/>
      <c r="Z107" s="496"/>
    </row>
    <row r="108" spans="7:33" ht="15" customHeight="1">
      <c r="G108" s="757">
        <v>43229</v>
      </c>
      <c r="H108" s="758"/>
      <c r="I108" s="758"/>
      <c r="J108" s="758"/>
      <c r="K108" s="802" t="s">
        <v>24</v>
      </c>
      <c r="L108" s="802"/>
      <c r="M108" s="802"/>
      <c r="N108" s="75"/>
      <c r="O108" s="111"/>
      <c r="P108" s="111"/>
      <c r="Q108" s="801"/>
      <c r="R108" s="801"/>
      <c r="S108" s="801"/>
      <c r="T108" s="755"/>
      <c r="U108" s="755"/>
      <c r="V108" s="755"/>
      <c r="W108" s="755"/>
      <c r="X108" s="755"/>
      <c r="Y108" s="755"/>
      <c r="Z108" s="496"/>
      <c r="AC108" s="87"/>
      <c r="AD108" s="87"/>
      <c r="AE108" s="87"/>
      <c r="AF108" s="87"/>
      <c r="AG108" s="87"/>
    </row>
    <row r="109" spans="7:33" ht="15" customHeight="1">
      <c r="G109" s="757">
        <v>43230</v>
      </c>
      <c r="H109" s="758"/>
      <c r="I109" s="758"/>
      <c r="J109" s="758"/>
      <c r="K109" s="802" t="s">
        <v>24</v>
      </c>
      <c r="L109" s="802"/>
      <c r="M109" s="802"/>
      <c r="N109" s="75"/>
      <c r="O109" s="111"/>
      <c r="P109" s="111"/>
      <c r="Q109" s="801"/>
      <c r="R109" s="801"/>
      <c r="S109" s="801"/>
      <c r="T109" s="755"/>
      <c r="U109" s="755"/>
      <c r="V109" s="755"/>
      <c r="W109" s="755"/>
      <c r="X109" s="755"/>
      <c r="Y109" s="755"/>
      <c r="Z109" s="496"/>
    </row>
    <row r="110" spans="7:33" ht="15" customHeight="1">
      <c r="G110" s="757">
        <v>43231</v>
      </c>
      <c r="H110" s="758"/>
      <c r="I110" s="758"/>
      <c r="J110" s="758"/>
      <c r="K110" s="802" t="s">
        <v>24</v>
      </c>
      <c r="L110" s="802"/>
      <c r="M110" s="802"/>
      <c r="N110" s="75"/>
      <c r="O110" s="111"/>
      <c r="P110" s="111"/>
      <c r="Q110" s="801"/>
      <c r="R110" s="801"/>
      <c r="S110" s="801"/>
      <c r="T110" s="755"/>
      <c r="U110" s="755"/>
      <c r="V110" s="755"/>
      <c r="W110" s="755"/>
      <c r="X110" s="755"/>
      <c r="Y110" s="755"/>
      <c r="Z110" s="496"/>
    </row>
    <row r="111" spans="7:33" ht="15" customHeight="1">
      <c r="G111" s="757">
        <v>43232</v>
      </c>
      <c r="H111" s="758"/>
      <c r="I111" s="758"/>
      <c r="J111" s="758"/>
      <c r="K111" s="802" t="s">
        <v>10</v>
      </c>
      <c r="L111" s="802"/>
      <c r="M111" s="802"/>
      <c r="N111" s="75"/>
      <c r="O111" s="111"/>
      <c r="P111" s="111"/>
      <c r="Q111" s="755"/>
      <c r="R111" s="755"/>
      <c r="S111" s="755"/>
      <c r="T111" s="755"/>
      <c r="U111" s="755"/>
      <c r="V111" s="755"/>
      <c r="W111" s="755"/>
      <c r="X111" s="755"/>
      <c r="Y111" s="755"/>
      <c r="Z111" s="496"/>
    </row>
    <row r="112" spans="7:33" ht="15" customHeight="1">
      <c r="G112" s="757">
        <v>43233</v>
      </c>
      <c r="H112" s="758"/>
      <c r="I112" s="758"/>
      <c r="J112" s="758"/>
      <c r="K112" s="802" t="s">
        <v>10</v>
      </c>
      <c r="L112" s="802"/>
      <c r="M112" s="802"/>
      <c r="N112" s="75"/>
      <c r="O112" s="111"/>
      <c r="P112" s="111"/>
      <c r="Q112" s="755"/>
      <c r="R112" s="755"/>
      <c r="S112" s="755"/>
      <c r="T112" s="755"/>
      <c r="U112" s="755"/>
      <c r="V112" s="755"/>
      <c r="W112" s="755"/>
      <c r="X112" s="755"/>
      <c r="Y112" s="755"/>
      <c r="Z112" s="496"/>
    </row>
    <row r="113" spans="7:33" ht="15" customHeight="1">
      <c r="G113" s="757">
        <v>43234</v>
      </c>
      <c r="H113" s="758"/>
      <c r="I113" s="758"/>
      <c r="J113" s="758"/>
      <c r="K113" s="802" t="s">
        <v>10</v>
      </c>
      <c r="L113" s="802"/>
      <c r="M113" s="802"/>
      <c r="N113" s="75"/>
      <c r="O113" s="111"/>
      <c r="P113" s="111"/>
      <c r="Q113" s="755"/>
      <c r="R113" s="755"/>
      <c r="S113" s="755"/>
      <c r="T113" s="755"/>
      <c r="U113" s="755"/>
      <c r="V113" s="755"/>
      <c r="W113" s="755"/>
      <c r="X113" s="755"/>
      <c r="Y113" s="755"/>
      <c r="Z113" s="496"/>
    </row>
    <row r="114" spans="7:33" ht="15" customHeight="1">
      <c r="G114" s="757">
        <v>43235</v>
      </c>
      <c r="H114" s="758"/>
      <c r="I114" s="758"/>
      <c r="J114" s="758"/>
      <c r="K114" s="801"/>
      <c r="L114" s="801"/>
      <c r="M114" s="801"/>
      <c r="N114" s="75"/>
      <c r="O114" s="111"/>
      <c r="P114" s="111"/>
      <c r="Q114" s="769"/>
      <c r="R114" s="769"/>
      <c r="S114" s="769"/>
      <c r="T114" s="755"/>
      <c r="U114" s="755"/>
      <c r="V114" s="755"/>
      <c r="W114" s="755"/>
      <c r="X114" s="755"/>
      <c r="Y114" s="755"/>
      <c r="Z114" s="496"/>
    </row>
    <row r="115" spans="7:33" ht="15" customHeight="1">
      <c r="G115" s="757">
        <v>43236</v>
      </c>
      <c r="H115" s="758"/>
      <c r="I115" s="758"/>
      <c r="J115" s="758"/>
      <c r="K115" s="801"/>
      <c r="L115" s="801"/>
      <c r="M115" s="801"/>
      <c r="N115" s="75"/>
      <c r="O115" s="111"/>
      <c r="P115" s="111"/>
      <c r="Q115" s="769"/>
      <c r="R115" s="769"/>
      <c r="S115" s="769"/>
      <c r="T115" s="755"/>
      <c r="U115" s="755"/>
      <c r="V115" s="755"/>
      <c r="W115" s="755"/>
      <c r="X115" s="755"/>
      <c r="Y115" s="755"/>
      <c r="Z115" s="496"/>
    </row>
    <row r="116" spans="7:33" ht="15" customHeight="1">
      <c r="G116" s="757">
        <v>43237</v>
      </c>
      <c r="H116" s="758"/>
      <c r="I116" s="758"/>
      <c r="J116" s="758"/>
      <c r="K116" s="801"/>
      <c r="L116" s="801"/>
      <c r="M116" s="801"/>
      <c r="N116" s="75"/>
      <c r="O116" s="111"/>
      <c r="P116" s="111"/>
      <c r="Q116" s="769"/>
      <c r="R116" s="769"/>
      <c r="S116" s="769"/>
      <c r="T116" s="755"/>
      <c r="U116" s="755"/>
      <c r="V116" s="755"/>
      <c r="W116" s="755"/>
      <c r="X116" s="755"/>
      <c r="Y116" s="755"/>
      <c r="Z116" s="496"/>
    </row>
    <row r="117" spans="7:33" ht="15" customHeight="1">
      <c r="G117" s="757">
        <v>43238</v>
      </c>
      <c r="H117" s="758"/>
      <c r="I117" s="758"/>
      <c r="J117" s="758"/>
      <c r="K117" s="802" t="s">
        <v>7</v>
      </c>
      <c r="L117" s="802"/>
      <c r="M117" s="802"/>
      <c r="N117" s="75"/>
      <c r="O117" s="111"/>
      <c r="P117" s="111"/>
      <c r="Q117" s="755"/>
      <c r="R117" s="755"/>
      <c r="S117" s="755"/>
      <c r="T117" s="755"/>
      <c r="U117" s="755"/>
      <c r="V117" s="755"/>
      <c r="W117" s="755"/>
      <c r="X117" s="755"/>
      <c r="Y117" s="755"/>
      <c r="Z117" s="496"/>
    </row>
    <row r="118" spans="7:33" ht="15" customHeight="1">
      <c r="G118" s="757">
        <v>43239</v>
      </c>
      <c r="H118" s="758"/>
      <c r="I118" s="758"/>
      <c r="J118" s="758"/>
      <c r="K118" s="802" t="s">
        <v>7</v>
      </c>
      <c r="L118" s="802"/>
      <c r="M118" s="802"/>
      <c r="N118" s="75"/>
      <c r="O118" s="111"/>
      <c r="P118" s="111"/>
      <c r="Q118" s="755"/>
      <c r="R118" s="755"/>
      <c r="S118" s="755"/>
      <c r="T118" s="755"/>
      <c r="U118" s="755"/>
      <c r="V118" s="755"/>
      <c r="W118" s="755"/>
      <c r="X118" s="755"/>
      <c r="Y118" s="755"/>
      <c r="Z118" s="496"/>
    </row>
    <row r="119" spans="7:33" ht="15" customHeight="1">
      <c r="G119" s="757">
        <v>43240</v>
      </c>
      <c r="H119" s="758"/>
      <c r="I119" s="758"/>
      <c r="J119" s="758"/>
      <c r="K119" s="802" t="s">
        <v>7</v>
      </c>
      <c r="L119" s="802"/>
      <c r="M119" s="802"/>
      <c r="N119" s="75"/>
      <c r="O119" s="111"/>
      <c r="P119" s="111"/>
      <c r="Q119" s="755"/>
      <c r="R119" s="755"/>
      <c r="S119" s="755"/>
      <c r="T119" s="755"/>
      <c r="U119" s="755"/>
      <c r="V119" s="755"/>
      <c r="W119" s="755"/>
      <c r="X119" s="755"/>
      <c r="Y119" s="755"/>
      <c r="Z119" s="496"/>
      <c r="AC119" s="87"/>
      <c r="AD119" s="87"/>
      <c r="AE119" s="87"/>
      <c r="AF119" s="87"/>
      <c r="AG119" s="87"/>
    </row>
    <row r="120" spans="7:33" ht="15" customHeight="1">
      <c r="G120" s="757">
        <v>43241</v>
      </c>
      <c r="H120" s="758"/>
      <c r="I120" s="758"/>
      <c r="J120" s="758"/>
      <c r="K120" s="801"/>
      <c r="L120" s="801"/>
      <c r="M120" s="801"/>
      <c r="N120" s="75"/>
      <c r="O120" s="111"/>
      <c r="P120" s="111"/>
      <c r="Q120" s="769"/>
      <c r="R120" s="769"/>
      <c r="S120" s="769"/>
      <c r="T120" s="755"/>
      <c r="U120" s="755"/>
      <c r="V120" s="755"/>
      <c r="W120" s="755"/>
      <c r="X120" s="755"/>
      <c r="Y120" s="755"/>
      <c r="Z120" s="496"/>
    </row>
    <row r="121" spans="7:33" ht="15" customHeight="1">
      <c r="G121" s="757">
        <v>43242</v>
      </c>
      <c r="H121" s="758"/>
      <c r="I121" s="758"/>
      <c r="J121" s="758"/>
      <c r="K121" s="802" t="s">
        <v>222</v>
      </c>
      <c r="L121" s="802"/>
      <c r="M121" s="802"/>
      <c r="N121" s="75"/>
      <c r="O121" s="111"/>
      <c r="P121" s="111"/>
      <c r="Q121" s="755"/>
      <c r="R121" s="755"/>
      <c r="S121" s="755"/>
      <c r="T121" s="755"/>
      <c r="U121" s="755"/>
      <c r="V121" s="755"/>
      <c r="W121" s="755"/>
      <c r="X121" s="755"/>
      <c r="Y121" s="755"/>
      <c r="Z121" s="496"/>
    </row>
    <row r="122" spans="7:33" ht="15" customHeight="1">
      <c r="G122" s="757">
        <v>43243</v>
      </c>
      <c r="H122" s="758"/>
      <c r="I122" s="758"/>
      <c r="J122" s="758"/>
      <c r="K122" s="802" t="s">
        <v>222</v>
      </c>
      <c r="L122" s="802"/>
      <c r="M122" s="802"/>
      <c r="N122" s="75"/>
      <c r="O122" s="111"/>
      <c r="P122" s="111"/>
      <c r="Q122" s="755"/>
      <c r="R122" s="755"/>
      <c r="S122" s="755"/>
      <c r="T122" s="755"/>
      <c r="U122" s="755"/>
      <c r="V122" s="755"/>
      <c r="W122" s="755"/>
      <c r="X122" s="755"/>
      <c r="Y122" s="755"/>
      <c r="Z122" s="496"/>
    </row>
    <row r="123" spans="7:33" ht="15" customHeight="1">
      <c r="G123" s="757">
        <v>43244</v>
      </c>
      <c r="H123" s="758"/>
      <c r="I123" s="758"/>
      <c r="J123" s="758"/>
      <c r="K123" s="802" t="s">
        <v>222</v>
      </c>
      <c r="L123" s="802"/>
      <c r="M123" s="802"/>
      <c r="N123" s="75"/>
      <c r="O123" s="111"/>
      <c r="P123" s="111"/>
      <c r="Q123" s="755"/>
      <c r="R123" s="755"/>
      <c r="S123" s="755"/>
      <c r="T123" s="755"/>
      <c r="U123" s="755"/>
      <c r="V123" s="755"/>
      <c r="W123" s="755"/>
      <c r="X123" s="755"/>
      <c r="Y123" s="755"/>
      <c r="Z123" s="496"/>
    </row>
    <row r="124" spans="7:33" ht="15" customHeight="1">
      <c r="G124" s="757">
        <v>43245</v>
      </c>
      <c r="H124" s="758"/>
      <c r="I124" s="758"/>
      <c r="J124" s="758"/>
      <c r="K124" s="801"/>
      <c r="L124" s="801"/>
      <c r="M124" s="801"/>
      <c r="N124" s="75"/>
      <c r="O124" s="111"/>
      <c r="P124" s="111"/>
      <c r="Q124" s="769"/>
      <c r="R124" s="769"/>
      <c r="S124" s="769"/>
      <c r="T124" s="755"/>
      <c r="U124" s="755"/>
      <c r="V124" s="755"/>
      <c r="W124" s="755"/>
      <c r="X124" s="755"/>
      <c r="Y124" s="755"/>
      <c r="Z124" s="496"/>
    </row>
    <row r="125" spans="7:33" ht="15" customHeight="1">
      <c r="G125" s="757">
        <v>43246</v>
      </c>
      <c r="H125" s="758"/>
      <c r="I125" s="758"/>
      <c r="J125" s="758"/>
      <c r="K125" s="802" t="s">
        <v>216</v>
      </c>
      <c r="L125" s="802"/>
      <c r="M125" s="802"/>
      <c r="N125" s="75"/>
      <c r="O125" s="111"/>
      <c r="P125" s="111"/>
      <c r="Q125" s="801"/>
      <c r="R125" s="801"/>
      <c r="S125" s="801"/>
      <c r="T125" s="755"/>
      <c r="U125" s="755"/>
      <c r="V125" s="755"/>
      <c r="W125" s="755"/>
      <c r="X125" s="755"/>
      <c r="Y125" s="755"/>
      <c r="Z125" s="496"/>
    </row>
    <row r="126" spans="7:33" ht="15" customHeight="1">
      <c r="G126" s="757">
        <v>43247</v>
      </c>
      <c r="H126" s="758"/>
      <c r="I126" s="758"/>
      <c r="J126" s="758"/>
      <c r="K126" s="802" t="s">
        <v>216</v>
      </c>
      <c r="L126" s="802"/>
      <c r="M126" s="802"/>
      <c r="N126" s="75"/>
      <c r="O126" s="111"/>
      <c r="P126" s="111"/>
      <c r="Q126" s="801"/>
      <c r="R126" s="801"/>
      <c r="S126" s="801"/>
      <c r="T126" s="755"/>
      <c r="U126" s="755"/>
      <c r="V126" s="755"/>
      <c r="W126" s="755"/>
      <c r="X126" s="755"/>
      <c r="Y126" s="755"/>
      <c r="Z126" s="496"/>
      <c r="AC126" s="87"/>
      <c r="AD126" s="87"/>
      <c r="AE126" s="87"/>
      <c r="AF126" s="87"/>
      <c r="AG126" s="87"/>
    </row>
    <row r="127" spans="7:33" ht="15" customHeight="1">
      <c r="G127" s="757">
        <v>43248</v>
      </c>
      <c r="H127" s="758"/>
      <c r="I127" s="758"/>
      <c r="J127" s="758"/>
      <c r="K127" s="802" t="s">
        <v>216</v>
      </c>
      <c r="L127" s="802"/>
      <c r="M127" s="802"/>
      <c r="N127" s="75"/>
      <c r="O127" s="111"/>
      <c r="P127" s="111"/>
      <c r="Q127" s="801"/>
      <c r="R127" s="801"/>
      <c r="S127" s="801"/>
      <c r="T127" s="755"/>
      <c r="U127" s="755"/>
      <c r="V127" s="755"/>
      <c r="W127" s="755"/>
      <c r="X127" s="755"/>
      <c r="Y127" s="755"/>
      <c r="Z127" s="496"/>
    </row>
    <row r="128" spans="7:33" ht="15" customHeight="1">
      <c r="G128" s="757">
        <v>43249</v>
      </c>
      <c r="H128" s="758"/>
      <c r="I128" s="758"/>
      <c r="J128" s="758"/>
      <c r="K128" s="802" t="s">
        <v>24</v>
      </c>
      <c r="L128" s="802"/>
      <c r="M128" s="802"/>
      <c r="N128" s="75"/>
      <c r="O128" s="111"/>
      <c r="P128" s="111"/>
      <c r="Q128" s="755"/>
      <c r="R128" s="755"/>
      <c r="S128" s="755"/>
      <c r="T128" s="755"/>
      <c r="U128" s="755"/>
      <c r="V128" s="755"/>
      <c r="W128" s="755"/>
      <c r="X128" s="755"/>
      <c r="Y128" s="755"/>
      <c r="Z128" s="496"/>
    </row>
    <row r="129" spans="7:33" ht="15" customHeight="1">
      <c r="G129" s="757">
        <v>43250</v>
      </c>
      <c r="H129" s="758"/>
      <c r="I129" s="758"/>
      <c r="J129" s="758"/>
      <c r="K129" s="802" t="s">
        <v>24</v>
      </c>
      <c r="L129" s="802"/>
      <c r="M129" s="802"/>
      <c r="N129" s="75"/>
      <c r="O129" s="111"/>
      <c r="P129" s="111"/>
      <c r="Q129" s="755"/>
      <c r="R129" s="755"/>
      <c r="S129" s="755"/>
      <c r="T129" s="755"/>
      <c r="U129" s="755"/>
      <c r="V129" s="755"/>
      <c r="W129" s="755"/>
      <c r="X129" s="755"/>
      <c r="Y129" s="755"/>
      <c r="Z129" s="496"/>
    </row>
    <row r="130" spans="7:33" ht="15" customHeight="1">
      <c r="G130" s="757">
        <v>43251</v>
      </c>
      <c r="H130" s="758"/>
      <c r="I130" s="758"/>
      <c r="J130" s="758"/>
      <c r="K130" s="802" t="s">
        <v>24</v>
      </c>
      <c r="L130" s="802"/>
      <c r="M130" s="802"/>
      <c r="N130" s="75"/>
      <c r="O130" s="111"/>
      <c r="P130" s="111"/>
      <c r="Q130" s="755"/>
      <c r="R130" s="755"/>
      <c r="S130" s="755"/>
      <c r="T130" s="755"/>
      <c r="U130" s="755"/>
      <c r="V130" s="755"/>
      <c r="W130" s="755"/>
      <c r="X130" s="755"/>
      <c r="Y130" s="755"/>
      <c r="Z130" s="496"/>
      <c r="AC130" s="87"/>
      <c r="AD130" s="87"/>
      <c r="AE130" s="87"/>
      <c r="AF130" s="87"/>
      <c r="AG130" s="87"/>
    </row>
    <row r="131" spans="7:33" ht="15" customHeight="1">
      <c r="G131" s="757">
        <v>43252</v>
      </c>
      <c r="H131" s="758"/>
      <c r="I131" s="758"/>
      <c r="J131" s="758"/>
      <c r="K131" s="801" t="s">
        <v>11</v>
      </c>
      <c r="L131" s="801"/>
      <c r="M131" s="801"/>
      <c r="N131" s="75"/>
      <c r="O131" s="111"/>
      <c r="P131" s="111"/>
      <c r="Q131" s="769"/>
      <c r="R131" s="769"/>
      <c r="S131" s="769"/>
      <c r="T131" s="755"/>
      <c r="U131" s="755"/>
      <c r="V131" s="755"/>
      <c r="W131" s="755"/>
      <c r="X131" s="755"/>
      <c r="Y131" s="755"/>
      <c r="Z131" s="496"/>
    </row>
    <row r="132" spans="7:33" ht="15" customHeight="1">
      <c r="G132" s="757">
        <v>43253</v>
      </c>
      <c r="H132" s="758"/>
      <c r="I132" s="758"/>
      <c r="J132" s="758"/>
      <c r="K132" s="802" t="s">
        <v>287</v>
      </c>
      <c r="L132" s="801"/>
      <c r="M132" s="801"/>
      <c r="N132" s="75"/>
      <c r="O132" s="111"/>
      <c r="P132" s="111"/>
      <c r="Q132" s="755"/>
      <c r="R132" s="755"/>
      <c r="S132" s="755"/>
      <c r="T132" s="755"/>
      <c r="U132" s="755"/>
      <c r="V132" s="755"/>
      <c r="W132" s="755"/>
      <c r="X132" s="755"/>
      <c r="Y132" s="755"/>
      <c r="Z132" s="496"/>
    </row>
    <row r="133" spans="7:33" ht="15" customHeight="1">
      <c r="G133" s="757">
        <v>43254</v>
      </c>
      <c r="H133" s="758"/>
      <c r="I133" s="758"/>
      <c r="J133" s="758"/>
      <c r="K133" s="802" t="s">
        <v>287</v>
      </c>
      <c r="L133" s="801"/>
      <c r="M133" s="801"/>
      <c r="N133" s="75"/>
      <c r="O133" s="111"/>
      <c r="P133" s="111"/>
      <c r="Q133" s="755"/>
      <c r="R133" s="755"/>
      <c r="S133" s="755"/>
      <c r="T133" s="755"/>
      <c r="U133" s="755"/>
      <c r="V133" s="755"/>
      <c r="W133" s="755"/>
      <c r="X133" s="755"/>
      <c r="Y133" s="755"/>
      <c r="Z133" s="496"/>
    </row>
    <row r="134" spans="7:33" ht="15" customHeight="1">
      <c r="G134" s="757">
        <v>43255</v>
      </c>
      <c r="H134" s="758"/>
      <c r="I134" s="758"/>
      <c r="J134" s="758"/>
      <c r="K134" s="802" t="s">
        <v>287</v>
      </c>
      <c r="L134" s="801"/>
      <c r="M134" s="801"/>
      <c r="N134" s="75"/>
      <c r="O134" s="111"/>
      <c r="P134" s="111"/>
      <c r="Q134" s="755"/>
      <c r="R134" s="755"/>
      <c r="S134" s="755"/>
      <c r="T134" s="755"/>
      <c r="U134" s="755"/>
      <c r="V134" s="755"/>
      <c r="W134" s="755"/>
      <c r="X134" s="755"/>
      <c r="Y134" s="755"/>
      <c r="Z134" s="496"/>
    </row>
    <row r="135" spans="7:33" ht="15" customHeight="1">
      <c r="G135" s="757">
        <v>43256</v>
      </c>
      <c r="H135" s="758"/>
      <c r="I135" s="758"/>
      <c r="J135" s="758"/>
      <c r="K135" s="802" t="s">
        <v>260</v>
      </c>
      <c r="L135" s="801"/>
      <c r="M135" s="801"/>
      <c r="N135" s="75"/>
      <c r="O135" s="111"/>
      <c r="P135" s="111"/>
      <c r="Q135" s="755"/>
      <c r="R135" s="755"/>
      <c r="S135" s="755"/>
      <c r="T135" s="755"/>
      <c r="U135" s="755"/>
      <c r="V135" s="755"/>
      <c r="W135" s="755"/>
      <c r="X135" s="755"/>
      <c r="Y135" s="755"/>
      <c r="Z135" s="496"/>
    </row>
    <row r="136" spans="7:33" ht="15" customHeight="1">
      <c r="G136" s="757">
        <v>43257</v>
      </c>
      <c r="H136" s="758"/>
      <c r="I136" s="758"/>
      <c r="J136" s="758"/>
      <c r="K136" s="802" t="s">
        <v>260</v>
      </c>
      <c r="L136" s="801"/>
      <c r="M136" s="801"/>
      <c r="N136" s="75"/>
      <c r="O136" s="111"/>
      <c r="P136" s="111"/>
      <c r="Q136" s="755"/>
      <c r="R136" s="755"/>
      <c r="S136" s="755"/>
      <c r="T136" s="755"/>
      <c r="U136" s="755"/>
      <c r="V136" s="755"/>
      <c r="W136" s="755"/>
      <c r="X136" s="755"/>
      <c r="Y136" s="755"/>
      <c r="Z136" s="496"/>
    </row>
    <row r="137" spans="7:33" ht="15" customHeight="1">
      <c r="G137" s="757">
        <v>43258</v>
      </c>
      <c r="H137" s="758"/>
      <c r="I137" s="758"/>
      <c r="J137" s="758"/>
      <c r="K137" s="802" t="s">
        <v>260</v>
      </c>
      <c r="L137" s="801"/>
      <c r="M137" s="801"/>
      <c r="N137" s="75"/>
      <c r="O137" s="111"/>
      <c r="P137" s="111"/>
      <c r="Q137" s="755"/>
      <c r="R137" s="755"/>
      <c r="S137" s="755"/>
      <c r="T137" s="755"/>
      <c r="U137" s="755"/>
      <c r="V137" s="755"/>
      <c r="W137" s="755"/>
      <c r="X137" s="755"/>
      <c r="Y137" s="755"/>
      <c r="Z137" s="496"/>
    </row>
    <row r="138" spans="7:33" ht="15" customHeight="1">
      <c r="G138" s="757">
        <v>43259</v>
      </c>
      <c r="H138" s="758"/>
      <c r="I138" s="758"/>
      <c r="J138" s="758"/>
      <c r="K138" s="801"/>
      <c r="L138" s="801"/>
      <c r="M138" s="801"/>
      <c r="N138" s="75"/>
      <c r="O138" s="111"/>
      <c r="P138" s="111"/>
      <c r="Q138" s="769"/>
      <c r="R138" s="769"/>
      <c r="S138" s="769"/>
      <c r="T138" s="755"/>
      <c r="U138" s="755"/>
      <c r="V138" s="755"/>
      <c r="W138" s="755"/>
      <c r="X138" s="755"/>
      <c r="Y138" s="755"/>
      <c r="Z138" s="496"/>
    </row>
    <row r="139" spans="7:33" ht="15" customHeight="1">
      <c r="G139" s="757">
        <v>43260</v>
      </c>
      <c r="H139" s="758"/>
      <c r="I139" s="758"/>
      <c r="J139" s="758"/>
      <c r="K139" s="802" t="s">
        <v>9</v>
      </c>
      <c r="L139" s="801"/>
      <c r="M139" s="801"/>
      <c r="N139" s="75"/>
      <c r="O139" s="111"/>
      <c r="P139" s="111"/>
      <c r="Q139" s="755"/>
      <c r="R139" s="755"/>
      <c r="S139" s="755"/>
      <c r="T139" s="755"/>
      <c r="U139" s="755"/>
      <c r="V139" s="755"/>
      <c r="W139" s="755"/>
      <c r="X139" s="755"/>
      <c r="Y139" s="755"/>
      <c r="Z139" s="496"/>
    </row>
    <row r="140" spans="7:33" ht="15" customHeight="1">
      <c r="G140" s="757">
        <v>43261</v>
      </c>
      <c r="H140" s="758"/>
      <c r="I140" s="758"/>
      <c r="J140" s="758"/>
      <c r="K140" s="802" t="s">
        <v>9</v>
      </c>
      <c r="L140" s="801"/>
      <c r="M140" s="801"/>
      <c r="N140" s="75"/>
      <c r="O140" s="111"/>
      <c r="P140" s="111"/>
      <c r="Q140" s="755"/>
      <c r="R140" s="755"/>
      <c r="S140" s="755"/>
      <c r="T140" s="755"/>
      <c r="U140" s="755"/>
      <c r="V140" s="755"/>
      <c r="W140" s="755"/>
      <c r="X140" s="755"/>
      <c r="Y140" s="755"/>
      <c r="Z140" s="496"/>
    </row>
    <row r="141" spans="7:33" ht="15" customHeight="1">
      <c r="G141" s="757">
        <v>43262</v>
      </c>
      <c r="H141" s="758"/>
      <c r="I141" s="758"/>
      <c r="J141" s="758"/>
      <c r="K141" s="802" t="s">
        <v>9</v>
      </c>
      <c r="L141" s="801"/>
      <c r="M141" s="801"/>
      <c r="N141" s="75"/>
      <c r="O141" s="111"/>
      <c r="P141" s="111"/>
      <c r="Q141" s="755"/>
      <c r="R141" s="755"/>
      <c r="S141" s="755"/>
      <c r="T141" s="755"/>
      <c r="U141" s="755"/>
      <c r="V141" s="755"/>
      <c r="W141" s="755"/>
      <c r="X141" s="755"/>
      <c r="Y141" s="755"/>
      <c r="Z141" s="496"/>
    </row>
    <row r="142" spans="7:33" ht="15" customHeight="1">
      <c r="G142" s="757">
        <v>43263</v>
      </c>
      <c r="H142" s="758"/>
      <c r="I142" s="758"/>
      <c r="J142" s="758"/>
      <c r="K142" s="801"/>
      <c r="L142" s="801"/>
      <c r="M142" s="801"/>
      <c r="N142" s="75"/>
      <c r="O142" s="111"/>
      <c r="P142" s="111"/>
      <c r="Q142" s="769"/>
      <c r="R142" s="769"/>
      <c r="S142" s="769"/>
      <c r="T142" s="755"/>
      <c r="U142" s="755"/>
      <c r="V142" s="755"/>
      <c r="W142" s="755"/>
      <c r="X142" s="755"/>
      <c r="Y142" s="755"/>
      <c r="Z142" s="496"/>
    </row>
    <row r="143" spans="7:33" ht="15" customHeight="1">
      <c r="G143" s="757">
        <v>43264</v>
      </c>
      <c r="H143" s="758"/>
      <c r="I143" s="758"/>
      <c r="J143" s="758"/>
      <c r="K143" s="802" t="s">
        <v>8</v>
      </c>
      <c r="L143" s="801"/>
      <c r="M143" s="801"/>
      <c r="N143" s="75"/>
      <c r="O143" s="111"/>
      <c r="P143" s="111"/>
      <c r="Q143" s="755"/>
      <c r="R143" s="755"/>
      <c r="S143" s="755"/>
      <c r="T143" s="755"/>
      <c r="U143" s="755"/>
      <c r="V143" s="755"/>
      <c r="W143" s="755"/>
      <c r="X143" s="755"/>
      <c r="Y143" s="755"/>
      <c r="Z143" s="496"/>
    </row>
    <row r="144" spans="7:33" ht="15" customHeight="1">
      <c r="G144" s="757">
        <v>43265</v>
      </c>
      <c r="H144" s="758"/>
      <c r="I144" s="758"/>
      <c r="J144" s="758"/>
      <c r="K144" s="802" t="s">
        <v>8</v>
      </c>
      <c r="L144" s="801"/>
      <c r="M144" s="801"/>
      <c r="N144" s="75"/>
      <c r="O144" s="111"/>
      <c r="P144" s="111"/>
      <c r="Q144" s="755"/>
      <c r="R144" s="755"/>
      <c r="S144" s="755"/>
      <c r="T144" s="755"/>
      <c r="U144" s="755"/>
      <c r="V144" s="755"/>
      <c r="W144" s="755"/>
      <c r="X144" s="755"/>
      <c r="Y144" s="755"/>
      <c r="Z144" s="496"/>
    </row>
    <row r="145" spans="7:33" ht="15" customHeight="1">
      <c r="G145" s="757">
        <v>43266</v>
      </c>
      <c r="H145" s="758"/>
      <c r="I145" s="758"/>
      <c r="J145" s="758"/>
      <c r="K145" s="802" t="s">
        <v>8</v>
      </c>
      <c r="L145" s="801"/>
      <c r="M145" s="801"/>
      <c r="N145" s="75"/>
      <c r="O145" s="111"/>
      <c r="P145" s="111"/>
      <c r="Q145" s="755"/>
      <c r="R145" s="755"/>
      <c r="S145" s="755"/>
      <c r="T145" s="755"/>
      <c r="U145" s="755"/>
      <c r="V145" s="755"/>
      <c r="W145" s="755"/>
      <c r="X145" s="755"/>
      <c r="Y145" s="755"/>
      <c r="Z145" s="496"/>
    </row>
    <row r="146" spans="7:33" ht="15" customHeight="1">
      <c r="G146" s="757">
        <v>43267</v>
      </c>
      <c r="H146" s="758"/>
      <c r="I146" s="758"/>
      <c r="J146" s="758"/>
      <c r="K146" s="802" t="s">
        <v>220</v>
      </c>
      <c r="L146" s="801"/>
      <c r="M146" s="801"/>
      <c r="N146" s="75"/>
      <c r="O146" s="111"/>
      <c r="P146" s="111"/>
      <c r="Q146" s="755"/>
      <c r="R146" s="755"/>
      <c r="S146" s="755"/>
      <c r="T146" s="755"/>
      <c r="U146" s="755"/>
      <c r="V146" s="755"/>
      <c r="W146" s="755"/>
      <c r="X146" s="755"/>
      <c r="Y146" s="755"/>
      <c r="Z146" s="496"/>
    </row>
    <row r="147" spans="7:33" ht="15" customHeight="1">
      <c r="G147" s="757">
        <v>43268</v>
      </c>
      <c r="H147" s="758"/>
      <c r="I147" s="758"/>
      <c r="J147" s="758"/>
      <c r="K147" s="802" t="s">
        <v>220</v>
      </c>
      <c r="L147" s="801"/>
      <c r="M147" s="801"/>
      <c r="N147" s="75"/>
      <c r="O147" s="111"/>
      <c r="P147" s="111"/>
      <c r="Q147" s="755"/>
      <c r="R147" s="755"/>
      <c r="S147" s="755"/>
      <c r="T147" s="755"/>
      <c r="U147" s="755"/>
      <c r="V147" s="755"/>
      <c r="W147" s="755"/>
      <c r="X147" s="755"/>
      <c r="Y147" s="755"/>
      <c r="Z147" s="496"/>
      <c r="AC147" s="87"/>
      <c r="AD147" s="87"/>
      <c r="AE147" s="87"/>
      <c r="AF147" s="87"/>
      <c r="AG147" s="87"/>
    </row>
    <row r="148" spans="7:33" ht="15" customHeight="1">
      <c r="G148" s="757">
        <v>43269</v>
      </c>
      <c r="H148" s="758"/>
      <c r="I148" s="758"/>
      <c r="J148" s="758"/>
      <c r="K148" s="802" t="s">
        <v>220</v>
      </c>
      <c r="L148" s="801"/>
      <c r="M148" s="801"/>
      <c r="N148" s="75"/>
      <c r="O148" s="111"/>
      <c r="P148" s="111"/>
      <c r="Q148" s="755"/>
      <c r="R148" s="755"/>
      <c r="S148" s="755"/>
      <c r="T148" s="755"/>
      <c r="U148" s="755"/>
      <c r="V148" s="755"/>
      <c r="W148" s="755"/>
      <c r="X148" s="755"/>
      <c r="Y148" s="755"/>
      <c r="Z148" s="496"/>
    </row>
    <row r="149" spans="7:33" ht="15" customHeight="1">
      <c r="G149" s="757">
        <v>43270</v>
      </c>
      <c r="H149" s="758"/>
      <c r="I149" s="758"/>
      <c r="J149" s="758"/>
      <c r="K149" s="801"/>
      <c r="L149" s="801"/>
      <c r="M149" s="801"/>
      <c r="N149" s="75"/>
      <c r="O149" s="111"/>
      <c r="P149" s="111"/>
      <c r="Q149" s="769"/>
      <c r="R149" s="769"/>
      <c r="S149" s="769"/>
      <c r="T149" s="755"/>
      <c r="U149" s="755"/>
      <c r="V149" s="755"/>
      <c r="W149" s="755"/>
      <c r="X149" s="755"/>
      <c r="Y149" s="755"/>
      <c r="Z149" s="496"/>
    </row>
    <row r="150" spans="7:33" ht="15" customHeight="1">
      <c r="G150" s="757">
        <v>43271</v>
      </c>
      <c r="H150" s="758"/>
      <c r="I150" s="758"/>
      <c r="J150" s="758"/>
      <c r="K150" s="802" t="s">
        <v>10</v>
      </c>
      <c r="L150" s="801"/>
      <c r="M150" s="801"/>
      <c r="N150" s="75"/>
      <c r="O150" s="111"/>
      <c r="P150" s="111"/>
      <c r="Q150" s="755" t="s">
        <v>288</v>
      </c>
      <c r="R150" s="755"/>
      <c r="S150" s="755"/>
      <c r="T150" s="755"/>
      <c r="U150" s="755"/>
      <c r="V150" s="755"/>
      <c r="W150" s="755"/>
      <c r="X150" s="755"/>
      <c r="Y150" s="755"/>
      <c r="Z150" s="496"/>
    </row>
    <row r="151" spans="7:33" ht="15" customHeight="1">
      <c r="G151" s="757">
        <v>43272</v>
      </c>
      <c r="H151" s="758"/>
      <c r="I151" s="758"/>
      <c r="J151" s="758"/>
      <c r="K151" s="802" t="s">
        <v>10</v>
      </c>
      <c r="L151" s="801"/>
      <c r="M151" s="801"/>
      <c r="N151" s="75"/>
      <c r="O151" s="111"/>
      <c r="P151" s="111"/>
      <c r="Q151" s="755"/>
      <c r="R151" s="755"/>
      <c r="S151" s="755"/>
      <c r="T151" s="755"/>
      <c r="U151" s="755"/>
      <c r="V151" s="755"/>
      <c r="W151" s="755"/>
      <c r="X151" s="755"/>
      <c r="Y151" s="755"/>
      <c r="Z151" s="496"/>
    </row>
    <row r="152" spans="7:33" ht="15" customHeight="1">
      <c r="G152" s="757">
        <v>43273</v>
      </c>
      <c r="H152" s="758"/>
      <c r="I152" s="758"/>
      <c r="J152" s="758"/>
      <c r="K152" s="802" t="s">
        <v>10</v>
      </c>
      <c r="L152" s="801"/>
      <c r="M152" s="801"/>
      <c r="N152" s="75"/>
      <c r="O152" s="111"/>
      <c r="P152" s="111"/>
      <c r="Q152" s="755"/>
      <c r="R152" s="755"/>
      <c r="S152" s="755"/>
      <c r="T152" s="755"/>
      <c r="U152" s="755"/>
      <c r="V152" s="755"/>
      <c r="W152" s="755"/>
      <c r="X152" s="755"/>
      <c r="Y152" s="755"/>
      <c r="Z152" s="496"/>
    </row>
    <row r="153" spans="7:33" ht="15" customHeight="1">
      <c r="G153" s="757">
        <v>43274</v>
      </c>
      <c r="H153" s="758"/>
      <c r="I153" s="758"/>
      <c r="J153" s="758"/>
      <c r="K153" s="802" t="s">
        <v>7</v>
      </c>
      <c r="L153" s="801"/>
      <c r="M153" s="801"/>
      <c r="N153" s="75"/>
      <c r="O153" s="111"/>
      <c r="P153" s="111"/>
      <c r="Q153" s="755"/>
      <c r="R153" s="755"/>
      <c r="S153" s="755"/>
      <c r="T153" s="755"/>
      <c r="U153" s="755"/>
      <c r="V153" s="755"/>
      <c r="W153" s="755"/>
      <c r="X153" s="755"/>
      <c r="Y153" s="755"/>
      <c r="Z153" s="496"/>
    </row>
    <row r="154" spans="7:33" ht="15" customHeight="1">
      <c r="G154" s="757">
        <v>43275</v>
      </c>
      <c r="H154" s="758"/>
      <c r="I154" s="758"/>
      <c r="J154" s="758"/>
      <c r="K154" s="802" t="s">
        <v>7</v>
      </c>
      <c r="L154" s="801"/>
      <c r="M154" s="801"/>
      <c r="N154" s="75"/>
      <c r="O154" s="111"/>
      <c r="P154" s="111"/>
      <c r="Q154" s="755"/>
      <c r="R154" s="755"/>
      <c r="S154" s="755"/>
      <c r="T154" s="755"/>
      <c r="U154" s="755"/>
      <c r="V154" s="755"/>
      <c r="W154" s="755"/>
      <c r="X154" s="755"/>
      <c r="Y154" s="755"/>
      <c r="Z154" s="496"/>
    </row>
    <row r="155" spans="7:33" ht="15" customHeight="1">
      <c r="G155" s="757">
        <v>43276</v>
      </c>
      <c r="H155" s="758"/>
      <c r="I155" s="758"/>
      <c r="J155" s="758"/>
      <c r="K155" s="802" t="s">
        <v>7</v>
      </c>
      <c r="L155" s="801"/>
      <c r="M155" s="801"/>
      <c r="N155" s="75"/>
      <c r="O155" s="111"/>
      <c r="P155" s="111"/>
      <c r="Q155" s="755"/>
      <c r="R155" s="755"/>
      <c r="S155" s="755"/>
      <c r="T155" s="755"/>
      <c r="U155" s="755"/>
      <c r="V155" s="755"/>
      <c r="W155" s="755"/>
      <c r="X155" s="755"/>
      <c r="Y155" s="755"/>
      <c r="Z155" s="496"/>
    </row>
    <row r="156" spans="7:33" ht="15" customHeight="1">
      <c r="G156" s="757">
        <v>43277</v>
      </c>
      <c r="H156" s="758"/>
      <c r="I156" s="758"/>
      <c r="J156" s="758"/>
      <c r="K156" s="801"/>
      <c r="L156" s="801"/>
      <c r="M156" s="801"/>
      <c r="N156" s="75"/>
      <c r="O156" s="111"/>
      <c r="P156" s="111"/>
      <c r="Q156" s="769"/>
      <c r="R156" s="769"/>
      <c r="S156" s="769"/>
      <c r="T156" s="755"/>
      <c r="U156" s="755"/>
      <c r="V156" s="755"/>
      <c r="W156" s="755"/>
      <c r="X156" s="755"/>
      <c r="Y156" s="755"/>
      <c r="Z156" s="496"/>
    </row>
    <row r="157" spans="7:33" ht="15" customHeight="1">
      <c r="G157" s="757">
        <v>43278</v>
      </c>
      <c r="H157" s="758"/>
      <c r="I157" s="758"/>
      <c r="J157" s="758"/>
      <c r="K157" s="802" t="s">
        <v>222</v>
      </c>
      <c r="L157" s="801"/>
      <c r="M157" s="801"/>
      <c r="N157" s="75"/>
      <c r="O157" s="111"/>
      <c r="P157" s="111"/>
      <c r="Q157" s="755"/>
      <c r="R157" s="755"/>
      <c r="S157" s="755"/>
      <c r="T157" s="755"/>
      <c r="U157" s="755"/>
      <c r="V157" s="755"/>
      <c r="W157" s="755"/>
      <c r="X157" s="755"/>
      <c r="Y157" s="755"/>
      <c r="Z157" s="496"/>
    </row>
    <row r="158" spans="7:33" ht="15" customHeight="1">
      <c r="G158" s="757">
        <v>43279</v>
      </c>
      <c r="H158" s="758"/>
      <c r="I158" s="758"/>
      <c r="J158" s="758"/>
      <c r="K158" s="802" t="s">
        <v>222</v>
      </c>
      <c r="L158" s="801"/>
      <c r="M158" s="801"/>
      <c r="N158" s="75"/>
      <c r="O158" s="111"/>
      <c r="P158" s="111"/>
      <c r="Q158" s="755"/>
      <c r="R158" s="755"/>
      <c r="S158" s="755"/>
      <c r="T158" s="755"/>
      <c r="U158" s="755"/>
      <c r="V158" s="755"/>
      <c r="W158" s="755"/>
      <c r="X158" s="755"/>
      <c r="Y158" s="755"/>
      <c r="Z158" s="496"/>
    </row>
    <row r="159" spans="7:33" ht="15" customHeight="1">
      <c r="G159" s="757">
        <v>43280</v>
      </c>
      <c r="H159" s="758"/>
      <c r="I159" s="758"/>
      <c r="J159" s="758"/>
      <c r="K159" s="802" t="s">
        <v>222</v>
      </c>
      <c r="L159" s="801"/>
      <c r="M159" s="801"/>
      <c r="N159" s="75"/>
      <c r="O159" s="111"/>
      <c r="P159" s="111"/>
      <c r="Q159" s="755"/>
      <c r="R159" s="755"/>
      <c r="S159" s="755"/>
      <c r="T159" s="755"/>
      <c r="U159" s="755"/>
      <c r="V159" s="755"/>
      <c r="W159" s="755"/>
      <c r="X159" s="755"/>
      <c r="Y159" s="755"/>
      <c r="Z159" s="496"/>
    </row>
    <row r="160" spans="7:33" ht="15" customHeight="1">
      <c r="G160" s="757">
        <v>43281</v>
      </c>
      <c r="H160" s="758"/>
      <c r="I160" s="758"/>
      <c r="J160" s="758"/>
      <c r="K160" s="769"/>
      <c r="L160" s="769"/>
      <c r="M160" s="769"/>
      <c r="N160" s="75"/>
      <c r="O160" s="111"/>
      <c r="P160" s="111"/>
      <c r="Q160" s="755"/>
      <c r="R160" s="755"/>
      <c r="S160" s="755"/>
      <c r="T160" s="755"/>
      <c r="U160" s="755"/>
      <c r="V160" s="755"/>
      <c r="W160" s="755"/>
      <c r="X160" s="755"/>
      <c r="Y160" s="755"/>
      <c r="Z160" s="496"/>
    </row>
    <row r="161" spans="7:26" ht="15" customHeight="1">
      <c r="G161" s="757"/>
      <c r="H161" s="758"/>
      <c r="I161" s="758"/>
      <c r="J161" s="758"/>
      <c r="K161" s="772"/>
      <c r="L161" s="772"/>
      <c r="M161" s="772"/>
      <c r="N161" s="75"/>
      <c r="O161" s="111"/>
      <c r="P161" s="111"/>
      <c r="Q161" s="755"/>
      <c r="R161" s="755"/>
      <c r="S161" s="755"/>
      <c r="T161" s="755"/>
      <c r="U161" s="755"/>
      <c r="V161" s="755"/>
      <c r="W161" s="755"/>
      <c r="X161" s="755"/>
      <c r="Y161" s="755"/>
      <c r="Z161" s="496"/>
    </row>
    <row r="162" spans="7:26" ht="15" customHeight="1">
      <c r="G162" s="757"/>
      <c r="H162" s="758"/>
      <c r="I162" s="758"/>
      <c r="J162" s="758"/>
      <c r="K162" s="772"/>
      <c r="L162" s="772"/>
      <c r="M162" s="772"/>
      <c r="O162" s="119"/>
      <c r="P162" s="119"/>
      <c r="Q162" s="755"/>
      <c r="R162" s="755"/>
      <c r="S162" s="755"/>
      <c r="T162" s="755"/>
      <c r="U162" s="755"/>
      <c r="V162" s="755"/>
      <c r="W162" s="755"/>
      <c r="X162" s="755"/>
      <c r="Y162" s="755"/>
      <c r="Z162" s="496"/>
    </row>
    <row r="163" spans="7:26" ht="15" customHeight="1">
      <c r="G163" s="757"/>
      <c r="H163" s="758"/>
      <c r="I163" s="758"/>
      <c r="J163" s="758"/>
      <c r="K163" s="772"/>
      <c r="L163" s="772"/>
      <c r="M163" s="772"/>
      <c r="O163" s="119"/>
      <c r="P163" s="119"/>
      <c r="Q163" s="755"/>
      <c r="R163" s="755"/>
      <c r="S163" s="755"/>
      <c r="T163" s="755"/>
      <c r="U163" s="755"/>
      <c r="V163" s="755"/>
      <c r="W163" s="755"/>
      <c r="X163" s="755"/>
      <c r="Y163" s="755"/>
      <c r="Z163" s="496"/>
    </row>
    <row r="164" spans="7:26" ht="15" customHeight="1">
      <c r="G164" s="757"/>
      <c r="H164" s="758"/>
      <c r="I164" s="758"/>
      <c r="J164" s="758"/>
      <c r="K164" s="769"/>
      <c r="L164" s="769"/>
      <c r="M164" s="769"/>
      <c r="O164" s="119"/>
      <c r="P164" s="119"/>
      <c r="Q164" s="755"/>
      <c r="R164" s="755"/>
      <c r="S164" s="755"/>
      <c r="T164" s="755"/>
      <c r="U164" s="755"/>
      <c r="V164" s="755"/>
      <c r="W164" s="755"/>
      <c r="X164" s="755"/>
      <c r="Y164" s="755"/>
    </row>
    <row r="165" spans="7:26" ht="15" customHeight="1">
      <c r="G165" s="117"/>
      <c r="H165" s="118"/>
      <c r="I165" s="118"/>
      <c r="J165" s="118"/>
      <c r="K165" s="769"/>
      <c r="L165" s="769"/>
      <c r="M165" s="769"/>
      <c r="O165" s="119"/>
      <c r="P165" s="119"/>
      <c r="Q165" s="755"/>
      <c r="R165" s="755"/>
      <c r="S165" s="755"/>
      <c r="T165" s="755"/>
      <c r="U165" s="755"/>
      <c r="V165" s="755"/>
      <c r="W165" s="755"/>
      <c r="X165" s="755"/>
      <c r="Y165" s="755"/>
    </row>
    <row r="166" spans="7:26" ht="15" customHeight="1">
      <c r="G166" s="757"/>
      <c r="H166" s="758"/>
      <c r="I166" s="758"/>
      <c r="J166" s="758"/>
      <c r="K166" s="769"/>
      <c r="L166" s="769"/>
      <c r="M166" s="769"/>
      <c r="O166" s="119"/>
      <c r="P166" s="119"/>
      <c r="Q166" s="755"/>
      <c r="R166" s="755"/>
      <c r="S166" s="755"/>
      <c r="T166" s="755"/>
      <c r="U166" s="755"/>
      <c r="V166" s="755"/>
      <c r="W166" s="755"/>
      <c r="X166" s="755"/>
      <c r="Y166" s="755"/>
    </row>
    <row r="167" spans="7:26" ht="15" customHeight="1">
      <c r="G167" s="757"/>
      <c r="H167" s="758"/>
      <c r="I167" s="758"/>
      <c r="J167" s="758"/>
      <c r="K167" s="769"/>
      <c r="L167" s="769"/>
      <c r="M167" s="769"/>
      <c r="O167" s="119"/>
      <c r="P167" s="119"/>
      <c r="Q167" s="755"/>
      <c r="R167" s="755"/>
      <c r="S167" s="755"/>
      <c r="T167" s="755"/>
      <c r="U167" s="755"/>
      <c r="V167" s="755"/>
      <c r="W167" s="755"/>
      <c r="X167" s="755"/>
      <c r="Y167" s="755"/>
    </row>
    <row r="168" spans="7:26" ht="15" customHeight="1">
      <c r="G168" s="757"/>
      <c r="H168" s="758"/>
      <c r="I168" s="758"/>
      <c r="J168" s="758"/>
      <c r="K168" s="769"/>
      <c r="L168" s="769"/>
      <c r="M168" s="769"/>
      <c r="O168" s="119"/>
      <c r="P168" s="119"/>
      <c r="Q168" s="755"/>
      <c r="R168" s="755"/>
      <c r="S168" s="755"/>
      <c r="T168" s="755"/>
      <c r="U168" s="755"/>
      <c r="V168" s="755"/>
      <c r="W168" s="755"/>
      <c r="X168" s="755"/>
      <c r="Y168" s="755"/>
    </row>
    <row r="169" spans="7:26" ht="15" customHeight="1">
      <c r="G169" s="117"/>
      <c r="H169" s="118"/>
      <c r="I169" s="118"/>
      <c r="J169" s="118"/>
      <c r="K169" s="769"/>
      <c r="L169" s="769"/>
      <c r="M169" s="769"/>
      <c r="O169" s="119"/>
      <c r="P169" s="119"/>
      <c r="Q169" s="755"/>
      <c r="R169" s="755"/>
      <c r="S169" s="755"/>
      <c r="T169" s="755"/>
      <c r="U169" s="755"/>
      <c r="V169" s="755"/>
      <c r="W169" s="755"/>
      <c r="X169" s="755"/>
      <c r="Y169" s="755"/>
    </row>
    <row r="170" spans="7:26" ht="15" customHeight="1">
      <c r="G170" s="757"/>
      <c r="H170" s="758"/>
      <c r="I170" s="758"/>
      <c r="J170" s="758"/>
      <c r="K170" s="769"/>
      <c r="L170" s="769"/>
      <c r="M170" s="769"/>
      <c r="O170" s="119"/>
      <c r="P170" s="119"/>
      <c r="Q170" s="755"/>
      <c r="R170" s="755"/>
      <c r="S170" s="755"/>
      <c r="T170" s="755"/>
      <c r="U170" s="755"/>
      <c r="V170" s="755"/>
      <c r="W170" s="755"/>
      <c r="X170" s="755"/>
      <c r="Y170" s="755"/>
    </row>
    <row r="171" spans="7:26" ht="15" customHeight="1">
      <c r="G171" s="757"/>
      <c r="H171" s="758"/>
      <c r="I171" s="758"/>
      <c r="J171" s="758"/>
      <c r="K171" s="769"/>
      <c r="L171" s="769"/>
      <c r="M171" s="769"/>
      <c r="O171" s="119"/>
      <c r="P171" s="119"/>
      <c r="Q171" s="755"/>
      <c r="R171" s="755"/>
      <c r="S171" s="755"/>
      <c r="T171" s="755"/>
      <c r="U171" s="755"/>
      <c r="V171" s="755"/>
      <c r="W171" s="755"/>
      <c r="X171" s="755"/>
      <c r="Y171" s="755"/>
    </row>
    <row r="172" spans="7:26" ht="15" customHeight="1">
      <c r="G172" s="757"/>
      <c r="H172" s="758"/>
      <c r="I172" s="758"/>
      <c r="J172" s="758"/>
      <c r="K172" s="769"/>
      <c r="L172" s="769"/>
      <c r="M172" s="769"/>
      <c r="O172" s="119"/>
      <c r="P172" s="119"/>
      <c r="Q172" s="755"/>
      <c r="R172" s="755"/>
      <c r="S172" s="755"/>
      <c r="T172" s="755"/>
      <c r="U172" s="755"/>
      <c r="V172" s="755"/>
      <c r="W172" s="755"/>
      <c r="X172" s="755"/>
      <c r="Y172" s="755"/>
    </row>
    <row r="173" spans="7:26" ht="15" customHeight="1">
      <c r="G173" s="757"/>
      <c r="H173" s="758"/>
      <c r="I173" s="758"/>
      <c r="J173" s="758"/>
      <c r="K173" s="769"/>
      <c r="L173" s="769"/>
      <c r="M173" s="769"/>
      <c r="O173" s="119"/>
      <c r="P173" s="119"/>
      <c r="Q173" s="755"/>
      <c r="R173" s="755"/>
      <c r="S173" s="755"/>
      <c r="T173" s="755"/>
      <c r="U173" s="755"/>
      <c r="V173" s="755"/>
      <c r="W173" s="755"/>
      <c r="X173" s="755"/>
      <c r="Y173" s="755"/>
    </row>
    <row r="174" spans="7:26" ht="15" customHeight="1">
      <c r="G174" s="757"/>
      <c r="H174" s="758"/>
      <c r="I174" s="758"/>
      <c r="J174" s="758"/>
      <c r="K174" s="769"/>
      <c r="L174" s="769"/>
      <c r="M174" s="769"/>
      <c r="O174" s="119"/>
      <c r="P174" s="119"/>
      <c r="Q174" s="755"/>
      <c r="R174" s="755"/>
      <c r="S174" s="755"/>
      <c r="T174" s="755"/>
      <c r="U174" s="755"/>
      <c r="V174" s="755"/>
      <c r="W174" s="755"/>
      <c r="X174" s="755"/>
      <c r="Y174" s="755"/>
    </row>
    <row r="175" spans="7:26" ht="15" customHeight="1">
      <c r="G175" s="757"/>
      <c r="H175" s="758"/>
      <c r="I175" s="758"/>
      <c r="J175" s="758"/>
      <c r="K175" s="769"/>
      <c r="L175" s="769"/>
      <c r="M175" s="769"/>
      <c r="O175" s="119"/>
      <c r="P175" s="119"/>
      <c r="Q175" s="755"/>
      <c r="R175" s="755"/>
      <c r="S175" s="755"/>
      <c r="T175" s="755"/>
      <c r="U175" s="755"/>
      <c r="V175" s="755"/>
      <c r="W175" s="755"/>
      <c r="X175" s="755"/>
      <c r="Y175" s="755"/>
    </row>
    <row r="176" spans="7:26" ht="15" customHeight="1">
      <c r="G176" s="117"/>
      <c r="H176" s="118"/>
      <c r="I176" s="118"/>
      <c r="J176" s="118"/>
      <c r="K176" s="769"/>
      <c r="L176" s="769"/>
      <c r="M176" s="769"/>
      <c r="O176" s="119"/>
      <c r="P176" s="119"/>
      <c r="Q176" s="755"/>
      <c r="R176" s="755"/>
      <c r="S176" s="755"/>
      <c r="T176" s="755"/>
      <c r="U176" s="755"/>
      <c r="V176" s="755"/>
      <c r="W176" s="755"/>
      <c r="X176" s="755"/>
      <c r="Y176" s="755"/>
    </row>
    <row r="177" spans="7:25" ht="15" customHeight="1">
      <c r="G177" s="757"/>
      <c r="H177" s="758"/>
      <c r="I177" s="758"/>
      <c r="J177" s="758"/>
      <c r="K177" s="769"/>
      <c r="L177" s="769"/>
      <c r="M177" s="769"/>
      <c r="O177" s="119"/>
      <c r="P177" s="119"/>
      <c r="Q177" s="755"/>
      <c r="R177" s="755"/>
      <c r="S177" s="755"/>
      <c r="T177" s="755"/>
      <c r="U177" s="755"/>
      <c r="V177" s="755"/>
      <c r="W177" s="755"/>
      <c r="X177" s="755"/>
      <c r="Y177" s="755"/>
    </row>
    <row r="178" spans="7:25" ht="15" customHeight="1">
      <c r="G178" s="757"/>
      <c r="H178" s="758"/>
      <c r="I178" s="758"/>
      <c r="J178" s="758"/>
      <c r="K178" s="109"/>
      <c r="L178" s="116"/>
      <c r="M178" s="116"/>
      <c r="O178" s="119"/>
      <c r="P178" s="119"/>
      <c r="Q178" s="755"/>
      <c r="R178" s="755"/>
      <c r="S178" s="755"/>
      <c r="T178" s="755"/>
      <c r="U178" s="755"/>
      <c r="V178" s="755"/>
      <c r="W178" s="755"/>
      <c r="X178" s="755"/>
      <c r="Y178" s="755"/>
    </row>
    <row r="179" spans="7:25" ht="15" customHeight="1">
      <c r="G179" s="757"/>
      <c r="H179" s="758"/>
      <c r="I179" s="758"/>
      <c r="J179" s="758"/>
      <c r="K179" s="769"/>
      <c r="L179" s="769"/>
      <c r="M179" s="769"/>
      <c r="O179" s="119"/>
      <c r="P179" s="119"/>
      <c r="Q179" s="755"/>
      <c r="R179" s="755"/>
      <c r="S179" s="755"/>
      <c r="T179" s="755"/>
      <c r="U179" s="755"/>
      <c r="V179" s="755"/>
      <c r="W179" s="755"/>
      <c r="X179" s="755"/>
      <c r="Y179" s="755"/>
    </row>
    <row r="180" spans="7:25" ht="15" customHeight="1">
      <c r="G180" s="117"/>
      <c r="H180" s="118"/>
      <c r="I180" s="118"/>
      <c r="J180" s="118"/>
      <c r="K180" s="769"/>
      <c r="L180" s="769"/>
      <c r="M180" s="769"/>
      <c r="O180" s="119"/>
      <c r="P180" s="119"/>
      <c r="Q180" s="755"/>
      <c r="R180" s="755"/>
      <c r="S180" s="755"/>
      <c r="T180" s="755"/>
      <c r="U180" s="755"/>
      <c r="V180" s="755"/>
      <c r="W180" s="755"/>
      <c r="X180" s="755"/>
      <c r="Y180" s="755"/>
    </row>
    <row r="181" spans="7:25" ht="15" customHeight="1">
      <c r="G181" s="757"/>
      <c r="H181" s="758"/>
      <c r="I181" s="758"/>
      <c r="J181" s="758"/>
      <c r="K181" s="769"/>
      <c r="L181" s="769"/>
      <c r="M181" s="769"/>
      <c r="O181" s="119"/>
      <c r="P181" s="119"/>
      <c r="Q181" s="755"/>
      <c r="R181" s="755"/>
      <c r="S181" s="755"/>
      <c r="T181" s="755"/>
      <c r="U181" s="755"/>
      <c r="V181" s="755"/>
      <c r="W181" s="755"/>
      <c r="X181" s="755"/>
      <c r="Y181" s="755"/>
    </row>
    <row r="182" spans="7:25" ht="15" customHeight="1">
      <c r="G182" s="757"/>
      <c r="H182" s="758"/>
      <c r="I182" s="758"/>
      <c r="J182" s="758"/>
      <c r="K182" s="769"/>
      <c r="L182" s="769"/>
      <c r="M182" s="769"/>
      <c r="O182" s="119"/>
      <c r="P182" s="119"/>
      <c r="Q182" s="755"/>
      <c r="R182" s="755"/>
      <c r="S182" s="755"/>
      <c r="T182" s="755"/>
      <c r="U182" s="755"/>
      <c r="V182" s="755"/>
      <c r="W182" s="755"/>
      <c r="X182" s="755"/>
      <c r="Y182" s="755"/>
    </row>
    <row r="183" spans="7:25" ht="15" customHeight="1">
      <c r="G183" s="757"/>
      <c r="H183" s="758"/>
      <c r="I183" s="758"/>
      <c r="J183" s="758"/>
      <c r="K183" s="769"/>
      <c r="L183" s="769"/>
      <c r="M183" s="769"/>
      <c r="O183" s="119"/>
      <c r="P183" s="119"/>
      <c r="Q183" s="755"/>
      <c r="R183" s="755"/>
      <c r="S183" s="755"/>
      <c r="T183" s="755"/>
      <c r="U183" s="755"/>
      <c r="V183" s="755"/>
      <c r="W183" s="755"/>
      <c r="X183" s="755"/>
      <c r="Y183" s="755"/>
    </row>
    <row r="184" spans="7:25" ht="15" customHeight="1">
      <c r="G184" s="117"/>
      <c r="H184" s="118"/>
      <c r="I184" s="118"/>
      <c r="J184" s="118"/>
      <c r="K184" s="769"/>
      <c r="L184" s="769"/>
      <c r="M184" s="769"/>
      <c r="O184" s="119"/>
      <c r="P184" s="119"/>
      <c r="Q184" s="755"/>
      <c r="R184" s="755"/>
      <c r="S184" s="755"/>
      <c r="T184" s="755"/>
      <c r="U184" s="755"/>
      <c r="V184" s="755"/>
      <c r="W184" s="755"/>
      <c r="X184" s="755"/>
      <c r="Y184" s="755"/>
    </row>
    <row r="185" spans="7:25" ht="15" customHeight="1">
      <c r="G185" s="757"/>
      <c r="H185" s="758"/>
      <c r="I185" s="758"/>
      <c r="J185" s="758"/>
      <c r="K185" s="769"/>
      <c r="L185" s="769"/>
      <c r="M185" s="769"/>
      <c r="O185" s="119"/>
      <c r="P185" s="119"/>
      <c r="Q185" s="755"/>
      <c r="R185" s="755"/>
      <c r="S185" s="755"/>
      <c r="T185" s="755"/>
      <c r="U185" s="755"/>
      <c r="V185" s="755"/>
      <c r="W185" s="755"/>
      <c r="X185" s="755"/>
      <c r="Y185" s="755"/>
    </row>
    <row r="186" spans="7:25">
      <c r="G186" s="757"/>
      <c r="H186" s="758"/>
      <c r="I186" s="758"/>
      <c r="J186" s="758"/>
      <c r="K186" s="769"/>
      <c r="L186" s="769"/>
      <c r="M186" s="769"/>
      <c r="O186" s="119"/>
      <c r="P186" s="119"/>
      <c r="Q186" s="755"/>
      <c r="R186" s="755"/>
      <c r="S186" s="755"/>
      <c r="T186" s="755"/>
      <c r="U186" s="755"/>
      <c r="V186" s="755"/>
      <c r="W186" s="755"/>
      <c r="X186" s="755"/>
      <c r="Y186" s="755"/>
    </row>
    <row r="187" spans="7:25">
      <c r="G187" s="757"/>
      <c r="H187" s="758"/>
      <c r="I187" s="758"/>
      <c r="J187" s="758"/>
      <c r="K187" s="109"/>
      <c r="L187" s="116"/>
      <c r="M187" s="116"/>
      <c r="O187" s="119"/>
      <c r="P187" s="119"/>
      <c r="Q187" s="755"/>
      <c r="R187" s="755"/>
      <c r="S187" s="755"/>
      <c r="T187" s="755"/>
      <c r="U187" s="755"/>
      <c r="V187" s="755"/>
      <c r="W187" s="755"/>
      <c r="X187" s="755"/>
      <c r="Y187" s="755"/>
    </row>
    <row r="188" spans="7:25">
      <c r="G188" s="757"/>
      <c r="H188" s="758"/>
      <c r="I188" s="758"/>
      <c r="J188" s="758"/>
      <c r="K188" s="769"/>
      <c r="L188" s="769"/>
      <c r="M188" s="769"/>
      <c r="O188" s="119"/>
      <c r="P188" s="119"/>
      <c r="Q188" s="755"/>
      <c r="R188" s="755"/>
      <c r="S188" s="755"/>
      <c r="T188" s="755"/>
      <c r="U188" s="755"/>
      <c r="V188" s="755"/>
      <c r="W188" s="755"/>
      <c r="X188" s="755"/>
      <c r="Y188" s="755"/>
    </row>
    <row r="189" spans="7:25">
      <c r="G189" s="757"/>
      <c r="H189" s="758"/>
      <c r="I189" s="758"/>
      <c r="J189" s="758"/>
      <c r="K189" s="769"/>
      <c r="L189" s="769"/>
      <c r="M189" s="769"/>
      <c r="O189" s="119"/>
      <c r="P189" s="119"/>
      <c r="Q189" s="755"/>
      <c r="R189" s="755"/>
      <c r="S189" s="755"/>
      <c r="T189" s="755"/>
      <c r="U189" s="755"/>
      <c r="V189" s="755"/>
      <c r="W189" s="755"/>
      <c r="X189" s="755"/>
      <c r="Y189" s="755"/>
    </row>
    <row r="190" spans="7:25">
      <c r="G190" s="757"/>
      <c r="H190" s="758"/>
      <c r="I190" s="758"/>
      <c r="J190" s="758"/>
      <c r="K190" s="769"/>
      <c r="L190" s="769"/>
      <c r="M190" s="769"/>
      <c r="O190" s="119"/>
      <c r="P190" s="119"/>
      <c r="Q190" s="755"/>
      <c r="R190" s="755"/>
      <c r="S190" s="755"/>
      <c r="T190" s="755"/>
      <c r="U190" s="755"/>
      <c r="V190" s="755"/>
      <c r="W190" s="755"/>
      <c r="X190" s="755"/>
      <c r="Y190" s="755"/>
    </row>
    <row r="191" spans="7:25">
      <c r="G191" s="757"/>
      <c r="H191" s="758"/>
      <c r="I191" s="758"/>
      <c r="J191" s="758"/>
      <c r="K191" s="769"/>
      <c r="L191" s="769"/>
      <c r="M191" s="769"/>
      <c r="O191" s="119"/>
      <c r="P191" s="119"/>
      <c r="Q191" s="755"/>
      <c r="R191" s="755"/>
      <c r="S191" s="755"/>
      <c r="T191" s="755"/>
      <c r="U191" s="755"/>
      <c r="V191" s="755"/>
      <c r="W191" s="755"/>
      <c r="X191" s="755"/>
      <c r="Y191" s="755"/>
    </row>
    <row r="192" spans="7:25">
      <c r="G192" s="117"/>
      <c r="H192" s="118"/>
      <c r="I192" s="118"/>
      <c r="J192" s="118"/>
      <c r="K192" s="769"/>
      <c r="L192" s="769"/>
      <c r="M192" s="769"/>
      <c r="O192" s="119"/>
      <c r="P192" s="119"/>
      <c r="Q192" s="755"/>
      <c r="R192" s="755"/>
      <c r="S192" s="755"/>
      <c r="T192" s="755"/>
      <c r="U192" s="755"/>
      <c r="V192" s="755"/>
      <c r="W192" s="755"/>
      <c r="X192" s="755"/>
      <c r="Y192" s="755"/>
    </row>
    <row r="193" spans="7:25">
      <c r="G193" s="757"/>
      <c r="H193" s="758"/>
      <c r="I193" s="758"/>
      <c r="J193" s="758"/>
      <c r="K193" s="769"/>
      <c r="L193" s="769"/>
      <c r="M193" s="769"/>
      <c r="O193" s="119"/>
      <c r="P193" s="119"/>
      <c r="Q193" s="755"/>
      <c r="R193" s="755"/>
      <c r="S193" s="755"/>
      <c r="T193" s="755"/>
      <c r="U193" s="755"/>
      <c r="V193" s="755"/>
      <c r="W193" s="755"/>
      <c r="X193" s="755"/>
      <c r="Y193" s="755"/>
    </row>
    <row r="194" spans="7:25">
      <c r="G194" s="757"/>
      <c r="H194" s="758"/>
      <c r="I194" s="758"/>
      <c r="J194" s="758"/>
      <c r="K194" s="769"/>
      <c r="L194" s="769"/>
      <c r="M194" s="769"/>
      <c r="O194" s="119"/>
      <c r="P194" s="119"/>
      <c r="Q194" s="755"/>
      <c r="R194" s="755"/>
      <c r="S194" s="755"/>
      <c r="T194" s="755"/>
      <c r="U194" s="755"/>
      <c r="V194" s="755"/>
      <c r="W194" s="755"/>
      <c r="X194" s="755"/>
      <c r="Y194" s="755"/>
    </row>
    <row r="195" spans="7:25">
      <c r="G195" s="757"/>
      <c r="H195" s="758"/>
      <c r="I195" s="758"/>
      <c r="J195" s="758"/>
      <c r="K195" s="769"/>
      <c r="L195" s="769"/>
      <c r="M195" s="769"/>
      <c r="O195" s="119"/>
      <c r="P195" s="119"/>
      <c r="Q195" s="755"/>
      <c r="R195" s="755"/>
      <c r="S195" s="755"/>
      <c r="T195" s="755"/>
      <c r="U195" s="755"/>
      <c r="V195" s="755"/>
      <c r="W195" s="755"/>
      <c r="X195" s="755"/>
      <c r="Y195" s="755"/>
    </row>
    <row r="196" spans="7:25">
      <c r="G196" s="757"/>
      <c r="H196" s="758"/>
      <c r="I196" s="758"/>
      <c r="J196" s="758"/>
      <c r="K196" s="769"/>
      <c r="L196" s="769"/>
      <c r="M196" s="769"/>
      <c r="O196" s="119"/>
      <c r="P196" s="119"/>
      <c r="Q196" s="755"/>
      <c r="R196" s="755"/>
      <c r="S196" s="755"/>
      <c r="T196" s="755"/>
      <c r="U196" s="755"/>
      <c r="V196" s="755"/>
      <c r="W196" s="755"/>
      <c r="X196" s="755"/>
      <c r="Y196" s="755"/>
    </row>
    <row r="197" spans="7:25">
      <c r="G197" s="757"/>
      <c r="H197" s="758"/>
      <c r="I197" s="758"/>
      <c r="J197" s="758"/>
      <c r="K197" s="769"/>
      <c r="L197" s="769"/>
      <c r="M197" s="769"/>
      <c r="O197" s="119"/>
      <c r="P197" s="119"/>
      <c r="Q197" s="755"/>
      <c r="R197" s="755"/>
      <c r="S197" s="755"/>
      <c r="T197" s="755"/>
      <c r="U197" s="755"/>
      <c r="V197" s="755"/>
      <c r="W197" s="755"/>
      <c r="X197" s="755"/>
      <c r="Y197" s="755"/>
    </row>
    <row r="198" spans="7:25">
      <c r="G198" s="757"/>
      <c r="H198" s="758"/>
      <c r="I198" s="758"/>
      <c r="J198" s="758"/>
      <c r="K198" s="109"/>
      <c r="L198" s="116"/>
      <c r="M198" s="116"/>
      <c r="O198" s="119"/>
      <c r="P198" s="119"/>
      <c r="Q198" s="755"/>
      <c r="R198" s="755"/>
      <c r="S198" s="755"/>
      <c r="T198" s="755"/>
      <c r="U198" s="755"/>
      <c r="V198" s="755"/>
      <c r="W198" s="755"/>
      <c r="X198" s="755"/>
      <c r="Y198" s="755"/>
    </row>
    <row r="199" spans="7:25">
      <c r="G199" s="757"/>
      <c r="H199" s="758"/>
      <c r="I199" s="758"/>
      <c r="J199" s="758"/>
      <c r="K199" s="769"/>
      <c r="L199" s="769"/>
      <c r="M199" s="769"/>
      <c r="O199" s="119"/>
      <c r="P199" s="119"/>
      <c r="Q199" s="755"/>
      <c r="R199" s="755"/>
      <c r="S199" s="755"/>
      <c r="T199" s="755"/>
      <c r="U199" s="755"/>
      <c r="V199" s="755"/>
      <c r="W199" s="755"/>
      <c r="X199" s="755"/>
      <c r="Y199" s="755"/>
    </row>
    <row r="200" spans="7:25">
      <c r="G200" s="757"/>
      <c r="H200" s="758"/>
      <c r="I200" s="758"/>
      <c r="J200" s="758"/>
      <c r="K200" s="769"/>
      <c r="L200" s="769"/>
      <c r="M200" s="769"/>
      <c r="O200" s="119"/>
      <c r="P200" s="119"/>
      <c r="Q200" s="755"/>
      <c r="R200" s="755"/>
      <c r="S200" s="755"/>
      <c r="T200" s="755"/>
      <c r="U200" s="755"/>
      <c r="V200" s="755"/>
      <c r="W200" s="755"/>
      <c r="X200" s="755"/>
      <c r="Y200" s="755"/>
    </row>
    <row r="201" spans="7:25">
      <c r="G201" s="757"/>
      <c r="H201" s="758"/>
      <c r="I201" s="758"/>
      <c r="J201" s="758"/>
      <c r="K201" s="769"/>
      <c r="L201" s="769"/>
      <c r="M201" s="769"/>
      <c r="O201" s="119"/>
      <c r="P201" s="119"/>
      <c r="Q201" s="755"/>
      <c r="R201" s="755"/>
      <c r="S201" s="755"/>
      <c r="T201" s="755"/>
      <c r="U201" s="755"/>
      <c r="V201" s="755"/>
      <c r="W201" s="755"/>
      <c r="X201" s="755"/>
      <c r="Y201" s="755"/>
    </row>
    <row r="202" spans="7:25">
      <c r="G202" s="117"/>
      <c r="H202" s="118"/>
      <c r="I202" s="118"/>
      <c r="J202" s="118"/>
      <c r="K202" s="769"/>
      <c r="L202" s="769"/>
      <c r="M202" s="769"/>
      <c r="O202" s="119"/>
      <c r="P202" s="119"/>
      <c r="Q202" s="755"/>
      <c r="R202" s="755"/>
      <c r="S202" s="755"/>
      <c r="T202" s="755"/>
      <c r="U202" s="755"/>
      <c r="V202" s="755"/>
      <c r="W202" s="755"/>
      <c r="X202" s="755"/>
      <c r="Y202" s="755"/>
    </row>
    <row r="203" spans="7:25">
      <c r="G203" s="757"/>
      <c r="H203" s="758"/>
      <c r="I203" s="758"/>
      <c r="J203" s="758"/>
      <c r="K203" s="109"/>
      <c r="L203" s="116"/>
      <c r="M203" s="116"/>
      <c r="O203" s="119"/>
      <c r="P203" s="119"/>
      <c r="Q203" s="755"/>
      <c r="R203" s="755"/>
      <c r="S203" s="755"/>
      <c r="T203" s="755"/>
      <c r="U203" s="755"/>
      <c r="V203" s="755"/>
      <c r="W203" s="755"/>
      <c r="X203" s="755"/>
      <c r="Y203" s="755"/>
    </row>
    <row r="204" spans="7:25">
      <c r="G204" s="757"/>
      <c r="H204" s="758"/>
      <c r="I204" s="758"/>
      <c r="J204" s="758"/>
      <c r="K204" s="769"/>
      <c r="L204" s="769"/>
      <c r="M204" s="769"/>
      <c r="O204" s="119"/>
      <c r="P204" s="119"/>
      <c r="Q204" s="755"/>
      <c r="R204" s="755"/>
      <c r="S204" s="755"/>
      <c r="T204" s="755"/>
      <c r="U204" s="755"/>
      <c r="V204" s="755"/>
      <c r="W204" s="755"/>
      <c r="X204" s="755"/>
      <c r="Y204" s="755"/>
    </row>
    <row r="205" spans="7:25">
      <c r="G205" s="757"/>
      <c r="H205" s="758"/>
      <c r="I205" s="758"/>
      <c r="J205" s="758"/>
      <c r="K205" s="769"/>
      <c r="L205" s="769"/>
      <c r="M205" s="769"/>
      <c r="O205" s="119"/>
      <c r="P205" s="119"/>
      <c r="Q205" s="755"/>
      <c r="R205" s="755"/>
      <c r="S205" s="755"/>
      <c r="T205" s="755"/>
      <c r="U205" s="755"/>
      <c r="V205" s="755"/>
      <c r="W205" s="755"/>
      <c r="X205" s="755"/>
      <c r="Y205" s="755"/>
    </row>
    <row r="206" spans="7:25">
      <c r="G206" s="757"/>
      <c r="H206" s="758"/>
      <c r="I206" s="758"/>
      <c r="J206" s="758"/>
      <c r="K206" s="769"/>
      <c r="L206" s="769"/>
      <c r="M206" s="769"/>
      <c r="O206" s="119"/>
      <c r="P206" s="119"/>
      <c r="Q206" s="755"/>
      <c r="R206" s="755"/>
      <c r="S206" s="755"/>
      <c r="T206" s="755"/>
      <c r="U206" s="755"/>
      <c r="V206" s="755"/>
      <c r="W206" s="755"/>
      <c r="X206" s="755"/>
      <c r="Y206" s="755"/>
    </row>
    <row r="207" spans="7:25">
      <c r="G207" s="757"/>
      <c r="H207" s="758"/>
      <c r="I207" s="758"/>
      <c r="J207" s="758"/>
      <c r="K207" s="769"/>
      <c r="L207" s="769"/>
      <c r="M207" s="769"/>
      <c r="O207" s="119"/>
      <c r="P207" s="119"/>
      <c r="Q207" s="755"/>
      <c r="R207" s="755"/>
      <c r="S207" s="755"/>
      <c r="T207" s="755"/>
      <c r="U207" s="755"/>
      <c r="V207" s="755"/>
      <c r="W207" s="755"/>
      <c r="X207" s="755"/>
      <c r="Y207" s="755"/>
    </row>
    <row r="208" spans="7:25">
      <c r="G208" s="757"/>
      <c r="H208" s="758"/>
      <c r="I208" s="758"/>
      <c r="J208" s="758"/>
      <c r="K208" s="769"/>
      <c r="L208" s="769"/>
      <c r="M208" s="769"/>
      <c r="O208" s="119"/>
      <c r="P208" s="119"/>
      <c r="Q208" s="755"/>
      <c r="R208" s="755"/>
      <c r="S208" s="755"/>
      <c r="T208" s="755"/>
      <c r="U208" s="755"/>
      <c r="V208" s="755"/>
      <c r="W208" s="755"/>
      <c r="X208" s="755"/>
      <c r="Y208" s="755"/>
    </row>
    <row r="209" spans="7:25">
      <c r="G209" s="757"/>
      <c r="H209" s="758"/>
      <c r="I209" s="758"/>
      <c r="J209" s="758"/>
      <c r="K209" s="769"/>
      <c r="L209" s="769"/>
      <c r="M209" s="769"/>
      <c r="O209" s="119"/>
      <c r="P209" s="119"/>
      <c r="Q209" s="755"/>
      <c r="R209" s="755"/>
      <c r="S209" s="755"/>
      <c r="T209" s="755"/>
      <c r="U209" s="755"/>
      <c r="V209" s="755"/>
      <c r="W209" s="755"/>
      <c r="X209" s="755"/>
      <c r="Y209" s="755"/>
    </row>
    <row r="210" spans="7:25">
      <c r="G210" s="757"/>
      <c r="H210" s="758"/>
      <c r="I210" s="758"/>
      <c r="J210" s="758"/>
      <c r="K210" s="109"/>
      <c r="L210" s="116"/>
      <c r="M210" s="116"/>
      <c r="O210" s="119"/>
      <c r="P210" s="119"/>
      <c r="Q210" s="755"/>
      <c r="R210" s="755"/>
      <c r="S210" s="755"/>
      <c r="T210" s="755"/>
      <c r="U210" s="755"/>
      <c r="V210" s="755"/>
      <c r="W210" s="755"/>
      <c r="X210" s="755"/>
      <c r="Y210" s="755"/>
    </row>
    <row r="211" spans="7:25">
      <c r="G211" s="757"/>
      <c r="H211" s="758"/>
      <c r="I211" s="758"/>
      <c r="J211" s="758"/>
      <c r="K211" s="769"/>
      <c r="L211" s="769"/>
      <c r="M211" s="769"/>
      <c r="O211" s="119"/>
      <c r="P211" s="119"/>
      <c r="Q211" s="755"/>
      <c r="R211" s="755"/>
      <c r="S211" s="755"/>
      <c r="T211" s="755"/>
      <c r="U211" s="755"/>
      <c r="V211" s="755"/>
      <c r="W211" s="755"/>
      <c r="X211" s="755"/>
      <c r="Y211" s="755"/>
    </row>
    <row r="212" spans="7:25">
      <c r="G212" s="757"/>
      <c r="H212" s="758"/>
      <c r="I212" s="758"/>
      <c r="J212" s="758"/>
      <c r="K212" s="769"/>
      <c r="L212" s="769"/>
      <c r="M212" s="769"/>
      <c r="O212" s="119"/>
      <c r="P212" s="119"/>
      <c r="Q212" s="755"/>
      <c r="R212" s="755"/>
      <c r="S212" s="755"/>
      <c r="T212" s="755"/>
      <c r="U212" s="755"/>
      <c r="V212" s="755"/>
      <c r="W212" s="755"/>
      <c r="X212" s="755"/>
      <c r="Y212" s="755"/>
    </row>
    <row r="213" spans="7:25">
      <c r="G213" s="757"/>
      <c r="H213" s="758"/>
      <c r="I213" s="758"/>
      <c r="J213" s="758"/>
      <c r="K213" s="769"/>
      <c r="L213" s="769"/>
      <c r="M213" s="769"/>
      <c r="O213" s="119"/>
      <c r="P213" s="119"/>
      <c r="Q213" s="755"/>
      <c r="R213" s="755"/>
      <c r="S213" s="755"/>
      <c r="T213" s="755"/>
      <c r="U213" s="755"/>
      <c r="V213" s="755"/>
      <c r="W213" s="755"/>
      <c r="X213" s="755"/>
      <c r="Y213" s="755"/>
    </row>
    <row r="214" spans="7:25">
      <c r="G214" s="757"/>
      <c r="H214" s="758"/>
      <c r="I214" s="758"/>
      <c r="J214" s="758"/>
      <c r="K214" s="769"/>
      <c r="L214" s="769"/>
      <c r="M214" s="769"/>
      <c r="O214" s="119"/>
      <c r="P214" s="119"/>
      <c r="Q214" s="755"/>
      <c r="R214" s="755"/>
      <c r="S214" s="755"/>
      <c r="T214" s="755"/>
      <c r="U214" s="755"/>
      <c r="V214" s="755"/>
      <c r="W214" s="755"/>
      <c r="X214" s="755"/>
      <c r="Y214" s="755"/>
    </row>
    <row r="215" spans="7:25">
      <c r="G215" s="757"/>
      <c r="H215" s="758"/>
      <c r="I215" s="758"/>
      <c r="J215" s="758"/>
      <c r="K215" s="769"/>
      <c r="L215" s="769"/>
      <c r="M215" s="769"/>
      <c r="O215" s="119"/>
      <c r="P215" s="119"/>
      <c r="Q215" s="755"/>
      <c r="R215" s="755"/>
      <c r="S215" s="755"/>
      <c r="T215" s="755"/>
      <c r="U215" s="755"/>
      <c r="V215" s="755"/>
      <c r="W215" s="755"/>
      <c r="X215" s="755"/>
      <c r="Y215" s="755"/>
    </row>
    <row r="216" spans="7:25">
      <c r="G216" s="757"/>
      <c r="H216" s="758"/>
      <c r="I216" s="758"/>
      <c r="J216" s="758"/>
      <c r="K216" s="769"/>
      <c r="L216" s="769"/>
      <c r="M216" s="769"/>
      <c r="O216" s="119"/>
      <c r="P216" s="119"/>
      <c r="Q216" s="755"/>
      <c r="R216" s="755"/>
      <c r="S216" s="755"/>
      <c r="T216" s="755"/>
      <c r="U216" s="755"/>
      <c r="V216" s="755"/>
      <c r="W216" s="755"/>
      <c r="X216" s="755"/>
      <c r="Y216" s="755"/>
    </row>
    <row r="217" spans="7:25">
      <c r="G217" s="117"/>
      <c r="H217" s="118"/>
      <c r="I217" s="118"/>
      <c r="J217" s="118"/>
      <c r="K217" s="769"/>
      <c r="L217" s="769"/>
      <c r="M217" s="769"/>
      <c r="O217" s="119"/>
      <c r="P217" s="119"/>
      <c r="Q217" s="755"/>
      <c r="R217" s="755"/>
      <c r="S217" s="755"/>
      <c r="T217" s="755"/>
      <c r="U217" s="755"/>
      <c r="V217" s="755"/>
      <c r="W217" s="755"/>
      <c r="X217" s="755"/>
      <c r="Y217" s="755"/>
    </row>
    <row r="218" spans="7:25">
      <c r="G218" s="757"/>
      <c r="H218" s="758"/>
      <c r="I218" s="758"/>
      <c r="J218" s="758"/>
      <c r="K218" s="109"/>
      <c r="L218" s="116"/>
      <c r="M218" s="116"/>
      <c r="O218" s="119"/>
      <c r="P218" s="119"/>
      <c r="Q218" s="755"/>
      <c r="R218" s="755"/>
      <c r="S218" s="755"/>
      <c r="T218" s="755"/>
      <c r="U218" s="755"/>
      <c r="V218" s="755"/>
      <c r="W218" s="755"/>
      <c r="X218" s="755"/>
      <c r="Y218" s="755"/>
    </row>
    <row r="219" spans="7:25">
      <c r="G219" s="757"/>
      <c r="H219" s="758"/>
      <c r="I219" s="758"/>
      <c r="J219" s="758"/>
      <c r="K219" s="769"/>
      <c r="L219" s="769"/>
      <c r="M219" s="769"/>
      <c r="O219" s="119"/>
      <c r="P219" s="119"/>
      <c r="Q219" s="755"/>
      <c r="R219" s="755"/>
      <c r="S219" s="755"/>
      <c r="T219" s="755"/>
      <c r="U219" s="755"/>
      <c r="V219" s="755"/>
      <c r="W219" s="755"/>
      <c r="X219" s="755"/>
      <c r="Y219" s="755"/>
    </row>
    <row r="220" spans="7:25">
      <c r="G220" s="757"/>
      <c r="H220" s="758"/>
      <c r="I220" s="758"/>
      <c r="J220" s="758"/>
      <c r="K220" s="769"/>
      <c r="L220" s="769"/>
      <c r="M220" s="769"/>
      <c r="O220" s="119"/>
      <c r="P220" s="119"/>
      <c r="Q220" s="755"/>
      <c r="R220" s="755"/>
      <c r="S220" s="755"/>
      <c r="T220" s="755"/>
      <c r="U220" s="755"/>
      <c r="V220" s="755"/>
      <c r="W220" s="755"/>
      <c r="X220" s="755"/>
      <c r="Y220" s="755"/>
    </row>
    <row r="221" spans="7:25">
      <c r="G221" s="757"/>
      <c r="H221" s="758"/>
      <c r="I221" s="758"/>
      <c r="J221" s="758"/>
      <c r="K221" s="773"/>
      <c r="L221" s="773"/>
      <c r="M221" s="773"/>
      <c r="O221" s="119"/>
      <c r="P221" s="119"/>
      <c r="Q221" s="755"/>
      <c r="R221" s="755"/>
      <c r="S221" s="755"/>
      <c r="T221" s="755"/>
      <c r="U221" s="755"/>
      <c r="V221" s="755"/>
      <c r="W221" s="755"/>
      <c r="X221" s="755"/>
      <c r="Y221" s="755"/>
    </row>
    <row r="222" spans="7:25">
      <c r="G222" s="757"/>
      <c r="H222" s="758"/>
      <c r="I222" s="758"/>
      <c r="J222" s="758"/>
      <c r="K222" s="769"/>
      <c r="L222" s="769"/>
      <c r="M222" s="769"/>
      <c r="O222" s="119"/>
      <c r="P222" s="119"/>
      <c r="Q222" s="755"/>
      <c r="R222" s="755"/>
      <c r="S222" s="755"/>
      <c r="T222" s="755"/>
      <c r="U222" s="755"/>
      <c r="V222" s="755"/>
      <c r="W222" s="755"/>
      <c r="X222" s="755"/>
      <c r="Y222" s="755"/>
    </row>
    <row r="223" spans="7:25">
      <c r="G223" s="117"/>
      <c r="H223" s="118"/>
      <c r="I223" s="118"/>
      <c r="J223" s="118"/>
      <c r="K223" s="769"/>
      <c r="L223" s="769"/>
      <c r="M223" s="769"/>
      <c r="O223" s="119"/>
      <c r="P223" s="119"/>
      <c r="Q223" s="755"/>
      <c r="R223" s="755"/>
      <c r="S223" s="755"/>
      <c r="T223" s="755"/>
      <c r="U223" s="755"/>
      <c r="V223" s="755"/>
      <c r="W223" s="755"/>
      <c r="X223" s="755"/>
      <c r="Y223" s="755"/>
    </row>
    <row r="224" spans="7:25">
      <c r="G224" s="757"/>
      <c r="H224" s="758"/>
      <c r="I224" s="758"/>
      <c r="J224" s="758"/>
      <c r="K224" s="769"/>
      <c r="L224" s="769"/>
      <c r="M224" s="769"/>
      <c r="O224" s="119"/>
      <c r="P224" s="119"/>
      <c r="Q224" s="755"/>
      <c r="R224" s="755"/>
      <c r="S224" s="755"/>
      <c r="T224" s="755"/>
      <c r="U224" s="755"/>
      <c r="V224" s="755"/>
      <c r="W224" s="755"/>
      <c r="X224" s="755"/>
      <c r="Y224" s="755"/>
    </row>
    <row r="225" spans="7:25">
      <c r="G225" s="757"/>
      <c r="H225" s="758"/>
      <c r="I225" s="758"/>
      <c r="J225" s="758"/>
      <c r="K225" s="769"/>
      <c r="L225" s="769"/>
      <c r="M225" s="769"/>
      <c r="O225" s="119"/>
      <c r="P225" s="119"/>
      <c r="Q225" s="755"/>
      <c r="R225" s="755"/>
      <c r="S225" s="755"/>
      <c r="T225" s="755"/>
      <c r="U225" s="755"/>
      <c r="V225" s="755"/>
      <c r="W225" s="755"/>
      <c r="X225" s="755"/>
      <c r="Y225" s="755"/>
    </row>
    <row r="226" spans="7:25">
      <c r="G226" s="757"/>
      <c r="H226" s="758"/>
      <c r="I226" s="758"/>
      <c r="J226" s="758"/>
      <c r="K226" s="109"/>
      <c r="L226" s="116"/>
      <c r="M226" s="116"/>
      <c r="O226" s="119"/>
      <c r="P226" s="119"/>
      <c r="Q226" s="755"/>
      <c r="R226" s="755"/>
      <c r="S226" s="755"/>
      <c r="T226" s="755"/>
      <c r="U226" s="755"/>
      <c r="V226" s="755"/>
      <c r="W226" s="755"/>
      <c r="X226" s="755"/>
      <c r="Y226" s="755"/>
    </row>
    <row r="227" spans="7:25">
      <c r="G227" s="757"/>
      <c r="H227" s="758"/>
      <c r="I227" s="758"/>
      <c r="J227" s="758"/>
      <c r="K227" s="769"/>
      <c r="L227" s="769"/>
      <c r="M227" s="769"/>
      <c r="O227" s="119"/>
      <c r="P227" s="119"/>
      <c r="Q227" s="755"/>
      <c r="R227" s="755"/>
      <c r="S227" s="755"/>
      <c r="T227" s="755"/>
      <c r="U227" s="755"/>
      <c r="V227" s="755"/>
      <c r="W227" s="755"/>
      <c r="X227" s="755"/>
      <c r="Y227" s="755"/>
    </row>
    <row r="228" spans="7:25">
      <c r="G228" s="757"/>
      <c r="H228" s="758"/>
      <c r="I228" s="758"/>
      <c r="J228" s="758"/>
      <c r="K228" s="769"/>
      <c r="L228" s="769"/>
      <c r="M228" s="769"/>
      <c r="O228" s="119"/>
      <c r="P228" s="119"/>
      <c r="Q228" s="755"/>
      <c r="R228" s="755"/>
      <c r="S228" s="755"/>
      <c r="T228" s="755"/>
      <c r="U228" s="755"/>
      <c r="V228" s="755"/>
      <c r="W228" s="755"/>
      <c r="X228" s="755"/>
      <c r="Y228" s="755"/>
    </row>
    <row r="229" spans="7:25">
      <c r="G229" s="757"/>
      <c r="H229" s="758"/>
      <c r="I229" s="758"/>
      <c r="J229" s="758"/>
      <c r="K229" s="769"/>
      <c r="L229" s="769"/>
      <c r="M229" s="769"/>
      <c r="O229" s="119"/>
      <c r="P229" s="119"/>
      <c r="Q229" s="755"/>
      <c r="R229" s="755"/>
      <c r="S229" s="755"/>
      <c r="T229" s="755"/>
      <c r="U229" s="755"/>
      <c r="V229" s="755"/>
      <c r="W229" s="755"/>
      <c r="X229" s="755"/>
      <c r="Y229" s="755"/>
    </row>
    <row r="230" spans="7:25">
      <c r="G230" s="757"/>
      <c r="H230" s="758"/>
      <c r="I230" s="758"/>
      <c r="J230" s="758"/>
      <c r="K230" s="769"/>
      <c r="L230" s="769"/>
      <c r="M230" s="769"/>
      <c r="O230" s="119"/>
      <c r="P230" s="119"/>
      <c r="Q230" s="755"/>
      <c r="R230" s="755"/>
      <c r="S230" s="755"/>
      <c r="T230" s="755"/>
      <c r="U230" s="755"/>
      <c r="V230" s="755"/>
      <c r="W230" s="755"/>
      <c r="X230" s="755"/>
      <c r="Y230" s="755"/>
    </row>
    <row r="231" spans="7:25">
      <c r="G231" s="757"/>
      <c r="H231" s="758"/>
      <c r="I231" s="758"/>
      <c r="J231" s="758"/>
      <c r="K231" s="769"/>
      <c r="L231" s="769"/>
      <c r="M231" s="769"/>
      <c r="O231" s="119"/>
      <c r="P231" s="119"/>
      <c r="Q231" s="755"/>
      <c r="R231" s="755"/>
      <c r="S231" s="755"/>
      <c r="T231" s="755"/>
      <c r="U231" s="755"/>
      <c r="V231" s="755"/>
      <c r="W231" s="755"/>
      <c r="X231" s="755"/>
      <c r="Y231" s="755"/>
    </row>
    <row r="232" spans="7:25">
      <c r="G232" s="757"/>
      <c r="H232" s="758"/>
      <c r="I232" s="758"/>
      <c r="J232" s="758"/>
      <c r="K232" s="769"/>
      <c r="L232" s="769"/>
      <c r="M232" s="769"/>
      <c r="O232" s="119"/>
      <c r="P232" s="119"/>
      <c r="Q232" s="755"/>
      <c r="R232" s="755"/>
      <c r="S232" s="755"/>
      <c r="T232" s="755"/>
      <c r="U232" s="755"/>
      <c r="V232" s="755"/>
      <c r="W232" s="755"/>
      <c r="X232" s="755"/>
      <c r="Y232" s="755"/>
    </row>
    <row r="233" spans="7:25">
      <c r="G233" s="757"/>
      <c r="H233" s="758"/>
      <c r="I233" s="758"/>
      <c r="J233" s="758"/>
      <c r="K233" s="769"/>
      <c r="L233" s="769"/>
      <c r="M233" s="769"/>
      <c r="O233" s="119"/>
      <c r="P233" s="119"/>
      <c r="Q233" s="755"/>
      <c r="R233" s="755"/>
      <c r="S233" s="755"/>
      <c r="T233" s="755"/>
      <c r="U233" s="755"/>
      <c r="V233" s="755"/>
      <c r="W233" s="755"/>
      <c r="X233" s="755"/>
      <c r="Y233" s="755"/>
    </row>
    <row r="234" spans="7:25">
      <c r="G234" s="117"/>
      <c r="H234" s="118"/>
      <c r="I234" s="118"/>
      <c r="J234" s="118"/>
      <c r="K234" s="769"/>
      <c r="L234" s="769"/>
      <c r="M234" s="769"/>
      <c r="O234" s="119"/>
      <c r="P234" s="119"/>
      <c r="Q234" s="755"/>
      <c r="R234" s="755"/>
      <c r="S234" s="755"/>
      <c r="T234" s="755"/>
      <c r="U234" s="755"/>
      <c r="V234" s="755"/>
      <c r="W234" s="755"/>
      <c r="X234" s="755"/>
      <c r="Y234" s="755"/>
    </row>
    <row r="235" spans="7:25">
      <c r="G235" s="757"/>
      <c r="H235" s="758"/>
      <c r="I235" s="758"/>
      <c r="J235" s="758"/>
      <c r="K235" s="109"/>
      <c r="L235" s="116"/>
      <c r="M235" s="116"/>
      <c r="O235" s="119"/>
      <c r="P235" s="119"/>
      <c r="Q235" s="755"/>
      <c r="R235" s="755"/>
      <c r="S235" s="755"/>
      <c r="T235" s="755"/>
      <c r="U235" s="755"/>
      <c r="V235" s="755"/>
      <c r="W235" s="755"/>
      <c r="X235" s="755"/>
      <c r="Y235" s="755"/>
    </row>
    <row r="236" spans="7:25">
      <c r="G236" s="757"/>
      <c r="H236" s="758"/>
      <c r="I236" s="758"/>
      <c r="J236" s="758"/>
      <c r="K236" s="769"/>
      <c r="L236" s="769"/>
      <c r="M236" s="769"/>
      <c r="O236" s="119"/>
      <c r="P236" s="119"/>
      <c r="Q236" s="755"/>
      <c r="R236" s="755"/>
      <c r="S236" s="755"/>
      <c r="T236" s="755"/>
      <c r="U236" s="755"/>
      <c r="V236" s="755"/>
      <c r="W236" s="755"/>
      <c r="X236" s="755"/>
      <c r="Y236" s="755"/>
    </row>
    <row r="237" spans="7:25">
      <c r="G237" s="117"/>
      <c r="H237" s="118"/>
      <c r="I237" s="118"/>
      <c r="J237" s="118"/>
      <c r="K237" s="769"/>
      <c r="L237" s="769"/>
      <c r="M237" s="769"/>
      <c r="O237" s="119"/>
      <c r="P237" s="119"/>
      <c r="Q237" s="755"/>
      <c r="R237" s="755"/>
      <c r="S237" s="755"/>
      <c r="T237" s="755"/>
      <c r="U237" s="755"/>
      <c r="V237" s="755"/>
      <c r="W237" s="755"/>
      <c r="X237" s="755"/>
      <c r="Y237" s="755"/>
    </row>
    <row r="238" spans="7:25">
      <c r="G238" s="757"/>
      <c r="H238" s="758"/>
      <c r="I238" s="758"/>
      <c r="J238" s="758"/>
      <c r="K238" s="769"/>
      <c r="L238" s="769"/>
      <c r="M238" s="769"/>
      <c r="O238" s="119"/>
      <c r="P238" s="119"/>
      <c r="Q238" s="755"/>
      <c r="R238" s="755"/>
      <c r="S238" s="755"/>
      <c r="T238" s="755"/>
      <c r="U238" s="755"/>
      <c r="V238" s="755"/>
      <c r="W238" s="755"/>
      <c r="X238" s="755"/>
      <c r="Y238" s="755"/>
    </row>
    <row r="239" spans="7:25">
      <c r="G239" s="757"/>
      <c r="H239" s="758"/>
      <c r="I239" s="758"/>
      <c r="J239" s="758"/>
      <c r="K239" s="769"/>
      <c r="L239" s="769"/>
      <c r="M239" s="769"/>
      <c r="O239" s="119"/>
      <c r="P239" s="119"/>
      <c r="Q239" s="755"/>
      <c r="R239" s="755"/>
      <c r="S239" s="755"/>
      <c r="T239" s="755"/>
      <c r="U239" s="755"/>
      <c r="V239" s="755"/>
      <c r="W239" s="755"/>
      <c r="X239" s="755"/>
      <c r="Y239" s="755"/>
    </row>
    <row r="240" spans="7:25">
      <c r="G240" s="117"/>
      <c r="H240" s="118"/>
      <c r="I240" s="118"/>
      <c r="J240" s="118"/>
      <c r="K240" s="769"/>
      <c r="L240" s="769"/>
      <c r="M240" s="769"/>
      <c r="O240" s="119"/>
      <c r="P240" s="119"/>
      <c r="Q240" s="755"/>
      <c r="R240" s="755"/>
      <c r="S240" s="755"/>
      <c r="T240" s="755"/>
      <c r="U240" s="755"/>
      <c r="V240" s="755"/>
      <c r="W240" s="755"/>
      <c r="X240" s="755"/>
      <c r="Y240" s="755"/>
    </row>
    <row r="241" spans="7:25">
      <c r="G241" s="757"/>
      <c r="H241" s="758"/>
      <c r="I241" s="758"/>
      <c r="J241" s="758"/>
      <c r="K241" s="769"/>
      <c r="L241" s="769"/>
      <c r="M241" s="769"/>
      <c r="O241" s="119"/>
      <c r="P241" s="119"/>
      <c r="Q241" s="755"/>
      <c r="R241" s="755"/>
      <c r="S241" s="755"/>
      <c r="T241" s="755"/>
      <c r="U241" s="755"/>
      <c r="V241" s="755"/>
      <c r="W241" s="755"/>
      <c r="X241" s="755"/>
      <c r="Y241" s="755"/>
    </row>
    <row r="242" spans="7:25">
      <c r="G242" s="757"/>
      <c r="H242" s="758"/>
      <c r="I242" s="758"/>
      <c r="J242" s="758"/>
      <c r="K242" s="769"/>
      <c r="L242" s="769"/>
      <c r="M242" s="769"/>
      <c r="O242" s="119"/>
      <c r="P242" s="119"/>
      <c r="Q242" s="755"/>
      <c r="R242" s="755"/>
      <c r="S242" s="755"/>
      <c r="T242" s="755"/>
      <c r="U242" s="755"/>
      <c r="V242" s="755"/>
      <c r="W242" s="755"/>
      <c r="X242" s="755"/>
      <c r="Y242" s="755"/>
    </row>
    <row r="243" spans="7:25">
      <c r="G243" s="757"/>
      <c r="H243" s="758"/>
      <c r="I243" s="758"/>
      <c r="J243" s="758"/>
      <c r="K243" s="769"/>
      <c r="L243" s="769"/>
      <c r="M243" s="769"/>
      <c r="O243" s="119"/>
      <c r="P243" s="119"/>
      <c r="Q243" s="755"/>
      <c r="R243" s="755"/>
      <c r="S243" s="755"/>
      <c r="T243" s="755"/>
      <c r="U243" s="755"/>
      <c r="V243" s="755"/>
      <c r="W243" s="755"/>
      <c r="X243" s="755"/>
      <c r="Y243" s="755"/>
    </row>
    <row r="244" spans="7:25">
      <c r="G244" s="757"/>
      <c r="H244" s="758"/>
      <c r="I244" s="758"/>
      <c r="J244" s="758"/>
      <c r="K244" s="769"/>
      <c r="L244" s="769"/>
      <c r="M244" s="769"/>
      <c r="O244" s="119"/>
      <c r="P244" s="119"/>
      <c r="Q244" s="755"/>
      <c r="R244" s="755"/>
      <c r="S244" s="755"/>
      <c r="T244" s="755"/>
      <c r="U244" s="755"/>
      <c r="V244" s="755"/>
      <c r="W244" s="755"/>
      <c r="X244" s="755"/>
      <c r="Y244" s="755"/>
    </row>
    <row r="245" spans="7:25">
      <c r="G245" s="757"/>
      <c r="H245" s="758"/>
      <c r="I245" s="758"/>
      <c r="J245" s="758"/>
      <c r="K245" s="769"/>
      <c r="L245" s="769"/>
      <c r="M245" s="769"/>
      <c r="O245" s="119"/>
      <c r="P245" s="119"/>
      <c r="Q245" s="755"/>
      <c r="R245" s="755"/>
      <c r="S245" s="755"/>
      <c r="T245" s="755"/>
      <c r="U245" s="755"/>
      <c r="V245" s="755"/>
      <c r="W245" s="755"/>
      <c r="X245" s="755"/>
      <c r="Y245" s="755"/>
    </row>
    <row r="246" spans="7:25">
      <c r="G246" s="757"/>
      <c r="H246" s="758"/>
      <c r="I246" s="758"/>
      <c r="J246" s="758"/>
      <c r="K246" s="109"/>
      <c r="L246" s="116"/>
      <c r="M246" s="116"/>
      <c r="O246" s="119"/>
      <c r="P246" s="119"/>
      <c r="Q246" s="755"/>
      <c r="R246" s="755"/>
      <c r="S246" s="755"/>
      <c r="T246" s="755"/>
      <c r="U246" s="755"/>
      <c r="V246" s="755"/>
      <c r="W246" s="755"/>
      <c r="X246" s="755"/>
      <c r="Y246" s="755"/>
    </row>
    <row r="247" spans="7:25">
      <c r="G247" s="757"/>
      <c r="H247" s="758"/>
      <c r="I247" s="758"/>
      <c r="J247" s="758"/>
      <c r="K247" s="769"/>
      <c r="L247" s="769"/>
      <c r="M247" s="769"/>
      <c r="O247" s="119"/>
      <c r="P247" s="119"/>
      <c r="Q247" s="755"/>
      <c r="R247" s="755"/>
      <c r="S247" s="755"/>
      <c r="T247" s="755"/>
      <c r="U247" s="755"/>
      <c r="V247" s="755"/>
      <c r="W247" s="755"/>
      <c r="X247" s="755"/>
      <c r="Y247" s="755"/>
    </row>
    <row r="248" spans="7:25">
      <c r="G248" s="757"/>
      <c r="H248" s="758"/>
      <c r="I248" s="758"/>
      <c r="J248" s="758"/>
      <c r="K248" s="109"/>
      <c r="L248" s="116"/>
      <c r="M248" s="116"/>
      <c r="O248" s="119"/>
      <c r="P248" s="119"/>
      <c r="Q248" s="755"/>
      <c r="R248" s="755"/>
      <c r="S248" s="755"/>
      <c r="T248" s="755"/>
      <c r="U248" s="755"/>
      <c r="V248" s="755"/>
      <c r="W248" s="755"/>
      <c r="X248" s="755"/>
      <c r="Y248" s="755"/>
    </row>
    <row r="249" spans="7:25">
      <c r="G249" s="757"/>
      <c r="H249" s="758"/>
      <c r="I249" s="758"/>
      <c r="J249" s="758"/>
      <c r="K249" s="769"/>
      <c r="L249" s="769"/>
      <c r="M249" s="769"/>
      <c r="O249" s="119"/>
      <c r="P249" s="119"/>
      <c r="Q249" s="755"/>
      <c r="R249" s="755"/>
      <c r="S249" s="755"/>
      <c r="T249" s="755"/>
      <c r="U249" s="755"/>
      <c r="V249" s="755"/>
      <c r="W249" s="755"/>
      <c r="X249" s="755"/>
      <c r="Y249" s="755"/>
    </row>
    <row r="250" spans="7:25">
      <c r="G250" s="117"/>
      <c r="H250" s="118"/>
      <c r="I250" s="118"/>
      <c r="J250" s="118"/>
      <c r="K250" s="769"/>
      <c r="L250" s="769"/>
      <c r="M250" s="769"/>
      <c r="O250" s="119"/>
      <c r="P250" s="119"/>
      <c r="Q250" s="755"/>
      <c r="R250" s="755"/>
      <c r="S250" s="755"/>
      <c r="T250" s="755"/>
      <c r="U250" s="755"/>
      <c r="V250" s="755"/>
      <c r="W250" s="755"/>
      <c r="X250" s="755"/>
      <c r="Y250" s="755"/>
    </row>
    <row r="251" spans="7:25">
      <c r="G251" s="757"/>
      <c r="H251" s="758"/>
      <c r="I251" s="758"/>
      <c r="J251" s="758"/>
      <c r="K251" s="109"/>
      <c r="L251" s="116"/>
      <c r="M251" s="116"/>
      <c r="O251" s="119"/>
      <c r="P251" s="119"/>
      <c r="Q251" s="755"/>
      <c r="R251" s="755"/>
      <c r="S251" s="755"/>
      <c r="T251" s="755"/>
      <c r="U251" s="755"/>
      <c r="V251" s="755"/>
      <c r="W251" s="755"/>
      <c r="X251" s="755"/>
      <c r="Y251" s="755"/>
    </row>
    <row r="252" spans="7:25">
      <c r="G252" s="757"/>
      <c r="H252" s="758"/>
      <c r="I252" s="758"/>
      <c r="J252" s="758"/>
      <c r="K252" s="769"/>
      <c r="L252" s="769"/>
      <c r="M252" s="769"/>
      <c r="O252" s="119"/>
      <c r="P252" s="119"/>
      <c r="Q252" s="755"/>
      <c r="R252" s="755"/>
      <c r="S252" s="755"/>
      <c r="T252" s="755"/>
      <c r="U252" s="755"/>
      <c r="V252" s="755"/>
      <c r="W252" s="755"/>
      <c r="X252" s="755"/>
      <c r="Y252" s="755"/>
    </row>
    <row r="253" spans="7:25">
      <c r="G253" s="757"/>
      <c r="H253" s="758"/>
      <c r="I253" s="758"/>
      <c r="J253" s="758"/>
      <c r="K253" s="769"/>
      <c r="L253" s="769"/>
      <c r="M253" s="769"/>
      <c r="O253" s="119"/>
      <c r="P253" s="119"/>
      <c r="Q253" s="755"/>
      <c r="R253" s="755"/>
      <c r="S253" s="755"/>
      <c r="T253" s="755"/>
      <c r="U253" s="755"/>
      <c r="V253" s="755"/>
      <c r="W253" s="755"/>
      <c r="X253" s="755"/>
      <c r="Y253" s="755"/>
    </row>
    <row r="254" spans="7:25">
      <c r="G254" s="757"/>
      <c r="H254" s="758"/>
      <c r="I254" s="758"/>
      <c r="J254" s="758"/>
      <c r="K254" s="109"/>
      <c r="L254" s="116"/>
      <c r="M254" s="116"/>
      <c r="O254" s="119"/>
      <c r="P254" s="119"/>
      <c r="Q254" s="755"/>
      <c r="R254" s="755"/>
      <c r="S254" s="755"/>
      <c r="T254" s="755"/>
      <c r="U254" s="755"/>
      <c r="V254" s="755"/>
      <c r="W254" s="755"/>
      <c r="X254" s="755"/>
      <c r="Y254" s="755"/>
    </row>
    <row r="255" spans="7:25">
      <c r="G255" s="757"/>
      <c r="H255" s="758"/>
      <c r="I255" s="758"/>
      <c r="J255" s="758"/>
      <c r="K255" s="769"/>
      <c r="L255" s="769"/>
      <c r="M255" s="769"/>
      <c r="O255" s="119"/>
      <c r="P255" s="119"/>
      <c r="Q255" s="755"/>
      <c r="R255" s="755"/>
      <c r="S255" s="755"/>
      <c r="T255" s="755"/>
      <c r="U255" s="755"/>
      <c r="V255" s="755"/>
      <c r="W255" s="755"/>
      <c r="X255" s="755"/>
      <c r="Y255" s="755"/>
    </row>
    <row r="256" spans="7:25">
      <c r="G256" s="757"/>
      <c r="H256" s="758"/>
      <c r="I256" s="758"/>
      <c r="J256" s="758"/>
      <c r="K256" s="769"/>
      <c r="L256" s="769"/>
      <c r="M256" s="769"/>
      <c r="O256" s="119"/>
      <c r="P256" s="119"/>
      <c r="Q256" s="755"/>
      <c r="R256" s="755"/>
      <c r="S256" s="755"/>
      <c r="T256" s="755"/>
      <c r="U256" s="755"/>
      <c r="V256" s="755"/>
      <c r="W256" s="755"/>
      <c r="X256" s="755"/>
      <c r="Y256" s="755"/>
    </row>
    <row r="257" spans="7:26">
      <c r="G257" s="757"/>
      <c r="H257" s="758"/>
      <c r="I257" s="758"/>
      <c r="J257" s="758"/>
      <c r="K257" s="769"/>
      <c r="L257" s="769"/>
      <c r="M257" s="769"/>
      <c r="O257" s="119"/>
      <c r="P257" s="119"/>
      <c r="Q257" s="755"/>
      <c r="R257" s="755"/>
      <c r="S257" s="755"/>
      <c r="T257" s="755"/>
      <c r="U257" s="755"/>
      <c r="V257" s="755"/>
      <c r="W257" s="755"/>
      <c r="X257" s="755"/>
      <c r="Y257" s="755"/>
    </row>
    <row r="258" spans="7:26">
      <c r="G258" s="757"/>
      <c r="H258" s="758"/>
      <c r="I258" s="758"/>
      <c r="J258" s="758"/>
      <c r="K258" s="109"/>
      <c r="L258" s="116"/>
      <c r="M258" s="116"/>
      <c r="O258" s="119"/>
      <c r="P258" s="119"/>
      <c r="Q258" s="755"/>
      <c r="R258" s="755"/>
      <c r="S258" s="755"/>
      <c r="T258" s="755"/>
      <c r="U258" s="755"/>
      <c r="V258" s="755"/>
      <c r="W258" s="755"/>
      <c r="X258" s="755"/>
      <c r="Y258" s="755"/>
    </row>
    <row r="259" spans="7:26">
      <c r="G259" s="757"/>
      <c r="H259" s="758"/>
      <c r="I259" s="758"/>
      <c r="J259" s="758"/>
      <c r="K259" s="109"/>
      <c r="L259" s="116"/>
      <c r="M259" s="116"/>
      <c r="O259" s="119"/>
      <c r="P259" s="119"/>
      <c r="Q259" s="755"/>
      <c r="R259" s="755"/>
      <c r="S259" s="755"/>
      <c r="T259" s="755"/>
      <c r="U259" s="755"/>
      <c r="V259" s="755"/>
      <c r="W259" s="755"/>
      <c r="X259" s="755"/>
      <c r="Y259" s="755"/>
    </row>
    <row r="260" spans="7:26">
      <c r="G260" s="757"/>
      <c r="H260" s="758"/>
      <c r="I260" s="758"/>
      <c r="J260" s="758"/>
      <c r="K260" s="769"/>
      <c r="L260" s="769"/>
      <c r="M260" s="769"/>
      <c r="O260" s="119"/>
      <c r="P260" s="119"/>
      <c r="Q260" s="755"/>
      <c r="R260" s="755"/>
      <c r="S260" s="755"/>
      <c r="T260" s="755"/>
      <c r="U260" s="755"/>
      <c r="V260" s="755"/>
      <c r="W260" s="755"/>
      <c r="X260" s="755"/>
      <c r="Y260" s="755"/>
    </row>
    <row r="261" spans="7:26">
      <c r="G261" s="117"/>
      <c r="H261" s="118"/>
      <c r="I261" s="118"/>
      <c r="J261" s="118"/>
      <c r="K261" s="769"/>
      <c r="L261" s="769"/>
      <c r="M261" s="769"/>
      <c r="O261" s="119"/>
      <c r="P261" s="119"/>
      <c r="Q261" s="755"/>
      <c r="R261" s="755"/>
      <c r="S261" s="755"/>
      <c r="T261" s="755"/>
      <c r="U261" s="755"/>
      <c r="V261" s="755"/>
      <c r="W261" s="755"/>
      <c r="X261" s="755"/>
      <c r="Y261" s="755"/>
    </row>
    <row r="262" spans="7:26">
      <c r="G262" s="757"/>
      <c r="H262" s="758"/>
      <c r="I262" s="758"/>
      <c r="J262" s="758"/>
      <c r="K262" s="769"/>
      <c r="L262" s="769"/>
      <c r="M262" s="769"/>
      <c r="O262" s="119"/>
      <c r="P262" s="119"/>
      <c r="Q262" s="755"/>
      <c r="R262" s="755"/>
      <c r="S262" s="755"/>
      <c r="T262" s="755"/>
      <c r="U262" s="755"/>
      <c r="V262" s="755"/>
      <c r="W262" s="755"/>
      <c r="X262" s="755"/>
      <c r="Y262" s="755"/>
    </row>
    <row r="263" spans="7:26">
      <c r="G263" s="757"/>
      <c r="H263" s="758"/>
      <c r="I263" s="758"/>
      <c r="J263" s="758"/>
      <c r="K263" s="769"/>
      <c r="L263" s="769"/>
      <c r="M263" s="769"/>
      <c r="O263" s="119"/>
      <c r="P263" s="119"/>
      <c r="Q263" s="755"/>
      <c r="R263" s="755"/>
      <c r="S263" s="755"/>
      <c r="T263" s="755"/>
      <c r="U263" s="755"/>
      <c r="V263" s="755"/>
      <c r="W263" s="755"/>
      <c r="X263" s="755"/>
      <c r="Y263" s="755"/>
    </row>
    <row r="264" spans="7:26">
      <c r="G264" s="757"/>
      <c r="H264" s="758"/>
      <c r="I264" s="758"/>
      <c r="J264" s="758"/>
      <c r="K264" s="769"/>
      <c r="L264" s="769"/>
      <c r="M264" s="769"/>
      <c r="O264" s="119"/>
      <c r="P264" s="119"/>
      <c r="Q264" s="755"/>
      <c r="R264" s="755"/>
      <c r="S264" s="755"/>
      <c r="T264" s="755"/>
      <c r="U264" s="755"/>
      <c r="V264" s="755"/>
      <c r="W264" s="755"/>
      <c r="X264" s="755"/>
      <c r="Y264" s="755"/>
    </row>
    <row r="265" spans="7:26">
      <c r="G265" s="757"/>
      <c r="H265" s="758"/>
      <c r="I265" s="758"/>
      <c r="J265" s="758"/>
      <c r="K265" s="758"/>
      <c r="L265" s="755"/>
      <c r="M265" s="755"/>
      <c r="N265" s="755"/>
      <c r="O265" s="119"/>
      <c r="P265" s="119"/>
      <c r="R265" s="755"/>
      <c r="S265" s="755"/>
      <c r="T265" s="755"/>
      <c r="U265" s="755"/>
      <c r="V265" s="755"/>
      <c r="W265" s="755"/>
      <c r="X265" s="773"/>
      <c r="Y265" s="773"/>
      <c r="Z265" s="773"/>
    </row>
    <row r="266" spans="7:26">
      <c r="G266" s="757"/>
      <c r="H266" s="758"/>
      <c r="I266" s="758"/>
      <c r="J266" s="758"/>
      <c r="K266" s="758"/>
      <c r="L266" s="755"/>
      <c r="M266" s="755"/>
      <c r="N266" s="755"/>
      <c r="O266" s="119"/>
      <c r="P266" s="119"/>
      <c r="R266" s="755"/>
      <c r="S266" s="755"/>
      <c r="T266" s="755"/>
      <c r="U266" s="755"/>
      <c r="V266" s="755"/>
      <c r="W266" s="755"/>
      <c r="X266" s="773"/>
      <c r="Y266" s="773"/>
      <c r="Z266" s="773"/>
    </row>
    <row r="267" spans="7:26">
      <c r="G267" s="757"/>
      <c r="H267" s="758"/>
      <c r="I267" s="758"/>
      <c r="J267" s="758"/>
      <c r="K267" s="758"/>
      <c r="L267" s="755"/>
      <c r="M267" s="755"/>
      <c r="N267" s="755"/>
      <c r="O267" s="119"/>
      <c r="P267" s="119"/>
      <c r="R267" s="755"/>
      <c r="S267" s="755"/>
      <c r="T267" s="755"/>
      <c r="U267" s="755"/>
      <c r="V267" s="755"/>
      <c r="W267" s="755"/>
      <c r="X267" s="773"/>
      <c r="Y267" s="773"/>
      <c r="Z267" s="773"/>
    </row>
    <row r="268" spans="7:26">
      <c r="G268" s="757"/>
      <c r="H268" s="758"/>
      <c r="I268" s="758"/>
      <c r="J268" s="758"/>
      <c r="K268" s="758"/>
      <c r="L268" s="755"/>
      <c r="M268" s="755"/>
      <c r="N268" s="755"/>
      <c r="O268" s="119"/>
      <c r="P268" s="119"/>
      <c r="R268" s="755"/>
      <c r="S268" s="755"/>
      <c r="T268" s="755"/>
      <c r="U268" s="755"/>
      <c r="V268" s="755"/>
      <c r="W268" s="755"/>
      <c r="X268" s="773"/>
      <c r="Y268" s="773"/>
      <c r="Z268" s="773"/>
    </row>
    <row r="269" spans="7:26">
      <c r="G269" s="757"/>
      <c r="H269" s="758"/>
      <c r="I269" s="758"/>
      <c r="J269" s="758"/>
      <c r="K269" s="758"/>
      <c r="L269" s="755"/>
      <c r="M269" s="755"/>
      <c r="N269" s="755"/>
      <c r="O269" s="119"/>
      <c r="P269" s="119"/>
      <c r="R269" s="755"/>
      <c r="S269" s="755"/>
      <c r="T269" s="755"/>
      <c r="U269" s="755"/>
      <c r="V269" s="755"/>
      <c r="W269" s="755"/>
      <c r="X269" s="773"/>
      <c r="Y269" s="773"/>
      <c r="Z269" s="773"/>
    </row>
    <row r="270" spans="7:26">
      <c r="G270" s="757"/>
      <c r="H270" s="758"/>
      <c r="I270" s="758"/>
      <c r="J270" s="758"/>
      <c r="K270" s="758"/>
      <c r="L270" s="755"/>
      <c r="M270" s="755"/>
      <c r="N270" s="755"/>
      <c r="R270" s="755"/>
      <c r="S270" s="755"/>
      <c r="T270" s="755"/>
      <c r="U270" s="755"/>
      <c r="V270" s="755"/>
      <c r="W270" s="755"/>
      <c r="X270" s="773"/>
      <c r="Y270" s="773"/>
      <c r="Z270" s="773"/>
    </row>
    <row r="271" spans="7:26">
      <c r="G271" s="757"/>
      <c r="H271" s="758"/>
      <c r="I271" s="758"/>
      <c r="J271" s="758"/>
      <c r="K271" s="758"/>
      <c r="L271" s="755"/>
      <c r="M271" s="755"/>
      <c r="N271" s="755"/>
      <c r="R271" s="755"/>
      <c r="S271" s="755"/>
      <c r="T271" s="755"/>
      <c r="U271" s="755"/>
      <c r="V271" s="755"/>
      <c r="W271" s="755"/>
      <c r="X271" s="773"/>
      <c r="Y271" s="773"/>
      <c r="Z271" s="773"/>
    </row>
    <row r="272" spans="7:26">
      <c r="G272" s="757"/>
      <c r="H272" s="758"/>
      <c r="I272" s="758"/>
      <c r="J272" s="758"/>
      <c r="K272" s="758"/>
      <c r="L272" s="755"/>
      <c r="M272" s="755"/>
      <c r="N272" s="755"/>
      <c r="R272" s="755"/>
      <c r="S272" s="755"/>
      <c r="T272" s="755"/>
      <c r="U272" s="755"/>
      <c r="V272" s="755"/>
      <c r="W272" s="755"/>
      <c r="X272" s="773"/>
      <c r="Y272" s="773"/>
      <c r="Z272" s="773"/>
    </row>
    <row r="273" spans="7:26">
      <c r="G273" s="757"/>
      <c r="H273" s="758"/>
      <c r="I273" s="758"/>
      <c r="J273" s="758"/>
      <c r="K273" s="758"/>
      <c r="L273" s="755"/>
      <c r="M273" s="755"/>
      <c r="N273" s="755"/>
      <c r="R273" s="755"/>
      <c r="S273" s="755"/>
      <c r="T273" s="755"/>
      <c r="U273" s="755"/>
      <c r="V273" s="755"/>
      <c r="W273" s="755"/>
      <c r="X273" s="773"/>
      <c r="Y273" s="773"/>
      <c r="Z273" s="773"/>
    </row>
    <row r="274" spans="7:26">
      <c r="G274" s="757"/>
      <c r="H274" s="758"/>
      <c r="I274" s="758"/>
      <c r="J274" s="758"/>
      <c r="K274" s="758"/>
      <c r="L274" s="755"/>
      <c r="M274" s="755"/>
      <c r="N274" s="755"/>
      <c r="R274" s="755"/>
      <c r="S274" s="755"/>
      <c r="T274" s="755"/>
      <c r="U274" s="755"/>
      <c r="V274" s="755"/>
      <c r="W274" s="755"/>
      <c r="X274" s="773"/>
      <c r="Y274" s="773"/>
      <c r="Z274" s="773"/>
    </row>
    <row r="275" spans="7:26">
      <c r="G275" s="757"/>
      <c r="H275" s="758"/>
      <c r="I275" s="758"/>
      <c r="J275" s="758"/>
      <c r="K275" s="758"/>
      <c r="L275" s="755"/>
      <c r="M275" s="755"/>
      <c r="N275" s="755"/>
      <c r="R275" s="755"/>
      <c r="S275" s="755"/>
      <c r="T275" s="755"/>
      <c r="U275" s="755"/>
      <c r="V275" s="755"/>
      <c r="W275" s="755"/>
      <c r="X275" s="773"/>
      <c r="Y275" s="773"/>
      <c r="Z275" s="773"/>
    </row>
    <row r="276" spans="7:26">
      <c r="G276" s="757"/>
      <c r="H276" s="758"/>
      <c r="I276" s="758"/>
      <c r="J276" s="758"/>
      <c r="K276" s="758"/>
      <c r="L276" s="755"/>
      <c r="M276" s="755"/>
      <c r="N276" s="755"/>
      <c r="R276" s="755"/>
      <c r="S276" s="755"/>
      <c r="T276" s="755"/>
      <c r="U276" s="755"/>
      <c r="V276" s="755"/>
      <c r="W276" s="755"/>
      <c r="X276" s="773"/>
      <c r="Y276" s="773"/>
      <c r="Z276" s="773"/>
    </row>
    <row r="277" spans="7:26">
      <c r="G277" s="757"/>
      <c r="H277" s="758"/>
      <c r="I277" s="758"/>
      <c r="J277" s="758"/>
      <c r="K277" s="758"/>
      <c r="L277" s="755"/>
      <c r="M277" s="755"/>
      <c r="N277" s="755"/>
      <c r="R277" s="755"/>
      <c r="S277" s="755"/>
      <c r="T277" s="755"/>
      <c r="U277" s="755"/>
      <c r="V277" s="755"/>
      <c r="W277" s="755"/>
      <c r="X277" s="773"/>
      <c r="Y277" s="773"/>
      <c r="Z277" s="773"/>
    </row>
    <row r="278" spans="7:26">
      <c r="G278" s="757"/>
      <c r="H278" s="758"/>
      <c r="I278" s="758"/>
      <c r="J278" s="758"/>
      <c r="K278" s="758"/>
      <c r="L278" s="755"/>
      <c r="M278" s="755"/>
      <c r="N278" s="755"/>
      <c r="R278" s="755"/>
      <c r="S278" s="755"/>
      <c r="T278" s="755"/>
      <c r="U278" s="755"/>
      <c r="V278" s="755"/>
      <c r="W278" s="755"/>
      <c r="X278" s="773"/>
      <c r="Y278" s="773"/>
      <c r="Z278" s="773"/>
    </row>
    <row r="279" spans="7:26">
      <c r="G279" s="757"/>
      <c r="H279" s="758"/>
      <c r="I279" s="758"/>
      <c r="J279" s="758"/>
      <c r="K279" s="758"/>
      <c r="L279" s="755"/>
      <c r="M279" s="755"/>
      <c r="N279" s="755"/>
      <c r="R279" s="755"/>
      <c r="S279" s="755"/>
      <c r="T279" s="755"/>
      <c r="U279" s="755"/>
      <c r="V279" s="755"/>
      <c r="W279" s="755"/>
      <c r="X279" s="773"/>
      <c r="Y279" s="773"/>
      <c r="Z279" s="773"/>
    </row>
    <row r="280" spans="7:26">
      <c r="G280" s="757"/>
      <c r="H280" s="758"/>
      <c r="I280" s="758"/>
      <c r="J280" s="758"/>
      <c r="K280" s="758"/>
      <c r="L280" s="755"/>
      <c r="M280" s="755"/>
      <c r="N280" s="755"/>
      <c r="R280" s="755"/>
      <c r="S280" s="755"/>
      <c r="T280" s="755"/>
      <c r="U280" s="755"/>
      <c r="V280" s="755"/>
      <c r="W280" s="755"/>
      <c r="X280" s="773"/>
      <c r="Y280" s="773"/>
      <c r="Z280" s="773"/>
    </row>
    <row r="281" spans="7:26">
      <c r="G281" s="81"/>
      <c r="H281" s="82"/>
      <c r="I281" s="82"/>
      <c r="J281" s="82"/>
      <c r="K281" s="82"/>
      <c r="L281" s="755"/>
      <c r="M281" s="755"/>
      <c r="N281" s="755"/>
      <c r="R281" s="755"/>
      <c r="S281" s="755"/>
      <c r="T281" s="755"/>
      <c r="U281" s="755"/>
      <c r="V281" s="755"/>
      <c r="W281" s="755"/>
      <c r="X281" s="773"/>
      <c r="Y281" s="773"/>
      <c r="Z281" s="773"/>
    </row>
    <row r="282" spans="7:26">
      <c r="G282" s="81"/>
      <c r="H282" s="82"/>
      <c r="I282" s="82"/>
      <c r="J282" s="82"/>
      <c r="K282" s="82"/>
      <c r="L282" s="755"/>
      <c r="M282" s="755"/>
      <c r="N282" s="755"/>
      <c r="R282" s="755"/>
      <c r="S282" s="755"/>
      <c r="T282" s="755"/>
      <c r="U282" s="755"/>
      <c r="V282" s="755"/>
      <c r="W282" s="755"/>
      <c r="X282" s="773"/>
      <c r="Y282" s="773"/>
      <c r="Z282" s="773"/>
    </row>
    <row r="283" spans="7:26">
      <c r="G283" s="81"/>
      <c r="H283" s="82"/>
      <c r="I283" s="82"/>
      <c r="J283" s="82"/>
      <c r="K283" s="82"/>
      <c r="L283" s="755"/>
      <c r="M283" s="755"/>
      <c r="N283" s="755"/>
      <c r="R283" s="755"/>
      <c r="S283" s="755"/>
      <c r="T283" s="755"/>
      <c r="U283" s="755"/>
      <c r="V283" s="755"/>
      <c r="W283" s="755"/>
      <c r="X283" s="773"/>
      <c r="Y283" s="773"/>
      <c r="Z283" s="773"/>
    </row>
    <row r="284" spans="7:26">
      <c r="G284" s="81"/>
      <c r="H284" s="82"/>
      <c r="I284" s="82"/>
      <c r="J284" s="82"/>
      <c r="K284" s="82"/>
      <c r="L284" s="755"/>
      <c r="M284" s="755"/>
      <c r="N284" s="755"/>
      <c r="R284" s="755"/>
      <c r="S284" s="755"/>
      <c r="T284" s="755"/>
      <c r="U284" s="755"/>
      <c r="V284" s="755"/>
      <c r="W284" s="755"/>
      <c r="X284" s="773"/>
      <c r="Y284" s="773"/>
      <c r="Z284" s="773"/>
    </row>
    <row r="285" spans="7:26">
      <c r="G285" s="81"/>
      <c r="H285" s="82"/>
      <c r="I285" s="82"/>
      <c r="J285" s="82"/>
      <c r="K285" s="82"/>
      <c r="L285" s="755"/>
      <c r="M285" s="755"/>
      <c r="N285" s="755"/>
      <c r="R285" s="755"/>
      <c r="S285" s="755"/>
      <c r="T285" s="755"/>
      <c r="U285" s="755"/>
      <c r="V285" s="755"/>
      <c r="W285" s="755"/>
      <c r="X285" s="773"/>
      <c r="Y285" s="773"/>
      <c r="Z285" s="773"/>
    </row>
    <row r="286" spans="7:26">
      <c r="G286" s="81"/>
      <c r="H286" s="82"/>
      <c r="I286" s="82"/>
      <c r="J286" s="82"/>
      <c r="K286" s="82"/>
      <c r="L286" s="755"/>
      <c r="M286" s="755"/>
      <c r="N286" s="755"/>
      <c r="R286" s="755"/>
      <c r="S286" s="755"/>
      <c r="T286" s="755"/>
      <c r="U286" s="755"/>
      <c r="V286" s="755"/>
      <c r="W286" s="755"/>
      <c r="X286" s="773"/>
      <c r="Y286" s="773"/>
      <c r="Z286" s="773"/>
    </row>
    <row r="287" spans="7:26">
      <c r="G287" s="81"/>
      <c r="H287" s="82"/>
      <c r="I287" s="82"/>
      <c r="J287" s="82"/>
      <c r="K287" s="82"/>
      <c r="L287" s="755"/>
      <c r="M287" s="755"/>
      <c r="N287" s="755"/>
      <c r="R287" s="755"/>
      <c r="S287" s="755"/>
      <c r="T287" s="755"/>
      <c r="U287" s="755"/>
      <c r="V287" s="755"/>
      <c r="W287" s="755"/>
      <c r="X287" s="773"/>
      <c r="Y287" s="773"/>
      <c r="Z287" s="773"/>
    </row>
    <row r="288" spans="7:26">
      <c r="G288" s="81"/>
      <c r="H288" s="82"/>
      <c r="I288" s="82"/>
      <c r="J288" s="82"/>
      <c r="K288" s="82"/>
      <c r="L288" s="755"/>
      <c r="M288" s="755"/>
      <c r="N288" s="755"/>
      <c r="R288" s="755"/>
      <c r="S288" s="755"/>
      <c r="T288" s="755"/>
      <c r="U288" s="755"/>
      <c r="V288" s="755"/>
      <c r="W288" s="755"/>
      <c r="X288" s="773"/>
      <c r="Y288" s="773"/>
      <c r="Z288" s="773"/>
    </row>
    <row r="289" spans="7:26">
      <c r="G289" s="81"/>
      <c r="H289" s="82"/>
      <c r="I289" s="82"/>
      <c r="J289" s="82"/>
      <c r="K289" s="82"/>
      <c r="L289" s="755"/>
      <c r="M289" s="755"/>
      <c r="N289" s="755"/>
      <c r="R289" s="755"/>
      <c r="S289" s="755"/>
      <c r="T289" s="755"/>
      <c r="U289" s="755"/>
      <c r="V289" s="755"/>
      <c r="W289" s="755"/>
      <c r="X289" s="773"/>
      <c r="Y289" s="773"/>
      <c r="Z289" s="773"/>
    </row>
    <row r="290" spans="7:26">
      <c r="G290" s="81"/>
      <c r="H290" s="82"/>
      <c r="I290" s="82"/>
      <c r="J290" s="82"/>
      <c r="K290" s="82"/>
      <c r="L290" s="755"/>
      <c r="M290" s="755"/>
      <c r="N290" s="755"/>
      <c r="R290" s="755"/>
      <c r="S290" s="755"/>
      <c r="T290" s="755"/>
      <c r="U290" s="755"/>
      <c r="V290" s="755"/>
      <c r="W290" s="755"/>
      <c r="X290" s="773"/>
      <c r="Y290" s="773"/>
      <c r="Z290" s="773"/>
    </row>
    <row r="291" spans="7:26">
      <c r="G291" s="81"/>
      <c r="H291" s="82"/>
      <c r="I291" s="82"/>
      <c r="J291" s="82"/>
      <c r="K291" s="82"/>
      <c r="L291" s="755"/>
      <c r="M291" s="755"/>
      <c r="N291" s="755"/>
      <c r="R291" s="755"/>
      <c r="S291" s="755"/>
      <c r="T291" s="755"/>
      <c r="U291" s="755"/>
      <c r="V291" s="755"/>
      <c r="W291" s="755"/>
      <c r="X291" s="773"/>
      <c r="Y291" s="773"/>
      <c r="Z291" s="773"/>
    </row>
    <row r="292" spans="7:26">
      <c r="G292" s="81"/>
      <c r="H292" s="82"/>
      <c r="I292" s="82"/>
      <c r="J292" s="82"/>
      <c r="K292" s="82"/>
      <c r="L292" s="755"/>
      <c r="M292" s="755"/>
      <c r="N292" s="755"/>
      <c r="R292" s="755"/>
      <c r="S292" s="755"/>
      <c r="T292" s="755"/>
      <c r="U292" s="755"/>
      <c r="V292" s="755"/>
      <c r="W292" s="755"/>
      <c r="X292" s="773"/>
      <c r="Y292" s="773"/>
      <c r="Z292" s="773"/>
    </row>
    <row r="293" spans="7:26">
      <c r="G293" s="81"/>
      <c r="H293" s="82"/>
      <c r="I293" s="82"/>
      <c r="J293" s="82"/>
      <c r="K293" s="82"/>
      <c r="L293" s="755"/>
      <c r="M293" s="755"/>
      <c r="N293" s="755"/>
      <c r="R293" s="755"/>
      <c r="S293" s="755"/>
      <c r="T293" s="755"/>
      <c r="U293" s="755"/>
      <c r="V293" s="755"/>
      <c r="W293" s="755"/>
      <c r="X293" s="773"/>
      <c r="Y293" s="773"/>
      <c r="Z293" s="773"/>
    </row>
    <row r="294" spans="7:26">
      <c r="G294" s="81"/>
      <c r="H294" s="82"/>
      <c r="I294" s="82"/>
      <c r="J294" s="82"/>
      <c r="K294" s="82"/>
      <c r="L294" s="755"/>
      <c r="M294" s="755"/>
      <c r="N294" s="755"/>
      <c r="R294" s="755"/>
      <c r="S294" s="755"/>
      <c r="T294" s="755"/>
      <c r="U294" s="755"/>
      <c r="V294" s="755"/>
      <c r="W294" s="755"/>
      <c r="X294" s="773"/>
      <c r="Y294" s="773"/>
      <c r="Z294" s="773"/>
    </row>
    <row r="295" spans="7:26">
      <c r="G295" s="81"/>
      <c r="H295" s="82"/>
      <c r="I295" s="82"/>
      <c r="J295" s="82"/>
      <c r="K295" s="82"/>
      <c r="L295" s="755"/>
      <c r="M295" s="755"/>
      <c r="N295" s="755"/>
      <c r="R295" s="755"/>
      <c r="S295" s="755"/>
      <c r="T295" s="755"/>
      <c r="U295" s="755"/>
      <c r="V295" s="755"/>
      <c r="W295" s="755"/>
      <c r="X295" s="773"/>
      <c r="Y295" s="773"/>
      <c r="Z295" s="773"/>
    </row>
    <row r="296" spans="7:26">
      <c r="G296" s="81"/>
      <c r="H296" s="82"/>
      <c r="I296" s="82"/>
      <c r="J296" s="82"/>
      <c r="K296" s="82"/>
      <c r="L296" s="755"/>
      <c r="M296" s="755"/>
      <c r="N296" s="755"/>
      <c r="R296" s="755"/>
      <c r="S296" s="755"/>
      <c r="T296" s="755"/>
      <c r="U296" s="755"/>
      <c r="V296" s="755"/>
      <c r="W296" s="755"/>
      <c r="X296" s="773"/>
      <c r="Y296" s="773"/>
      <c r="Z296" s="773"/>
    </row>
    <row r="297" spans="7:26">
      <c r="G297" s="81"/>
      <c r="H297" s="82"/>
      <c r="I297" s="82"/>
      <c r="J297" s="82"/>
      <c r="K297" s="82"/>
      <c r="L297" s="755"/>
      <c r="M297" s="755"/>
      <c r="N297" s="755"/>
      <c r="R297" s="755"/>
      <c r="S297" s="755"/>
      <c r="T297" s="755"/>
      <c r="U297" s="755"/>
      <c r="V297" s="755"/>
      <c r="W297" s="755"/>
      <c r="X297" s="773"/>
      <c r="Y297" s="773"/>
      <c r="Z297" s="773"/>
    </row>
    <row r="298" spans="7:26">
      <c r="G298" s="81"/>
      <c r="H298" s="82"/>
      <c r="I298" s="82"/>
      <c r="J298" s="82"/>
      <c r="K298" s="82"/>
      <c r="L298" s="755"/>
      <c r="M298" s="755"/>
      <c r="N298" s="755"/>
      <c r="R298" s="755"/>
      <c r="S298" s="755"/>
      <c r="T298" s="755"/>
      <c r="U298" s="755"/>
      <c r="V298" s="755"/>
      <c r="W298" s="755"/>
      <c r="X298" s="773"/>
      <c r="Y298" s="773"/>
      <c r="Z298" s="773"/>
    </row>
    <row r="299" spans="7:26">
      <c r="G299" s="81"/>
      <c r="H299" s="82"/>
      <c r="I299" s="82"/>
      <c r="J299" s="82"/>
      <c r="K299" s="82"/>
      <c r="L299" s="755"/>
      <c r="M299" s="755"/>
      <c r="N299" s="755"/>
      <c r="R299" s="755"/>
      <c r="S299" s="755"/>
      <c r="T299" s="755"/>
      <c r="U299" s="755"/>
      <c r="V299" s="755"/>
      <c r="W299" s="755"/>
      <c r="X299" s="773"/>
      <c r="Y299" s="773"/>
      <c r="Z299" s="773"/>
    </row>
    <row r="300" spans="7:26">
      <c r="G300" s="81"/>
      <c r="H300" s="82"/>
      <c r="I300" s="82"/>
      <c r="J300" s="82"/>
      <c r="K300" s="82"/>
      <c r="L300" s="755"/>
      <c r="M300" s="755"/>
      <c r="N300" s="755"/>
      <c r="R300" s="755"/>
      <c r="S300" s="755"/>
      <c r="T300" s="755"/>
      <c r="U300" s="755"/>
      <c r="V300" s="755"/>
      <c r="W300" s="755"/>
      <c r="X300" s="773"/>
      <c r="Y300" s="773"/>
      <c r="Z300" s="773"/>
    </row>
    <row r="301" spans="7:26">
      <c r="G301" s="81"/>
      <c r="H301" s="82"/>
      <c r="I301" s="82"/>
      <c r="J301" s="82"/>
      <c r="K301" s="82"/>
      <c r="L301" s="755"/>
      <c r="M301" s="755"/>
      <c r="N301" s="755"/>
      <c r="R301" s="755"/>
      <c r="S301" s="755"/>
      <c r="T301" s="755"/>
      <c r="U301" s="755"/>
      <c r="V301" s="755"/>
      <c r="W301" s="755"/>
      <c r="X301" s="773"/>
      <c r="Y301" s="773"/>
      <c r="Z301" s="773"/>
    </row>
    <row r="302" spans="7:26">
      <c r="G302" s="81"/>
      <c r="H302" s="82"/>
      <c r="I302" s="82"/>
      <c r="J302" s="82"/>
      <c r="K302" s="82"/>
      <c r="L302" s="755"/>
      <c r="M302" s="755"/>
      <c r="N302" s="755"/>
      <c r="R302" s="755"/>
      <c r="S302" s="755"/>
      <c r="T302" s="755"/>
      <c r="U302" s="755"/>
      <c r="V302" s="755"/>
      <c r="W302" s="755"/>
      <c r="X302" s="773"/>
      <c r="Y302" s="773"/>
      <c r="Z302" s="773"/>
    </row>
    <row r="303" spans="7:26">
      <c r="G303" s="81"/>
      <c r="H303" s="82"/>
      <c r="I303" s="82"/>
      <c r="J303" s="82"/>
      <c r="K303" s="82"/>
      <c r="L303" s="755"/>
      <c r="M303" s="755"/>
      <c r="N303" s="755"/>
      <c r="R303" s="755"/>
      <c r="S303" s="755"/>
      <c r="T303" s="755"/>
      <c r="U303" s="755"/>
      <c r="V303" s="755"/>
      <c r="W303" s="755"/>
      <c r="X303" s="773"/>
      <c r="Y303" s="773"/>
      <c r="Z303" s="773"/>
    </row>
    <row r="304" spans="7:26">
      <c r="G304" s="81"/>
      <c r="H304" s="82"/>
      <c r="I304" s="82"/>
      <c r="J304" s="82"/>
      <c r="K304" s="82"/>
      <c r="L304" s="755"/>
      <c r="M304" s="755"/>
      <c r="N304" s="755"/>
      <c r="R304" s="755"/>
      <c r="S304" s="755"/>
      <c r="T304" s="755"/>
      <c r="U304" s="755"/>
      <c r="V304" s="755"/>
      <c r="W304" s="755"/>
      <c r="X304" s="773"/>
      <c r="Y304" s="773"/>
      <c r="Z304" s="773"/>
    </row>
    <row r="305" spans="7:26">
      <c r="G305" s="81"/>
      <c r="H305" s="82"/>
      <c r="I305" s="82"/>
      <c r="J305" s="82"/>
      <c r="K305" s="82"/>
      <c r="L305" s="755"/>
      <c r="M305" s="755"/>
      <c r="N305" s="755"/>
      <c r="U305" s="755"/>
      <c r="V305" s="755"/>
      <c r="W305" s="755"/>
      <c r="X305" s="773"/>
      <c r="Y305" s="773"/>
      <c r="Z305" s="773"/>
    </row>
    <row r="306" spans="7:26">
      <c r="G306" s="81"/>
      <c r="H306" s="82"/>
      <c r="I306" s="82"/>
      <c r="J306" s="82"/>
      <c r="K306" s="82"/>
      <c r="L306" s="755"/>
      <c r="M306" s="755"/>
      <c r="N306" s="755"/>
    </row>
    <row r="307" spans="7:26">
      <c r="G307" s="81"/>
      <c r="H307" s="82"/>
      <c r="I307" s="82"/>
      <c r="J307" s="82"/>
      <c r="K307" s="82"/>
      <c r="L307" s="755"/>
      <c r="M307" s="755"/>
      <c r="N307" s="755"/>
    </row>
    <row r="308" spans="7:26">
      <c r="G308" s="81"/>
      <c r="H308" s="82"/>
      <c r="I308" s="82"/>
      <c r="J308" s="82"/>
      <c r="K308" s="82"/>
      <c r="L308" s="755"/>
      <c r="M308" s="755"/>
      <c r="N308" s="755"/>
    </row>
    <row r="309" spans="7:26">
      <c r="G309" s="81"/>
      <c r="H309" s="82"/>
      <c r="I309" s="82"/>
      <c r="J309" s="82"/>
      <c r="K309" s="82"/>
      <c r="L309" s="755"/>
      <c r="M309" s="755"/>
      <c r="N309" s="755"/>
    </row>
    <row r="310" spans="7:26">
      <c r="G310" s="81"/>
      <c r="H310" s="82"/>
      <c r="I310" s="82"/>
      <c r="J310" s="82"/>
      <c r="K310" s="82"/>
      <c r="L310" s="755"/>
      <c r="M310" s="755"/>
      <c r="N310" s="755"/>
    </row>
    <row r="311" spans="7:26">
      <c r="G311" s="81"/>
      <c r="H311" s="82"/>
      <c r="I311" s="82"/>
      <c r="J311" s="82"/>
      <c r="K311" s="82"/>
      <c r="L311" s="755"/>
      <c r="M311" s="755"/>
      <c r="N311" s="755"/>
    </row>
    <row r="312" spans="7:26">
      <c r="G312" s="81"/>
      <c r="H312" s="82"/>
      <c r="I312" s="82"/>
      <c r="J312" s="82"/>
      <c r="K312" s="82"/>
      <c r="L312" s="755"/>
      <c r="M312" s="755"/>
      <c r="N312" s="755"/>
    </row>
    <row r="313" spans="7:26">
      <c r="G313" s="81"/>
      <c r="H313" s="82"/>
      <c r="I313" s="82"/>
      <c r="J313" s="82"/>
      <c r="K313" s="82"/>
      <c r="L313" s="755"/>
      <c r="M313" s="755"/>
      <c r="N313" s="755"/>
    </row>
    <row r="314" spans="7:26">
      <c r="G314" s="81"/>
      <c r="H314" s="82"/>
      <c r="I314" s="82"/>
      <c r="J314" s="82"/>
      <c r="K314" s="82"/>
      <c r="L314" s="755"/>
      <c r="M314" s="755"/>
      <c r="N314" s="755"/>
    </row>
    <row r="315" spans="7:26">
      <c r="G315" s="81"/>
      <c r="H315" s="82"/>
      <c r="I315" s="82"/>
      <c r="J315" s="82"/>
      <c r="K315" s="82"/>
      <c r="L315" s="755"/>
      <c r="M315" s="755"/>
      <c r="N315" s="755"/>
    </row>
    <row r="316" spans="7:26">
      <c r="G316" s="81"/>
      <c r="H316" s="82"/>
      <c r="I316" s="82"/>
      <c r="J316" s="82"/>
      <c r="K316" s="82"/>
      <c r="L316" s="755"/>
      <c r="M316" s="755"/>
      <c r="N316" s="755"/>
    </row>
    <row r="317" spans="7:26">
      <c r="G317" s="81"/>
      <c r="H317" s="82"/>
      <c r="I317" s="82"/>
      <c r="J317" s="82"/>
      <c r="K317" s="82"/>
      <c r="L317" s="755"/>
      <c r="M317" s="755"/>
      <c r="N317" s="755"/>
    </row>
    <row r="318" spans="7:26">
      <c r="G318" s="81"/>
      <c r="H318" s="82"/>
      <c r="I318" s="82"/>
      <c r="J318" s="82"/>
      <c r="K318" s="82"/>
      <c r="L318" s="755"/>
      <c r="M318" s="755"/>
      <c r="N318" s="755"/>
    </row>
    <row r="319" spans="7:26">
      <c r="G319" s="81"/>
      <c r="H319" s="82"/>
      <c r="I319" s="82"/>
      <c r="J319" s="82"/>
      <c r="K319" s="82"/>
      <c r="L319" s="755"/>
      <c r="M319" s="755"/>
      <c r="N319" s="755"/>
    </row>
    <row r="320" spans="7:26">
      <c r="G320" s="81"/>
      <c r="H320" s="82"/>
      <c r="I320" s="82"/>
      <c r="J320" s="82"/>
      <c r="K320" s="82"/>
      <c r="L320" s="755"/>
      <c r="M320" s="755"/>
      <c r="N320" s="755"/>
    </row>
    <row r="321" spans="7:14">
      <c r="G321" s="81"/>
      <c r="H321" s="82"/>
      <c r="I321" s="82"/>
      <c r="J321" s="82"/>
      <c r="K321" s="82"/>
      <c r="L321" s="755"/>
      <c r="M321" s="755"/>
      <c r="N321" s="755"/>
    </row>
    <row r="322" spans="7:14">
      <c r="G322" s="81"/>
      <c r="H322" s="82"/>
      <c r="I322" s="82"/>
      <c r="J322" s="82"/>
      <c r="K322" s="82"/>
      <c r="L322" s="755"/>
      <c r="M322" s="755"/>
      <c r="N322" s="755"/>
    </row>
    <row r="323" spans="7:14">
      <c r="G323" s="81"/>
      <c r="H323" s="82"/>
      <c r="I323" s="82"/>
      <c r="J323" s="82"/>
      <c r="K323" s="82"/>
      <c r="L323" s="755"/>
      <c r="M323" s="755"/>
      <c r="N323" s="755"/>
    </row>
    <row r="324" spans="7:14">
      <c r="G324" s="81"/>
      <c r="H324" s="82"/>
      <c r="I324" s="82"/>
      <c r="J324" s="82"/>
      <c r="K324" s="82"/>
      <c r="L324" s="755"/>
      <c r="M324" s="755"/>
      <c r="N324" s="755"/>
    </row>
    <row r="325" spans="7:14">
      <c r="G325" s="81"/>
      <c r="H325" s="82"/>
      <c r="I325" s="82"/>
      <c r="J325" s="82"/>
      <c r="K325" s="82"/>
      <c r="L325" s="755"/>
      <c r="M325" s="755"/>
      <c r="N325" s="755"/>
    </row>
    <row r="326" spans="7:14">
      <c r="G326" s="81"/>
      <c r="H326" s="82"/>
      <c r="I326" s="82"/>
      <c r="J326" s="82"/>
      <c r="K326" s="82"/>
      <c r="L326" s="755"/>
      <c r="M326" s="755"/>
      <c r="N326" s="755"/>
    </row>
    <row r="327" spans="7:14">
      <c r="G327" s="81"/>
      <c r="H327" s="82"/>
      <c r="I327" s="82"/>
      <c r="J327" s="82"/>
      <c r="K327" s="82"/>
      <c r="L327" s="755"/>
      <c r="M327" s="755"/>
      <c r="N327" s="755"/>
    </row>
    <row r="328" spans="7:14">
      <c r="G328" s="81"/>
      <c r="H328" s="82"/>
      <c r="I328" s="82"/>
      <c r="J328" s="82"/>
      <c r="K328" s="82"/>
      <c r="L328" s="755"/>
      <c r="M328" s="755"/>
      <c r="N328" s="755"/>
    </row>
    <row r="329" spans="7:14">
      <c r="G329" s="81"/>
      <c r="H329" s="82"/>
      <c r="I329" s="82"/>
      <c r="J329" s="82"/>
      <c r="K329" s="82"/>
      <c r="L329" s="755"/>
      <c r="M329" s="755"/>
      <c r="N329" s="755"/>
    </row>
    <row r="330" spans="7:14">
      <c r="G330" s="81"/>
      <c r="H330" s="82"/>
      <c r="I330" s="82"/>
      <c r="J330" s="82"/>
      <c r="K330" s="82"/>
      <c r="L330" s="755"/>
      <c r="M330" s="755"/>
      <c r="N330" s="755"/>
    </row>
    <row r="331" spans="7:14">
      <c r="G331" s="81"/>
      <c r="H331" s="82"/>
      <c r="I331" s="82"/>
      <c r="J331" s="82"/>
      <c r="K331" s="82"/>
      <c r="L331" s="755"/>
      <c r="M331" s="755"/>
      <c r="N331" s="755"/>
    </row>
    <row r="332" spans="7:14">
      <c r="G332" s="81"/>
      <c r="H332" s="82"/>
      <c r="I332" s="82"/>
      <c r="J332" s="82"/>
      <c r="K332" s="82"/>
      <c r="L332" s="755"/>
      <c r="M332" s="755"/>
      <c r="N332" s="755"/>
    </row>
    <row r="333" spans="7:14">
      <c r="G333" s="81"/>
      <c r="H333" s="82"/>
      <c r="I333" s="82"/>
      <c r="J333" s="82"/>
      <c r="K333" s="82"/>
      <c r="L333" s="755"/>
      <c r="M333" s="755"/>
      <c r="N333" s="755"/>
    </row>
    <row r="334" spans="7:14">
      <c r="G334" s="81"/>
      <c r="H334" s="82"/>
      <c r="I334" s="82"/>
      <c r="J334" s="82"/>
      <c r="K334" s="82"/>
      <c r="L334" s="755"/>
      <c r="M334" s="755"/>
      <c r="N334" s="755"/>
    </row>
    <row r="335" spans="7:14">
      <c r="G335" s="81"/>
      <c r="H335" s="82"/>
      <c r="I335" s="82"/>
      <c r="J335" s="82"/>
      <c r="K335" s="82"/>
      <c r="L335" s="755"/>
      <c r="M335" s="755"/>
      <c r="N335" s="755"/>
    </row>
    <row r="336" spans="7:14">
      <c r="G336" s="81"/>
      <c r="H336" s="82"/>
      <c r="I336" s="82"/>
      <c r="J336" s="82"/>
      <c r="K336" s="82"/>
      <c r="L336" s="755"/>
      <c r="M336" s="755"/>
      <c r="N336" s="755"/>
    </row>
    <row r="337" spans="7:14">
      <c r="G337" s="81"/>
      <c r="H337" s="82"/>
      <c r="I337" s="82"/>
      <c r="J337" s="82"/>
      <c r="K337" s="82"/>
      <c r="L337" s="755"/>
      <c r="M337" s="755"/>
      <c r="N337" s="755"/>
    </row>
    <row r="338" spans="7:14">
      <c r="G338" s="81"/>
      <c r="H338" s="82"/>
      <c r="I338" s="82"/>
      <c r="J338" s="82"/>
      <c r="K338" s="82"/>
      <c r="L338" s="755"/>
      <c r="M338" s="755"/>
      <c r="N338" s="755"/>
    </row>
    <row r="339" spans="7:14">
      <c r="G339" s="81"/>
      <c r="H339" s="82"/>
      <c r="I339" s="82"/>
      <c r="J339" s="82"/>
      <c r="K339" s="82"/>
    </row>
    <row r="340" spans="7:14">
      <c r="G340" s="81"/>
      <c r="H340" s="82"/>
      <c r="I340" s="82"/>
      <c r="J340" s="82"/>
      <c r="K340" s="82"/>
    </row>
    <row r="341" spans="7:14">
      <c r="G341" s="81"/>
      <c r="H341" s="82"/>
      <c r="I341" s="82"/>
      <c r="J341" s="82"/>
      <c r="K341" s="82"/>
    </row>
    <row r="342" spans="7:14">
      <c r="G342" s="81"/>
      <c r="H342" s="82"/>
      <c r="I342" s="82"/>
      <c r="J342" s="82"/>
      <c r="K342" s="82"/>
    </row>
    <row r="343" spans="7:14">
      <c r="G343" s="81"/>
      <c r="H343" s="82"/>
      <c r="I343" s="82"/>
      <c r="J343" s="82"/>
      <c r="K343" s="82"/>
    </row>
    <row r="344" spans="7:14">
      <c r="G344" s="81"/>
      <c r="H344" s="82"/>
      <c r="I344" s="82"/>
      <c r="J344" s="82"/>
      <c r="K344" s="82"/>
    </row>
    <row r="345" spans="7:14">
      <c r="G345" s="81"/>
      <c r="H345" s="82"/>
      <c r="I345" s="82"/>
      <c r="J345" s="82"/>
      <c r="K345" s="82"/>
    </row>
    <row r="346" spans="7:14">
      <c r="G346" s="81"/>
      <c r="H346" s="82"/>
      <c r="I346" s="82"/>
      <c r="J346" s="82"/>
      <c r="K346" s="82"/>
    </row>
    <row r="347" spans="7:14">
      <c r="G347" s="81"/>
      <c r="H347" s="82"/>
      <c r="I347" s="82"/>
      <c r="J347" s="82"/>
      <c r="K347" s="82"/>
    </row>
    <row r="348" spans="7:14">
      <c r="G348" s="81"/>
      <c r="H348" s="82"/>
      <c r="I348" s="82"/>
      <c r="J348" s="82"/>
      <c r="K348" s="82"/>
    </row>
    <row r="349" spans="7:14">
      <c r="G349" s="81"/>
      <c r="H349" s="82"/>
      <c r="I349" s="82"/>
      <c r="J349" s="82"/>
      <c r="K349" s="82"/>
    </row>
    <row r="350" spans="7:14">
      <c r="G350" s="81"/>
      <c r="H350" s="82"/>
      <c r="I350" s="82"/>
      <c r="J350" s="82"/>
      <c r="K350" s="82"/>
    </row>
    <row r="351" spans="7:14">
      <c r="G351" s="81"/>
      <c r="H351" s="82"/>
      <c r="I351" s="82"/>
      <c r="J351" s="82"/>
      <c r="K351" s="82"/>
    </row>
    <row r="352" spans="7:14">
      <c r="G352" s="81"/>
      <c r="H352" s="82"/>
      <c r="I352" s="82"/>
      <c r="J352" s="82"/>
      <c r="K352" s="82"/>
    </row>
    <row r="353" spans="7:11">
      <c r="G353" s="81"/>
      <c r="H353" s="82"/>
      <c r="I353" s="82"/>
      <c r="J353" s="82"/>
      <c r="K353" s="82"/>
    </row>
    <row r="354" spans="7:11">
      <c r="G354" s="81"/>
      <c r="H354" s="82"/>
      <c r="I354" s="82"/>
      <c r="J354" s="82"/>
      <c r="K354" s="82"/>
    </row>
    <row r="355" spans="7:11">
      <c r="G355" s="81"/>
      <c r="H355" s="82"/>
      <c r="I355" s="82"/>
      <c r="J355" s="82"/>
      <c r="K355" s="82"/>
    </row>
    <row r="356" spans="7:11">
      <c r="G356" s="81"/>
      <c r="H356" s="82"/>
      <c r="I356" s="82"/>
      <c r="J356" s="82"/>
      <c r="K356" s="82"/>
    </row>
    <row r="357" spans="7:11">
      <c r="G357" s="81"/>
      <c r="H357" s="82"/>
      <c r="I357" s="82"/>
      <c r="J357" s="82"/>
      <c r="K357" s="82"/>
    </row>
    <row r="358" spans="7:11">
      <c r="G358" s="81"/>
      <c r="H358" s="82"/>
      <c r="I358" s="82"/>
      <c r="J358" s="82"/>
      <c r="K358" s="82"/>
    </row>
    <row r="359" spans="7:11">
      <c r="G359" s="81"/>
      <c r="H359" s="82"/>
      <c r="I359" s="82"/>
      <c r="J359" s="82"/>
      <c r="K359" s="82"/>
    </row>
    <row r="360" spans="7:11">
      <c r="G360" s="81"/>
      <c r="H360" s="82"/>
      <c r="I360" s="82"/>
      <c r="J360" s="82"/>
      <c r="K360" s="82"/>
    </row>
    <row r="361" spans="7:11">
      <c r="G361" s="81"/>
      <c r="H361" s="82"/>
      <c r="I361" s="82"/>
      <c r="J361" s="82"/>
      <c r="K361" s="82"/>
    </row>
    <row r="362" spans="7:11">
      <c r="G362" s="81"/>
      <c r="H362" s="82"/>
      <c r="I362" s="82"/>
      <c r="J362" s="82"/>
      <c r="K362" s="82"/>
    </row>
    <row r="363" spans="7:11">
      <c r="G363" s="81"/>
      <c r="H363" s="82"/>
      <c r="I363" s="82"/>
      <c r="J363" s="82"/>
      <c r="K363" s="82"/>
    </row>
    <row r="364" spans="7:11">
      <c r="G364" s="81"/>
      <c r="H364" s="82"/>
      <c r="I364" s="82"/>
      <c r="J364" s="82"/>
      <c r="K364" s="82"/>
    </row>
    <row r="365" spans="7:11">
      <c r="G365" s="81"/>
      <c r="H365" s="82"/>
      <c r="I365" s="82"/>
      <c r="J365" s="82"/>
      <c r="K365" s="82"/>
    </row>
    <row r="366" spans="7:11">
      <c r="G366" s="81"/>
      <c r="H366" s="82"/>
      <c r="I366" s="82"/>
      <c r="J366" s="82"/>
      <c r="K366" s="82"/>
    </row>
    <row r="367" spans="7:11">
      <c r="G367" s="81"/>
      <c r="H367" s="82"/>
      <c r="I367" s="82"/>
      <c r="J367" s="82"/>
      <c r="K367" s="82"/>
    </row>
    <row r="368" spans="7:11">
      <c r="G368" s="81"/>
      <c r="H368" s="82"/>
      <c r="I368" s="82"/>
      <c r="J368" s="82"/>
      <c r="K368" s="82"/>
    </row>
    <row r="369" spans="7:11">
      <c r="G369" s="81"/>
      <c r="H369" s="82"/>
      <c r="I369" s="82"/>
      <c r="J369" s="82"/>
      <c r="K369" s="82"/>
    </row>
    <row r="370" spans="7:11">
      <c r="G370" s="81"/>
      <c r="H370" s="82"/>
      <c r="I370" s="82"/>
      <c r="J370" s="82"/>
      <c r="K370" s="82"/>
    </row>
    <row r="371" spans="7:11">
      <c r="G371" s="81"/>
      <c r="H371" s="82"/>
      <c r="I371" s="82"/>
      <c r="J371" s="82"/>
      <c r="K371" s="82"/>
    </row>
    <row r="372" spans="7:11">
      <c r="G372" s="81"/>
      <c r="H372" s="82"/>
      <c r="I372" s="82"/>
      <c r="J372" s="82"/>
      <c r="K372" s="82"/>
    </row>
    <row r="373" spans="7:11">
      <c r="G373" s="81"/>
      <c r="H373" s="82"/>
      <c r="I373" s="82"/>
      <c r="J373" s="82"/>
      <c r="K373" s="82"/>
    </row>
    <row r="374" spans="7:11">
      <c r="G374" s="81"/>
      <c r="H374" s="82"/>
      <c r="I374" s="82"/>
      <c r="J374" s="82"/>
      <c r="K374" s="82"/>
    </row>
    <row r="375" spans="7:11">
      <c r="G375" s="81"/>
      <c r="H375" s="82"/>
      <c r="I375" s="82"/>
      <c r="J375" s="82"/>
      <c r="K375" s="82"/>
    </row>
    <row r="376" spans="7:11">
      <c r="G376" s="81"/>
      <c r="H376" s="82"/>
      <c r="I376" s="82"/>
      <c r="J376" s="82"/>
      <c r="K376" s="82"/>
    </row>
    <row r="377" spans="7:11">
      <c r="G377" s="81"/>
      <c r="H377" s="82"/>
      <c r="I377" s="82"/>
      <c r="J377" s="82"/>
      <c r="K377" s="82"/>
    </row>
    <row r="378" spans="7:11">
      <c r="G378" s="81"/>
      <c r="H378" s="82"/>
      <c r="I378" s="82"/>
      <c r="J378" s="82"/>
      <c r="K378" s="82"/>
    </row>
    <row r="379" spans="7:11">
      <c r="G379" s="81"/>
      <c r="H379" s="82"/>
      <c r="I379" s="82"/>
      <c r="J379" s="82"/>
      <c r="K379" s="82"/>
    </row>
    <row r="380" spans="7:11">
      <c r="G380" s="81"/>
      <c r="H380" s="82"/>
      <c r="I380" s="82"/>
      <c r="J380" s="82"/>
      <c r="K380" s="82"/>
    </row>
    <row r="381" spans="7:11">
      <c r="G381" s="81"/>
      <c r="H381" s="82"/>
      <c r="I381" s="82"/>
      <c r="J381" s="82"/>
      <c r="K381" s="82"/>
    </row>
    <row r="382" spans="7:11">
      <c r="G382" s="81"/>
      <c r="H382" s="82"/>
      <c r="I382" s="82"/>
      <c r="J382" s="82"/>
      <c r="K382" s="82"/>
    </row>
    <row r="383" spans="7:11">
      <c r="G383" s="81"/>
      <c r="H383" s="82"/>
      <c r="I383" s="82"/>
      <c r="J383" s="82"/>
      <c r="K383" s="82"/>
    </row>
    <row r="384" spans="7:11">
      <c r="G384" s="81"/>
      <c r="H384" s="82"/>
      <c r="I384" s="82"/>
      <c r="J384" s="82"/>
      <c r="K384" s="82"/>
    </row>
    <row r="385" spans="7:11">
      <c r="G385" s="81"/>
      <c r="H385" s="82"/>
      <c r="I385" s="82"/>
      <c r="J385" s="82"/>
      <c r="K385" s="82"/>
    </row>
    <row r="386" spans="7:11">
      <c r="G386" s="81"/>
      <c r="H386" s="82"/>
      <c r="I386" s="82"/>
      <c r="J386" s="82"/>
      <c r="K386" s="82"/>
    </row>
    <row r="387" spans="7:11">
      <c r="G387" s="81"/>
      <c r="H387" s="82"/>
      <c r="I387" s="82"/>
      <c r="J387" s="82"/>
      <c r="K387" s="82"/>
    </row>
    <row r="388" spans="7:11">
      <c r="G388" s="81"/>
      <c r="H388" s="82"/>
      <c r="I388" s="82"/>
      <c r="J388" s="82"/>
      <c r="K388" s="82"/>
    </row>
    <row r="389" spans="7:11">
      <c r="G389" s="81"/>
      <c r="H389" s="82"/>
      <c r="I389" s="82"/>
      <c r="J389" s="82"/>
      <c r="K389" s="82"/>
    </row>
    <row r="390" spans="7:11">
      <c r="G390" s="81"/>
      <c r="H390" s="82"/>
      <c r="I390" s="82"/>
      <c r="J390" s="82"/>
      <c r="K390" s="82"/>
    </row>
    <row r="391" spans="7:11">
      <c r="G391" s="81"/>
      <c r="H391" s="82"/>
      <c r="I391" s="82"/>
      <c r="J391" s="82"/>
      <c r="K391" s="82"/>
    </row>
    <row r="392" spans="7:11">
      <c r="G392" s="81"/>
      <c r="H392" s="82"/>
      <c r="I392" s="82"/>
      <c r="J392" s="82"/>
      <c r="K392" s="82"/>
    </row>
    <row r="393" spans="7:11">
      <c r="G393" s="81"/>
      <c r="H393" s="82"/>
      <c r="I393" s="82"/>
      <c r="J393" s="82"/>
      <c r="K393" s="82"/>
    </row>
    <row r="394" spans="7:11">
      <c r="G394" s="81"/>
      <c r="H394" s="82"/>
      <c r="I394" s="82"/>
      <c r="J394" s="82"/>
      <c r="K394" s="82"/>
    </row>
    <row r="395" spans="7:11">
      <c r="G395" s="81"/>
      <c r="H395" s="82"/>
      <c r="I395" s="82"/>
      <c r="J395" s="82"/>
      <c r="K395" s="82"/>
    </row>
    <row r="396" spans="7:11">
      <c r="G396" s="81"/>
      <c r="H396" s="82"/>
      <c r="I396" s="82"/>
      <c r="J396" s="82"/>
      <c r="K396" s="82"/>
    </row>
    <row r="397" spans="7:11">
      <c r="G397" s="81"/>
      <c r="H397" s="82"/>
      <c r="I397" s="82"/>
      <c r="J397" s="82"/>
      <c r="K397" s="82"/>
    </row>
    <row r="398" spans="7:11">
      <c r="G398" s="81"/>
      <c r="H398" s="82"/>
      <c r="I398" s="82"/>
      <c r="J398" s="82"/>
      <c r="K398" s="82"/>
    </row>
    <row r="399" spans="7:11">
      <c r="G399" s="81"/>
      <c r="H399" s="82"/>
      <c r="I399" s="82"/>
      <c r="J399" s="82"/>
      <c r="K399" s="82"/>
    </row>
    <row r="400" spans="7:11">
      <c r="G400" s="81"/>
      <c r="H400" s="82"/>
      <c r="I400" s="82"/>
      <c r="J400" s="82"/>
      <c r="K400" s="82"/>
    </row>
    <row r="401" spans="7:11">
      <c r="G401" s="81"/>
      <c r="H401" s="82"/>
      <c r="I401" s="82"/>
      <c r="J401" s="82"/>
      <c r="K401" s="82"/>
    </row>
    <row r="402" spans="7:11">
      <c r="G402" s="81"/>
      <c r="H402" s="82"/>
      <c r="I402" s="82"/>
      <c r="J402" s="82"/>
      <c r="K402" s="82"/>
    </row>
    <row r="403" spans="7:11">
      <c r="G403" s="81"/>
      <c r="H403" s="82"/>
      <c r="I403" s="82"/>
      <c r="J403" s="82"/>
      <c r="K403" s="82"/>
    </row>
    <row r="404" spans="7:11">
      <c r="G404" s="81"/>
      <c r="H404" s="82"/>
      <c r="I404" s="82"/>
      <c r="J404" s="82"/>
      <c r="K404" s="82"/>
    </row>
    <row r="405" spans="7:11">
      <c r="G405" s="81"/>
      <c r="H405" s="82"/>
      <c r="I405" s="82"/>
      <c r="J405" s="82"/>
      <c r="K405" s="82"/>
    </row>
    <row r="406" spans="7:11">
      <c r="G406" s="81"/>
      <c r="H406" s="82"/>
      <c r="I406" s="82"/>
      <c r="J406" s="82"/>
      <c r="K406" s="82"/>
    </row>
    <row r="407" spans="7:11">
      <c r="G407" s="81"/>
      <c r="H407" s="82"/>
      <c r="I407" s="82"/>
      <c r="J407" s="82"/>
      <c r="K407" s="82"/>
    </row>
    <row r="408" spans="7:11">
      <c r="G408" s="81"/>
      <c r="H408" s="82"/>
      <c r="I408" s="82"/>
      <c r="J408" s="82"/>
      <c r="K408" s="82"/>
    </row>
    <row r="409" spans="7:11">
      <c r="G409" s="81"/>
      <c r="H409" s="82"/>
      <c r="I409" s="82"/>
      <c r="J409" s="82"/>
      <c r="K409" s="82"/>
    </row>
    <row r="410" spans="7:11">
      <c r="G410" s="81"/>
      <c r="H410" s="82"/>
      <c r="I410" s="82"/>
      <c r="J410" s="82"/>
      <c r="K410" s="82"/>
    </row>
    <row r="411" spans="7:11">
      <c r="G411" s="81"/>
      <c r="H411" s="82"/>
      <c r="I411" s="82"/>
      <c r="J411" s="82"/>
      <c r="K411" s="82"/>
    </row>
    <row r="412" spans="7:11">
      <c r="G412" s="81"/>
      <c r="H412" s="82"/>
      <c r="I412" s="82"/>
      <c r="J412" s="82"/>
      <c r="K412" s="82"/>
    </row>
    <row r="413" spans="7:11">
      <c r="G413" s="81"/>
      <c r="H413" s="82"/>
      <c r="I413" s="82"/>
      <c r="J413" s="82"/>
      <c r="K413" s="82"/>
    </row>
    <row r="414" spans="7:11">
      <c r="G414" s="81"/>
      <c r="H414" s="82"/>
      <c r="I414" s="82"/>
      <c r="J414" s="82"/>
      <c r="K414" s="82"/>
    </row>
    <row r="415" spans="7:11">
      <c r="G415" s="81"/>
      <c r="H415" s="82"/>
      <c r="I415" s="82"/>
      <c r="J415" s="82"/>
      <c r="K415" s="82"/>
    </row>
    <row r="416" spans="7:11">
      <c r="G416" s="81"/>
      <c r="H416" s="82"/>
      <c r="I416" s="82"/>
      <c r="J416" s="82"/>
      <c r="K416" s="82"/>
    </row>
    <row r="417" spans="7:11">
      <c r="G417" s="81"/>
      <c r="H417" s="82"/>
      <c r="I417" s="82"/>
      <c r="J417" s="82"/>
      <c r="K417" s="82"/>
    </row>
    <row r="418" spans="7:11">
      <c r="G418" s="81"/>
      <c r="H418" s="82"/>
      <c r="I418" s="82"/>
      <c r="J418" s="82"/>
      <c r="K418" s="82"/>
    </row>
    <row r="419" spans="7:11">
      <c r="G419" s="81"/>
      <c r="H419" s="82"/>
      <c r="I419" s="82"/>
      <c r="J419" s="82"/>
      <c r="K419" s="82"/>
    </row>
    <row r="420" spans="7:11">
      <c r="G420" s="81"/>
      <c r="H420" s="82"/>
      <c r="I420" s="82"/>
      <c r="J420" s="82"/>
      <c r="K420" s="82"/>
    </row>
    <row r="421" spans="7:11">
      <c r="G421" s="81"/>
      <c r="H421" s="82"/>
      <c r="I421" s="82"/>
      <c r="J421" s="82"/>
      <c r="K421" s="82"/>
    </row>
    <row r="422" spans="7:11">
      <c r="G422" s="81"/>
      <c r="H422" s="82"/>
      <c r="I422" s="82"/>
      <c r="J422" s="82"/>
      <c r="K422" s="82"/>
    </row>
    <row r="423" spans="7:11">
      <c r="G423" s="81"/>
      <c r="H423" s="82"/>
      <c r="I423" s="82"/>
      <c r="J423" s="82"/>
      <c r="K423" s="82"/>
    </row>
    <row r="424" spans="7:11">
      <c r="G424" s="774"/>
      <c r="H424" s="775"/>
      <c r="I424" s="775"/>
      <c r="J424" s="775"/>
      <c r="K424" s="775"/>
    </row>
    <row r="425" spans="7:11">
      <c r="G425" s="774"/>
      <c r="H425" s="775"/>
      <c r="I425" s="775"/>
      <c r="J425" s="775"/>
      <c r="K425" s="775"/>
    </row>
    <row r="426" spans="7:11">
      <c r="G426" s="774"/>
      <c r="H426" s="775"/>
      <c r="I426" s="775"/>
      <c r="J426" s="775"/>
      <c r="K426" s="775"/>
    </row>
    <row r="427" spans="7:11">
      <c r="G427" s="774"/>
      <c r="H427" s="775"/>
      <c r="I427" s="775"/>
      <c r="J427" s="775"/>
      <c r="K427" s="775"/>
    </row>
    <row r="428" spans="7:11">
      <c r="G428" s="774"/>
      <c r="H428" s="775"/>
      <c r="I428" s="775"/>
      <c r="J428" s="775"/>
      <c r="K428" s="775"/>
    </row>
    <row r="429" spans="7:11">
      <c r="G429" s="774"/>
      <c r="H429" s="775"/>
      <c r="I429" s="775"/>
      <c r="J429" s="775"/>
      <c r="K429" s="775"/>
    </row>
    <row r="430" spans="7:11">
      <c r="G430" s="774"/>
      <c r="H430" s="775"/>
      <c r="I430" s="775"/>
      <c r="J430" s="775"/>
      <c r="K430" s="775"/>
    </row>
    <row r="431" spans="7:11">
      <c r="G431" s="774"/>
      <c r="H431" s="775"/>
      <c r="I431" s="775"/>
      <c r="J431" s="775"/>
      <c r="K431" s="775"/>
    </row>
    <row r="432" spans="7:11">
      <c r="G432" s="774"/>
      <c r="H432" s="775"/>
      <c r="I432" s="775"/>
      <c r="J432" s="775"/>
      <c r="K432" s="775"/>
    </row>
    <row r="433" spans="7:11">
      <c r="G433" s="774"/>
      <c r="H433" s="775"/>
      <c r="I433" s="775"/>
      <c r="J433" s="775"/>
      <c r="K433" s="775"/>
    </row>
    <row r="434" spans="7:11">
      <c r="G434" s="774"/>
      <c r="H434" s="775"/>
      <c r="I434" s="775"/>
      <c r="J434" s="775"/>
      <c r="K434" s="775"/>
    </row>
    <row r="435" spans="7:11">
      <c r="G435" s="774"/>
      <c r="H435" s="775"/>
      <c r="I435" s="775"/>
      <c r="J435" s="775"/>
      <c r="K435" s="775"/>
    </row>
    <row r="436" spans="7:11">
      <c r="G436" s="774"/>
      <c r="H436" s="775"/>
      <c r="I436" s="775"/>
      <c r="J436" s="775"/>
      <c r="K436" s="775"/>
    </row>
    <row r="437" spans="7:11">
      <c r="G437" s="774"/>
      <c r="H437" s="775"/>
      <c r="I437" s="775"/>
      <c r="J437" s="775"/>
      <c r="K437" s="775"/>
    </row>
    <row r="438" spans="7:11">
      <c r="G438" s="774"/>
      <c r="H438" s="775"/>
      <c r="I438" s="775"/>
      <c r="J438" s="775"/>
      <c r="K438" s="775"/>
    </row>
    <row r="439" spans="7:11">
      <c r="G439" s="774"/>
      <c r="H439" s="775"/>
      <c r="I439" s="775"/>
      <c r="J439" s="775"/>
      <c r="K439" s="775"/>
    </row>
    <row r="440" spans="7:11">
      <c r="G440" s="774"/>
      <c r="H440" s="775"/>
      <c r="I440" s="775"/>
      <c r="J440" s="775"/>
      <c r="K440" s="775"/>
    </row>
    <row r="441" spans="7:11">
      <c r="G441" s="774"/>
      <c r="H441" s="775"/>
      <c r="I441" s="775"/>
      <c r="J441" s="775"/>
      <c r="K441" s="775"/>
    </row>
    <row r="442" spans="7:11">
      <c r="G442" s="774"/>
      <c r="H442" s="775"/>
      <c r="I442" s="775"/>
      <c r="J442" s="775"/>
      <c r="K442" s="775"/>
    </row>
    <row r="443" spans="7:11">
      <c r="G443" s="774"/>
      <c r="H443" s="775"/>
      <c r="I443" s="775"/>
      <c r="J443" s="775"/>
      <c r="K443" s="775"/>
    </row>
    <row r="444" spans="7:11">
      <c r="G444" s="774"/>
      <c r="H444" s="775"/>
      <c r="I444" s="775"/>
      <c r="J444" s="775"/>
      <c r="K444" s="775"/>
    </row>
    <row r="445" spans="7:11">
      <c r="G445" s="774"/>
      <c r="H445" s="775"/>
      <c r="I445" s="775"/>
      <c r="J445" s="775"/>
      <c r="K445" s="775"/>
    </row>
    <row r="446" spans="7:11">
      <c r="G446" s="774"/>
      <c r="H446" s="775"/>
      <c r="I446" s="775"/>
      <c r="J446" s="775"/>
      <c r="K446" s="775"/>
    </row>
    <row r="447" spans="7:11">
      <c r="G447" s="774"/>
      <c r="H447" s="775"/>
      <c r="I447" s="775"/>
      <c r="J447" s="775"/>
      <c r="K447" s="775"/>
    </row>
    <row r="448" spans="7:11">
      <c r="G448" s="774"/>
      <c r="H448" s="775"/>
      <c r="I448" s="775"/>
      <c r="J448" s="775"/>
      <c r="K448" s="775"/>
    </row>
    <row r="449" spans="7:11">
      <c r="G449" s="774"/>
      <c r="H449" s="775"/>
      <c r="I449" s="775"/>
      <c r="J449" s="775"/>
      <c r="K449" s="775"/>
    </row>
    <row r="450" spans="7:11">
      <c r="G450" s="774"/>
      <c r="H450" s="775"/>
      <c r="I450" s="775"/>
      <c r="J450" s="775"/>
      <c r="K450" s="775"/>
    </row>
    <row r="451" spans="7:11">
      <c r="G451" s="774"/>
      <c r="H451" s="775"/>
      <c r="I451" s="775"/>
      <c r="J451" s="775"/>
      <c r="K451" s="775"/>
    </row>
    <row r="452" spans="7:11">
      <c r="G452" s="774"/>
      <c r="H452" s="775"/>
      <c r="I452" s="775"/>
      <c r="J452" s="775"/>
      <c r="K452" s="775"/>
    </row>
    <row r="453" spans="7:11">
      <c r="G453" s="774"/>
      <c r="H453" s="775"/>
      <c r="I453" s="775"/>
      <c r="J453" s="775"/>
      <c r="K453" s="775"/>
    </row>
    <row r="454" spans="7:11">
      <c r="G454" s="774"/>
      <c r="H454" s="775"/>
      <c r="I454" s="775"/>
      <c r="J454" s="775"/>
      <c r="K454" s="775"/>
    </row>
    <row r="455" spans="7:11">
      <c r="G455" s="774"/>
      <c r="H455" s="775"/>
      <c r="I455" s="775"/>
      <c r="J455" s="775"/>
      <c r="K455" s="775"/>
    </row>
    <row r="456" spans="7:11">
      <c r="G456" s="774"/>
      <c r="H456" s="775"/>
      <c r="I456" s="775"/>
      <c r="J456" s="775"/>
      <c r="K456" s="775"/>
    </row>
    <row r="457" spans="7:11">
      <c r="G457" s="774"/>
      <c r="H457" s="775"/>
      <c r="I457" s="775"/>
      <c r="J457" s="775"/>
      <c r="K457" s="775"/>
    </row>
    <row r="458" spans="7:11">
      <c r="G458" s="774"/>
      <c r="H458" s="775"/>
      <c r="I458" s="775"/>
      <c r="J458" s="775"/>
      <c r="K458" s="775"/>
    </row>
    <row r="459" spans="7:11">
      <c r="G459" s="774"/>
      <c r="H459" s="775"/>
      <c r="I459" s="775"/>
      <c r="J459" s="775"/>
      <c r="K459" s="775"/>
    </row>
    <row r="460" spans="7:11">
      <c r="G460" s="774"/>
      <c r="H460" s="775"/>
      <c r="I460" s="775"/>
      <c r="J460" s="775"/>
      <c r="K460" s="775"/>
    </row>
    <row r="461" spans="7:11">
      <c r="G461" s="774"/>
      <c r="H461" s="775"/>
      <c r="I461" s="775"/>
      <c r="J461" s="775"/>
      <c r="K461" s="775"/>
    </row>
    <row r="462" spans="7:11">
      <c r="G462" s="774"/>
      <c r="H462" s="775"/>
      <c r="I462" s="775"/>
      <c r="J462" s="775"/>
      <c r="K462" s="775"/>
    </row>
    <row r="463" spans="7:11">
      <c r="G463" s="774"/>
      <c r="H463" s="775"/>
      <c r="I463" s="775"/>
      <c r="J463" s="775"/>
      <c r="K463" s="775"/>
    </row>
    <row r="464" spans="7:11">
      <c r="G464" s="774"/>
      <c r="H464" s="775"/>
      <c r="I464" s="775"/>
      <c r="J464" s="775"/>
      <c r="K464" s="775"/>
    </row>
    <row r="465" spans="7:11">
      <c r="G465" s="774"/>
      <c r="H465" s="775"/>
      <c r="I465" s="775"/>
      <c r="J465" s="775"/>
      <c r="K465" s="775"/>
    </row>
    <row r="466" spans="7:11">
      <c r="G466" s="774"/>
      <c r="H466" s="775"/>
      <c r="I466" s="775"/>
      <c r="J466" s="775"/>
      <c r="K466" s="775"/>
    </row>
    <row r="467" spans="7:11">
      <c r="G467" s="774"/>
      <c r="H467" s="775"/>
      <c r="I467" s="775"/>
      <c r="J467" s="775"/>
      <c r="K467" s="775"/>
    </row>
    <row r="468" spans="7:11">
      <c r="G468" s="774"/>
      <c r="H468" s="775"/>
      <c r="I468" s="775"/>
      <c r="J468" s="775"/>
      <c r="K468" s="775"/>
    </row>
    <row r="469" spans="7:11">
      <c r="G469" s="774"/>
      <c r="H469" s="775"/>
      <c r="I469" s="775"/>
      <c r="J469" s="775"/>
      <c r="K469" s="775"/>
    </row>
    <row r="470" spans="7:11">
      <c r="G470" s="774"/>
      <c r="H470" s="775"/>
      <c r="I470" s="775"/>
      <c r="J470" s="775"/>
      <c r="K470" s="775"/>
    </row>
    <row r="471" spans="7:11">
      <c r="G471" s="774"/>
      <c r="H471" s="775"/>
      <c r="I471" s="775"/>
      <c r="J471" s="775"/>
      <c r="K471" s="775"/>
    </row>
    <row r="472" spans="7:11">
      <c r="G472" s="774"/>
      <c r="H472" s="775"/>
      <c r="I472" s="775"/>
      <c r="J472" s="775"/>
      <c r="K472" s="775"/>
    </row>
    <row r="473" spans="7:11">
      <c r="G473" s="774"/>
      <c r="H473" s="775"/>
      <c r="I473" s="775"/>
      <c r="J473" s="775"/>
      <c r="K473" s="775"/>
    </row>
    <row r="474" spans="7:11">
      <c r="G474" s="774"/>
      <c r="H474" s="775"/>
      <c r="I474" s="775"/>
      <c r="J474" s="775"/>
      <c r="K474" s="775"/>
    </row>
    <row r="475" spans="7:11">
      <c r="G475" s="774"/>
      <c r="H475" s="775"/>
      <c r="I475" s="775"/>
      <c r="J475" s="775"/>
      <c r="K475" s="775"/>
    </row>
    <row r="476" spans="7:11">
      <c r="G476" s="774"/>
      <c r="H476" s="775"/>
      <c r="I476" s="775"/>
      <c r="J476" s="775"/>
      <c r="K476" s="775"/>
    </row>
    <row r="477" spans="7:11">
      <c r="G477" s="774"/>
      <c r="H477" s="775"/>
      <c r="I477" s="775"/>
      <c r="J477" s="775"/>
      <c r="K477" s="775"/>
    </row>
    <row r="478" spans="7:11">
      <c r="G478" s="774"/>
      <c r="H478" s="775"/>
      <c r="I478" s="775"/>
      <c r="J478" s="775"/>
      <c r="K478" s="775"/>
    </row>
    <row r="479" spans="7:11">
      <c r="G479" s="774"/>
      <c r="H479" s="775"/>
      <c r="I479" s="775"/>
      <c r="J479" s="775"/>
      <c r="K479" s="775"/>
    </row>
    <row r="480" spans="7:11">
      <c r="G480" s="774"/>
      <c r="H480" s="775"/>
      <c r="I480" s="775"/>
      <c r="J480" s="775"/>
      <c r="K480" s="775"/>
    </row>
    <row r="481" spans="7:11">
      <c r="G481" s="774"/>
      <c r="H481" s="775"/>
      <c r="I481" s="775"/>
      <c r="J481" s="775"/>
      <c r="K481" s="775"/>
    </row>
    <row r="482" spans="7:11">
      <c r="G482" s="774"/>
      <c r="H482" s="775"/>
      <c r="I482" s="775"/>
      <c r="J482" s="775"/>
      <c r="K482" s="775"/>
    </row>
    <row r="483" spans="7:11">
      <c r="G483" s="774"/>
      <c r="H483" s="775"/>
      <c r="I483" s="775"/>
      <c r="J483" s="775"/>
      <c r="K483" s="775"/>
    </row>
    <row r="484" spans="7:11">
      <c r="G484" s="774"/>
      <c r="H484" s="775"/>
      <c r="I484" s="775"/>
      <c r="J484" s="775"/>
      <c r="K484" s="775"/>
    </row>
    <row r="485" spans="7:11">
      <c r="G485" s="774"/>
      <c r="H485" s="775"/>
      <c r="I485" s="775"/>
      <c r="J485" s="775"/>
      <c r="K485" s="775"/>
    </row>
    <row r="486" spans="7:11">
      <c r="G486" s="774"/>
      <c r="H486" s="775"/>
      <c r="I486" s="775"/>
      <c r="J486" s="775"/>
      <c r="K486" s="775"/>
    </row>
    <row r="487" spans="7:11">
      <c r="G487" s="774"/>
      <c r="H487" s="775"/>
      <c r="I487" s="775"/>
      <c r="J487" s="775"/>
      <c r="K487" s="775"/>
    </row>
    <row r="488" spans="7:11">
      <c r="G488" s="774"/>
      <c r="H488" s="775"/>
      <c r="I488" s="775"/>
      <c r="J488" s="775"/>
      <c r="K488" s="775"/>
    </row>
    <row r="489" spans="7:11">
      <c r="G489" s="774"/>
      <c r="H489" s="775"/>
      <c r="I489" s="775"/>
      <c r="J489" s="775"/>
      <c r="K489" s="775"/>
    </row>
    <row r="490" spans="7:11">
      <c r="G490" s="774"/>
      <c r="H490" s="775"/>
      <c r="I490" s="775"/>
      <c r="J490" s="775"/>
      <c r="K490" s="775"/>
    </row>
    <row r="491" spans="7:11">
      <c r="G491" s="774"/>
      <c r="H491" s="775"/>
      <c r="I491" s="775"/>
      <c r="J491" s="775"/>
      <c r="K491" s="775"/>
    </row>
    <row r="492" spans="7:11">
      <c r="G492" s="774"/>
      <c r="H492" s="775"/>
      <c r="I492" s="775"/>
      <c r="J492" s="775"/>
      <c r="K492" s="775"/>
    </row>
    <row r="493" spans="7:11">
      <c r="G493" s="774"/>
      <c r="H493" s="775"/>
      <c r="I493" s="775"/>
      <c r="J493" s="775"/>
      <c r="K493" s="775"/>
    </row>
    <row r="494" spans="7:11">
      <c r="G494" s="774"/>
      <c r="H494" s="775"/>
      <c r="I494" s="775"/>
      <c r="J494" s="775"/>
      <c r="K494" s="775"/>
    </row>
    <row r="495" spans="7:11">
      <c r="G495" s="774"/>
      <c r="H495" s="775"/>
      <c r="I495" s="775"/>
      <c r="J495" s="775"/>
      <c r="K495" s="775"/>
    </row>
    <row r="496" spans="7:11">
      <c r="G496" s="774"/>
      <c r="H496" s="775"/>
      <c r="I496" s="775"/>
      <c r="J496" s="775"/>
      <c r="K496" s="775"/>
    </row>
    <row r="497" spans="7:11">
      <c r="G497" s="774"/>
      <c r="H497" s="775"/>
      <c r="I497" s="775"/>
      <c r="J497" s="775"/>
      <c r="K497" s="775"/>
    </row>
    <row r="498" spans="7:11">
      <c r="G498" s="774"/>
      <c r="H498" s="775"/>
      <c r="I498" s="775"/>
      <c r="J498" s="775"/>
      <c r="K498" s="775"/>
    </row>
    <row r="499" spans="7:11">
      <c r="G499" s="774"/>
      <c r="H499" s="775"/>
      <c r="I499" s="775"/>
      <c r="J499" s="775"/>
      <c r="K499" s="775"/>
    </row>
    <row r="500" spans="7:11">
      <c r="G500" s="774"/>
      <c r="H500" s="775"/>
      <c r="I500" s="775"/>
      <c r="J500" s="775"/>
      <c r="K500" s="775"/>
    </row>
    <row r="501" spans="7:11">
      <c r="G501" s="774"/>
      <c r="H501" s="775"/>
      <c r="I501" s="775"/>
      <c r="J501" s="775"/>
      <c r="K501" s="775"/>
    </row>
    <row r="502" spans="7:11">
      <c r="G502" s="774"/>
      <c r="H502" s="775"/>
      <c r="I502" s="775"/>
      <c r="J502" s="775"/>
      <c r="K502" s="775"/>
    </row>
    <row r="503" spans="7:11">
      <c r="G503" s="774"/>
      <c r="H503" s="775"/>
      <c r="I503" s="775"/>
      <c r="J503" s="775"/>
      <c r="K503" s="775"/>
    </row>
    <row r="504" spans="7:11">
      <c r="G504" s="774"/>
      <c r="H504" s="775"/>
      <c r="I504" s="775"/>
      <c r="J504" s="775"/>
      <c r="K504" s="775"/>
    </row>
    <row r="505" spans="7:11">
      <c r="G505" s="774"/>
      <c r="H505" s="775"/>
      <c r="I505" s="775"/>
      <c r="J505" s="775"/>
      <c r="K505" s="775"/>
    </row>
    <row r="506" spans="7:11">
      <c r="G506" s="774"/>
      <c r="H506" s="775"/>
      <c r="I506" s="775"/>
      <c r="J506" s="775"/>
      <c r="K506" s="775"/>
    </row>
    <row r="507" spans="7:11">
      <c r="G507" s="774"/>
      <c r="H507" s="775"/>
      <c r="I507" s="775"/>
      <c r="J507" s="775"/>
      <c r="K507" s="775"/>
    </row>
    <row r="508" spans="7:11">
      <c r="G508" s="774"/>
      <c r="H508" s="775"/>
      <c r="I508" s="775"/>
      <c r="J508" s="775"/>
      <c r="K508" s="775"/>
    </row>
    <row r="509" spans="7:11">
      <c r="G509" s="774"/>
      <c r="H509" s="775"/>
      <c r="I509" s="775"/>
      <c r="J509" s="775"/>
      <c r="K509" s="775"/>
    </row>
    <row r="510" spans="7:11">
      <c r="G510" s="774"/>
      <c r="H510" s="775"/>
      <c r="I510" s="775"/>
      <c r="J510" s="775"/>
      <c r="K510" s="775"/>
    </row>
    <row r="511" spans="7:11">
      <c r="G511" s="774"/>
      <c r="H511" s="775"/>
      <c r="I511" s="775"/>
      <c r="J511" s="775"/>
      <c r="K511" s="775"/>
    </row>
    <row r="512" spans="7:11">
      <c r="G512" s="774"/>
      <c r="H512" s="775"/>
      <c r="I512" s="775"/>
      <c r="J512" s="775"/>
      <c r="K512" s="775"/>
    </row>
    <row r="513" spans="7:11">
      <c r="G513" s="774"/>
      <c r="H513" s="775"/>
      <c r="I513" s="775"/>
      <c r="J513" s="775"/>
      <c r="K513" s="775"/>
    </row>
    <row r="514" spans="7:11">
      <c r="G514" s="774"/>
      <c r="H514" s="775"/>
      <c r="I514" s="775"/>
      <c r="J514" s="775"/>
      <c r="K514" s="775"/>
    </row>
    <row r="515" spans="7:11">
      <c r="G515" s="774"/>
      <c r="H515" s="775"/>
      <c r="I515" s="775"/>
      <c r="J515" s="775"/>
      <c r="K515" s="775"/>
    </row>
    <row r="516" spans="7:11">
      <c r="G516" s="774"/>
      <c r="H516" s="775"/>
      <c r="I516" s="775"/>
      <c r="J516" s="775"/>
      <c r="K516" s="775"/>
    </row>
    <row r="517" spans="7:11">
      <c r="G517" s="774"/>
      <c r="H517" s="775"/>
      <c r="I517" s="775"/>
      <c r="J517" s="775"/>
      <c r="K517" s="775"/>
    </row>
    <row r="518" spans="7:11">
      <c r="G518" s="774"/>
      <c r="H518" s="775"/>
      <c r="I518" s="775"/>
      <c r="J518" s="775"/>
      <c r="K518" s="775"/>
    </row>
    <row r="519" spans="7:11">
      <c r="G519" s="774"/>
      <c r="H519" s="775"/>
      <c r="I519" s="775"/>
      <c r="J519" s="775"/>
      <c r="K519" s="775"/>
    </row>
    <row r="520" spans="7:11">
      <c r="G520" s="774"/>
      <c r="H520" s="775"/>
      <c r="I520" s="775"/>
      <c r="J520" s="775"/>
      <c r="K520" s="775"/>
    </row>
    <row r="521" spans="7:11">
      <c r="G521" s="774"/>
      <c r="H521" s="775"/>
      <c r="I521" s="775"/>
      <c r="J521" s="775"/>
      <c r="K521" s="775"/>
    </row>
    <row r="522" spans="7:11">
      <c r="G522" s="774"/>
      <c r="H522" s="775"/>
      <c r="I522" s="775"/>
      <c r="J522" s="775"/>
      <c r="K522" s="775"/>
    </row>
    <row r="523" spans="7:11">
      <c r="G523" s="774"/>
      <c r="H523" s="775"/>
      <c r="I523" s="775"/>
      <c r="J523" s="775"/>
      <c r="K523" s="775"/>
    </row>
    <row r="524" spans="7:11">
      <c r="G524" s="774"/>
      <c r="H524" s="775"/>
      <c r="I524" s="775"/>
      <c r="J524" s="775"/>
      <c r="K524" s="775"/>
    </row>
    <row r="525" spans="7:11">
      <c r="G525" s="774"/>
      <c r="H525" s="775"/>
      <c r="I525" s="775"/>
      <c r="J525" s="775"/>
      <c r="K525" s="775"/>
    </row>
    <row r="526" spans="7:11">
      <c r="G526" s="774"/>
      <c r="H526" s="775"/>
      <c r="I526" s="775"/>
      <c r="J526" s="775"/>
      <c r="K526" s="775"/>
    </row>
    <row r="527" spans="7:11">
      <c r="G527" s="774"/>
      <c r="H527" s="775"/>
      <c r="I527" s="775"/>
      <c r="J527" s="775"/>
      <c r="K527" s="775"/>
    </row>
    <row r="528" spans="7:11">
      <c r="G528" s="774"/>
      <c r="H528" s="775"/>
      <c r="I528" s="775"/>
      <c r="J528" s="775"/>
      <c r="K528" s="775"/>
    </row>
    <row r="529" spans="7:11">
      <c r="G529" s="774"/>
      <c r="H529" s="775"/>
      <c r="I529" s="775"/>
      <c r="J529" s="775"/>
      <c r="K529" s="775"/>
    </row>
    <row r="530" spans="7:11">
      <c r="G530" s="774"/>
      <c r="H530" s="775"/>
      <c r="I530" s="775"/>
      <c r="J530" s="775"/>
      <c r="K530" s="775"/>
    </row>
    <row r="531" spans="7:11">
      <c r="G531" s="774"/>
      <c r="H531" s="775"/>
      <c r="I531" s="775"/>
      <c r="J531" s="775"/>
      <c r="K531" s="775"/>
    </row>
    <row r="532" spans="7:11">
      <c r="G532" s="774"/>
      <c r="H532" s="775"/>
      <c r="I532" s="775"/>
      <c r="J532" s="775"/>
      <c r="K532" s="775"/>
    </row>
    <row r="533" spans="7:11">
      <c r="G533" s="774"/>
      <c r="H533" s="775"/>
      <c r="I533" s="775"/>
      <c r="J533" s="775"/>
      <c r="K533" s="775"/>
    </row>
    <row r="534" spans="7:11">
      <c r="G534" s="774"/>
      <c r="H534" s="775"/>
      <c r="I534" s="775"/>
      <c r="J534" s="775"/>
      <c r="K534" s="775"/>
    </row>
    <row r="535" spans="7:11">
      <c r="G535" s="774"/>
      <c r="H535" s="775"/>
      <c r="I535" s="775"/>
      <c r="J535" s="775"/>
      <c r="K535" s="775"/>
    </row>
    <row r="536" spans="7:11">
      <c r="G536" s="774"/>
      <c r="H536" s="775"/>
      <c r="I536" s="775"/>
      <c r="J536" s="775"/>
      <c r="K536" s="775"/>
    </row>
    <row r="537" spans="7:11">
      <c r="G537" s="774"/>
      <c r="H537" s="775"/>
      <c r="I537" s="775"/>
      <c r="J537" s="775"/>
      <c r="K537" s="775"/>
    </row>
    <row r="538" spans="7:11">
      <c r="G538" s="774"/>
      <c r="H538" s="775"/>
      <c r="I538" s="775"/>
      <c r="J538" s="775"/>
      <c r="K538" s="775"/>
    </row>
    <row r="539" spans="7:11">
      <c r="G539" s="774"/>
      <c r="H539" s="775"/>
      <c r="I539" s="775"/>
      <c r="J539" s="775"/>
      <c r="K539" s="775"/>
    </row>
    <row r="540" spans="7:11">
      <c r="G540" s="774"/>
      <c r="H540" s="775"/>
      <c r="I540" s="775"/>
      <c r="J540" s="775"/>
      <c r="K540" s="775"/>
    </row>
    <row r="541" spans="7:11">
      <c r="G541" s="774"/>
      <c r="H541" s="775"/>
      <c r="I541" s="775"/>
      <c r="J541" s="775"/>
      <c r="K541" s="775"/>
    </row>
    <row r="542" spans="7:11">
      <c r="G542" s="774"/>
      <c r="H542" s="775"/>
      <c r="I542" s="775"/>
      <c r="J542" s="775"/>
      <c r="K542" s="775"/>
    </row>
    <row r="543" spans="7:11">
      <c r="G543" s="774"/>
      <c r="H543" s="775"/>
      <c r="I543" s="775"/>
      <c r="J543" s="775"/>
      <c r="K543" s="775"/>
    </row>
    <row r="544" spans="7:11">
      <c r="G544" s="774"/>
      <c r="H544" s="775"/>
      <c r="I544" s="775"/>
      <c r="J544" s="775"/>
      <c r="K544" s="775"/>
    </row>
    <row r="545" spans="7:11">
      <c r="G545" s="774"/>
      <c r="H545" s="775"/>
      <c r="I545" s="775"/>
      <c r="J545" s="775"/>
      <c r="K545" s="775"/>
    </row>
    <row r="546" spans="7:11">
      <c r="G546" s="774"/>
      <c r="H546" s="775"/>
      <c r="I546" s="775"/>
      <c r="J546" s="775"/>
      <c r="K546" s="775"/>
    </row>
    <row r="547" spans="7:11">
      <c r="G547" s="774"/>
      <c r="H547" s="775"/>
      <c r="I547" s="775"/>
      <c r="J547" s="775"/>
      <c r="K547" s="775"/>
    </row>
    <row r="548" spans="7:11">
      <c r="G548" s="774"/>
      <c r="H548" s="775"/>
      <c r="I548" s="775"/>
      <c r="J548" s="775"/>
      <c r="K548" s="775"/>
    </row>
    <row r="549" spans="7:11">
      <c r="G549" s="774"/>
      <c r="H549" s="775"/>
      <c r="I549" s="775"/>
      <c r="J549" s="775"/>
      <c r="K549" s="775"/>
    </row>
    <row r="550" spans="7:11">
      <c r="G550" s="774"/>
      <c r="H550" s="775"/>
      <c r="I550" s="775"/>
      <c r="J550" s="775"/>
      <c r="K550" s="775"/>
    </row>
    <row r="551" spans="7:11">
      <c r="G551" s="774"/>
      <c r="H551" s="775"/>
      <c r="I551" s="775"/>
      <c r="J551" s="775"/>
      <c r="K551" s="775"/>
    </row>
    <row r="552" spans="7:11">
      <c r="G552" s="774"/>
      <c r="H552" s="775"/>
      <c r="I552" s="775"/>
      <c r="J552" s="775"/>
      <c r="K552" s="775"/>
    </row>
    <row r="553" spans="7:11">
      <c r="G553" s="774"/>
      <c r="H553" s="775"/>
      <c r="I553" s="775"/>
      <c r="J553" s="775"/>
      <c r="K553" s="775"/>
    </row>
    <row r="554" spans="7:11">
      <c r="G554" s="774"/>
      <c r="H554" s="775"/>
      <c r="I554" s="775"/>
      <c r="J554" s="775"/>
      <c r="K554" s="775"/>
    </row>
    <row r="555" spans="7:11">
      <c r="G555" s="774"/>
      <c r="H555" s="775"/>
      <c r="I555" s="775"/>
      <c r="J555" s="775"/>
      <c r="K555" s="775"/>
    </row>
    <row r="556" spans="7:11">
      <c r="G556" s="774"/>
      <c r="H556" s="775"/>
      <c r="I556" s="775"/>
      <c r="J556" s="775"/>
      <c r="K556" s="775"/>
    </row>
    <row r="557" spans="7:11">
      <c r="G557" s="774"/>
      <c r="H557" s="775"/>
      <c r="I557" s="775"/>
      <c r="J557" s="775"/>
      <c r="K557" s="775"/>
    </row>
    <row r="558" spans="7:11">
      <c r="G558" s="774"/>
      <c r="H558" s="775"/>
      <c r="I558" s="775"/>
      <c r="J558" s="775"/>
      <c r="K558" s="775"/>
    </row>
    <row r="559" spans="7:11">
      <c r="G559" s="774"/>
      <c r="H559" s="775"/>
      <c r="I559" s="775"/>
      <c r="J559" s="775"/>
      <c r="K559" s="775"/>
    </row>
    <row r="560" spans="7:11">
      <c r="G560" s="774"/>
      <c r="H560" s="775"/>
      <c r="I560" s="775"/>
      <c r="J560" s="775"/>
      <c r="K560" s="775"/>
    </row>
    <row r="561" spans="7:11">
      <c r="G561" s="774"/>
      <c r="H561" s="775"/>
      <c r="I561" s="775"/>
      <c r="J561" s="775"/>
      <c r="K561" s="775"/>
    </row>
    <row r="562" spans="7:11">
      <c r="G562" s="774"/>
      <c r="H562" s="775"/>
      <c r="I562" s="775"/>
      <c r="J562" s="775"/>
      <c r="K562" s="775"/>
    </row>
    <row r="563" spans="7:11">
      <c r="G563" s="774"/>
      <c r="H563" s="775"/>
      <c r="I563" s="775"/>
      <c r="J563" s="775"/>
      <c r="K563" s="775"/>
    </row>
    <row r="564" spans="7:11">
      <c r="G564" s="774"/>
      <c r="H564" s="775"/>
      <c r="I564" s="775"/>
      <c r="J564" s="775"/>
      <c r="K564" s="775"/>
    </row>
    <row r="565" spans="7:11">
      <c r="G565" s="774"/>
      <c r="H565" s="775"/>
      <c r="I565" s="775"/>
      <c r="J565" s="775"/>
      <c r="K565" s="775"/>
    </row>
    <row r="566" spans="7:11">
      <c r="G566" s="774"/>
      <c r="H566" s="775"/>
      <c r="I566" s="775"/>
      <c r="J566" s="775"/>
      <c r="K566" s="775"/>
    </row>
    <row r="567" spans="7:11">
      <c r="G567" s="774"/>
      <c r="H567" s="775"/>
      <c r="I567" s="775"/>
      <c r="J567" s="775"/>
      <c r="K567" s="775"/>
    </row>
    <row r="568" spans="7:11">
      <c r="G568" s="774"/>
      <c r="H568" s="775"/>
      <c r="I568" s="775"/>
      <c r="J568" s="775"/>
      <c r="K568" s="775"/>
    </row>
    <row r="569" spans="7:11">
      <c r="G569" s="774"/>
      <c r="H569" s="775"/>
      <c r="I569" s="775"/>
      <c r="J569" s="775"/>
      <c r="K569" s="775"/>
    </row>
    <row r="570" spans="7:11">
      <c r="G570" s="774"/>
      <c r="H570" s="775"/>
      <c r="I570" s="775"/>
      <c r="J570" s="775"/>
      <c r="K570" s="775"/>
    </row>
    <row r="571" spans="7:11">
      <c r="G571" s="774"/>
      <c r="H571" s="775"/>
      <c r="I571" s="775"/>
      <c r="J571" s="775"/>
      <c r="K571" s="775"/>
    </row>
    <row r="572" spans="7:11">
      <c r="G572" s="774"/>
      <c r="H572" s="775"/>
      <c r="I572" s="775"/>
      <c r="J572" s="775"/>
      <c r="K572" s="775"/>
    </row>
    <row r="573" spans="7:11">
      <c r="G573" s="774"/>
      <c r="H573" s="775"/>
      <c r="I573" s="775"/>
      <c r="J573" s="775"/>
      <c r="K573" s="775"/>
    </row>
    <row r="574" spans="7:11">
      <c r="G574" s="774"/>
      <c r="H574" s="775"/>
      <c r="I574" s="775"/>
      <c r="J574" s="775"/>
      <c r="K574" s="775"/>
    </row>
    <row r="575" spans="7:11">
      <c r="G575" s="774"/>
      <c r="H575" s="775"/>
      <c r="I575" s="775"/>
      <c r="J575" s="775"/>
      <c r="K575" s="775"/>
    </row>
    <row r="576" spans="7:11">
      <c r="G576" s="774"/>
      <c r="H576" s="775"/>
      <c r="I576" s="775"/>
      <c r="J576" s="775"/>
      <c r="K576" s="775"/>
    </row>
    <row r="577" spans="7:11">
      <c r="G577" s="774"/>
      <c r="H577" s="775"/>
      <c r="I577" s="775"/>
      <c r="J577" s="775"/>
      <c r="K577" s="775"/>
    </row>
    <row r="578" spans="7:11">
      <c r="G578" s="774"/>
      <c r="H578" s="775"/>
      <c r="I578" s="775"/>
      <c r="J578" s="775"/>
      <c r="K578" s="775"/>
    </row>
    <row r="579" spans="7:11">
      <c r="G579" s="774"/>
      <c r="H579" s="775"/>
      <c r="I579" s="775"/>
      <c r="J579" s="775"/>
      <c r="K579" s="775"/>
    </row>
    <row r="580" spans="7:11">
      <c r="G580" s="774"/>
      <c r="H580" s="775"/>
      <c r="I580" s="775"/>
      <c r="J580" s="775"/>
      <c r="K580" s="775"/>
    </row>
    <row r="581" spans="7:11">
      <c r="G581" s="774"/>
      <c r="H581" s="775"/>
      <c r="I581" s="775"/>
      <c r="J581" s="775"/>
      <c r="K581" s="775"/>
    </row>
    <row r="582" spans="7:11">
      <c r="G582" s="774"/>
      <c r="H582" s="775"/>
      <c r="I582" s="775"/>
      <c r="J582" s="775"/>
      <c r="K582" s="775"/>
    </row>
    <row r="583" spans="7:11">
      <c r="G583" s="774"/>
      <c r="H583" s="775"/>
      <c r="I583" s="775"/>
      <c r="J583" s="775"/>
      <c r="K583" s="775"/>
    </row>
    <row r="584" spans="7:11">
      <c r="G584" s="774"/>
      <c r="H584" s="775"/>
      <c r="I584" s="775"/>
      <c r="J584" s="775"/>
      <c r="K584" s="775"/>
    </row>
    <row r="585" spans="7:11">
      <c r="G585" s="774"/>
      <c r="H585" s="775"/>
      <c r="I585" s="775"/>
      <c r="J585" s="775"/>
      <c r="K585" s="775"/>
    </row>
    <row r="586" spans="7:11">
      <c r="G586" s="774"/>
      <c r="H586" s="775"/>
      <c r="I586" s="775"/>
      <c r="J586" s="775"/>
      <c r="K586" s="775"/>
    </row>
    <row r="587" spans="7:11">
      <c r="G587" s="774"/>
      <c r="H587" s="775"/>
      <c r="I587" s="775"/>
      <c r="J587" s="775"/>
      <c r="K587" s="775"/>
    </row>
    <row r="588" spans="7:11">
      <c r="G588" s="774"/>
      <c r="H588" s="775"/>
      <c r="I588" s="775"/>
      <c r="J588" s="775"/>
      <c r="K588" s="775"/>
    </row>
    <row r="589" spans="7:11">
      <c r="G589" s="774"/>
      <c r="H589" s="775"/>
      <c r="I589" s="775"/>
      <c r="J589" s="775"/>
      <c r="K589" s="775"/>
    </row>
    <row r="590" spans="7:11">
      <c r="G590" s="774"/>
      <c r="H590" s="775"/>
      <c r="I590" s="775"/>
      <c r="J590" s="775"/>
      <c r="K590" s="775"/>
    </row>
    <row r="591" spans="7:11">
      <c r="G591" s="774"/>
      <c r="H591" s="775"/>
      <c r="I591" s="775"/>
      <c r="J591" s="775"/>
      <c r="K591" s="775"/>
    </row>
    <row r="592" spans="7:11">
      <c r="G592" s="774"/>
      <c r="H592" s="775"/>
      <c r="I592" s="775"/>
      <c r="J592" s="775"/>
      <c r="K592" s="775"/>
    </row>
    <row r="593" spans="7:11">
      <c r="G593" s="774"/>
      <c r="H593" s="775"/>
      <c r="I593" s="775"/>
      <c r="J593" s="775"/>
      <c r="K593" s="775"/>
    </row>
    <row r="594" spans="7:11">
      <c r="G594" s="774"/>
      <c r="H594" s="775"/>
      <c r="I594" s="775"/>
      <c r="J594" s="775"/>
      <c r="K594" s="775"/>
    </row>
    <row r="595" spans="7:11">
      <c r="G595" s="774"/>
      <c r="H595" s="775"/>
      <c r="I595" s="775"/>
      <c r="J595" s="775"/>
      <c r="K595" s="775"/>
    </row>
    <row r="596" spans="7:11">
      <c r="G596" s="774"/>
      <c r="H596" s="775"/>
      <c r="I596" s="775"/>
      <c r="J596" s="775"/>
      <c r="K596" s="775"/>
    </row>
    <row r="597" spans="7:11">
      <c r="G597" s="774"/>
      <c r="H597" s="775"/>
      <c r="I597" s="775"/>
      <c r="J597" s="775"/>
      <c r="K597" s="775"/>
    </row>
    <row r="598" spans="7:11">
      <c r="G598" s="774"/>
      <c r="H598" s="775"/>
      <c r="I598" s="775"/>
      <c r="J598" s="775"/>
      <c r="K598" s="775"/>
    </row>
    <row r="599" spans="7:11">
      <c r="G599" s="774"/>
      <c r="H599" s="775"/>
      <c r="I599" s="775"/>
      <c r="J599" s="775"/>
      <c r="K599" s="775"/>
    </row>
    <row r="600" spans="7:11">
      <c r="G600" s="774"/>
      <c r="H600" s="775"/>
      <c r="I600" s="775"/>
      <c r="J600" s="775"/>
      <c r="K600" s="775"/>
    </row>
    <row r="601" spans="7:11">
      <c r="G601" s="774"/>
      <c r="H601" s="775"/>
      <c r="I601" s="775"/>
      <c r="J601" s="775"/>
      <c r="K601" s="775"/>
    </row>
    <row r="602" spans="7:11">
      <c r="G602" s="774"/>
      <c r="H602" s="775"/>
      <c r="I602" s="775"/>
      <c r="J602" s="775"/>
      <c r="K602" s="775"/>
    </row>
    <row r="603" spans="7:11">
      <c r="G603" s="774"/>
      <c r="H603" s="775"/>
      <c r="I603" s="775"/>
      <c r="J603" s="775"/>
      <c r="K603" s="775"/>
    </row>
    <row r="604" spans="7:11">
      <c r="G604" s="774"/>
      <c r="H604" s="775"/>
      <c r="I604" s="775"/>
      <c r="J604" s="775"/>
      <c r="K604" s="775"/>
    </row>
    <row r="605" spans="7:11">
      <c r="G605" s="774"/>
      <c r="H605" s="775"/>
      <c r="I605" s="775"/>
      <c r="J605" s="775"/>
      <c r="K605" s="775"/>
    </row>
    <row r="606" spans="7:11">
      <c r="G606" s="774"/>
      <c r="H606" s="775"/>
      <c r="I606" s="775"/>
      <c r="J606" s="775"/>
      <c r="K606" s="775"/>
    </row>
    <row r="607" spans="7:11">
      <c r="G607" s="774"/>
      <c r="H607" s="775"/>
      <c r="I607" s="775"/>
      <c r="J607" s="775"/>
      <c r="K607" s="775"/>
    </row>
    <row r="608" spans="7:11">
      <c r="G608" s="774"/>
      <c r="H608" s="775"/>
      <c r="I608" s="775"/>
      <c r="J608" s="775"/>
      <c r="K608" s="775"/>
    </row>
    <row r="609" spans="7:11">
      <c r="G609" s="774"/>
      <c r="H609" s="775"/>
      <c r="I609" s="775"/>
      <c r="J609" s="775"/>
      <c r="K609" s="775"/>
    </row>
    <row r="610" spans="7:11">
      <c r="G610" s="774"/>
      <c r="H610" s="775"/>
      <c r="I610" s="775"/>
      <c r="J610" s="775"/>
      <c r="K610" s="775"/>
    </row>
    <row r="611" spans="7:11">
      <c r="G611" s="774"/>
      <c r="H611" s="775"/>
      <c r="I611" s="775"/>
      <c r="J611" s="775"/>
      <c r="K611" s="775"/>
    </row>
    <row r="612" spans="7:11">
      <c r="G612" s="774"/>
      <c r="H612" s="775"/>
      <c r="I612" s="775"/>
      <c r="J612" s="775"/>
      <c r="K612" s="775"/>
    </row>
    <row r="613" spans="7:11">
      <c r="G613" s="774"/>
      <c r="H613" s="775"/>
      <c r="I613" s="775"/>
      <c r="J613" s="775"/>
      <c r="K613" s="775"/>
    </row>
    <row r="614" spans="7:11">
      <c r="G614" s="774"/>
      <c r="H614" s="775"/>
      <c r="I614" s="775"/>
      <c r="J614" s="775"/>
      <c r="K614" s="775"/>
    </row>
    <row r="615" spans="7:11">
      <c r="G615" s="774"/>
      <c r="H615" s="775"/>
      <c r="I615" s="775"/>
      <c r="J615" s="775"/>
      <c r="K615" s="775"/>
    </row>
    <row r="616" spans="7:11">
      <c r="G616" s="774"/>
      <c r="H616" s="775"/>
      <c r="I616" s="775"/>
      <c r="J616" s="775"/>
      <c r="K616" s="775"/>
    </row>
    <row r="617" spans="7:11">
      <c r="G617" s="774"/>
      <c r="H617" s="775"/>
      <c r="I617" s="775"/>
      <c r="J617" s="775"/>
      <c r="K617" s="775"/>
    </row>
    <row r="618" spans="7:11">
      <c r="G618" s="774"/>
      <c r="H618" s="775"/>
      <c r="I618" s="775"/>
      <c r="J618" s="775"/>
      <c r="K618" s="775"/>
    </row>
    <row r="619" spans="7:11">
      <c r="G619" s="774"/>
      <c r="H619" s="775"/>
      <c r="I619" s="775"/>
      <c r="J619" s="775"/>
      <c r="K619" s="775"/>
    </row>
    <row r="620" spans="7:11">
      <c r="G620" s="774"/>
      <c r="H620" s="775"/>
      <c r="I620" s="775"/>
      <c r="J620" s="775"/>
      <c r="K620" s="775"/>
    </row>
    <row r="621" spans="7:11">
      <c r="G621" s="774"/>
      <c r="H621" s="775"/>
      <c r="I621" s="775"/>
      <c r="J621" s="775"/>
      <c r="K621" s="775"/>
    </row>
    <row r="622" spans="7:11">
      <c r="G622" s="774"/>
      <c r="H622" s="775"/>
      <c r="I622" s="775"/>
      <c r="J622" s="775"/>
      <c r="K622" s="775"/>
    </row>
    <row r="623" spans="7:11">
      <c r="G623" s="774"/>
      <c r="H623" s="775"/>
      <c r="I623" s="775"/>
      <c r="J623" s="775"/>
      <c r="K623" s="775"/>
    </row>
    <row r="624" spans="7:11">
      <c r="G624" s="774"/>
      <c r="H624" s="775"/>
      <c r="I624" s="775"/>
      <c r="J624" s="775"/>
      <c r="K624" s="775"/>
    </row>
    <row r="625" spans="7:11">
      <c r="G625" s="774"/>
      <c r="H625" s="775"/>
      <c r="I625" s="775"/>
      <c r="J625" s="775"/>
      <c r="K625" s="775"/>
    </row>
    <row r="626" spans="7:11">
      <c r="G626" s="774"/>
      <c r="H626" s="775"/>
      <c r="I626" s="775"/>
      <c r="J626" s="775"/>
      <c r="K626" s="775"/>
    </row>
    <row r="627" spans="7:11">
      <c r="G627" s="774"/>
      <c r="H627" s="775"/>
      <c r="I627" s="775"/>
      <c r="J627" s="775"/>
      <c r="K627" s="775"/>
    </row>
    <row r="628" spans="7:11">
      <c r="G628" s="774"/>
      <c r="H628" s="775"/>
      <c r="I628" s="775"/>
      <c r="J628" s="775"/>
      <c r="K628" s="775"/>
    </row>
    <row r="629" spans="7:11">
      <c r="G629" s="774"/>
      <c r="H629" s="775"/>
      <c r="I629" s="775"/>
      <c r="J629" s="775"/>
      <c r="K629" s="775"/>
    </row>
    <row r="630" spans="7:11">
      <c r="G630" s="774"/>
      <c r="H630" s="775"/>
      <c r="I630" s="775"/>
      <c r="J630" s="775"/>
      <c r="K630" s="775"/>
    </row>
    <row r="631" spans="7:11">
      <c r="G631" s="774"/>
      <c r="H631" s="775"/>
      <c r="I631" s="775"/>
      <c r="J631" s="775"/>
      <c r="K631" s="775"/>
    </row>
    <row r="632" spans="7:11">
      <c r="G632" s="774"/>
      <c r="H632" s="775"/>
      <c r="I632" s="775"/>
      <c r="J632" s="775"/>
      <c r="K632" s="775"/>
    </row>
    <row r="633" spans="7:11">
      <c r="G633" s="774"/>
      <c r="H633" s="775"/>
      <c r="I633" s="775"/>
      <c r="J633" s="775"/>
      <c r="K633" s="775"/>
    </row>
    <row r="634" spans="7:11">
      <c r="G634" s="774"/>
      <c r="H634" s="775"/>
      <c r="I634" s="775"/>
      <c r="J634" s="775"/>
      <c r="K634" s="775"/>
    </row>
    <row r="635" spans="7:11">
      <c r="G635" s="774"/>
      <c r="H635" s="775"/>
      <c r="I635" s="775"/>
      <c r="J635" s="775"/>
      <c r="K635" s="775"/>
    </row>
    <row r="636" spans="7:11">
      <c r="G636" s="774"/>
      <c r="H636" s="775"/>
      <c r="I636" s="775"/>
      <c r="J636" s="775"/>
      <c r="K636" s="775"/>
    </row>
    <row r="637" spans="7:11">
      <c r="G637" s="774"/>
      <c r="H637" s="775"/>
      <c r="I637" s="775"/>
      <c r="J637" s="775"/>
      <c r="K637" s="775"/>
    </row>
    <row r="638" spans="7:11">
      <c r="G638" s="774"/>
      <c r="H638" s="775"/>
      <c r="I638" s="775"/>
      <c r="J638" s="775"/>
      <c r="K638" s="775"/>
    </row>
    <row r="639" spans="7:11">
      <c r="G639" s="774"/>
      <c r="H639" s="775"/>
      <c r="I639" s="775"/>
      <c r="J639" s="775"/>
      <c r="K639" s="775"/>
    </row>
    <row r="640" spans="7:11">
      <c r="G640" s="774"/>
      <c r="H640" s="775"/>
      <c r="I640" s="775"/>
      <c r="J640" s="775"/>
      <c r="K640" s="775"/>
    </row>
    <row r="641" spans="7:11">
      <c r="G641" s="774"/>
      <c r="H641" s="775"/>
      <c r="I641" s="775"/>
      <c r="J641" s="775"/>
      <c r="K641" s="775"/>
    </row>
    <row r="642" spans="7:11">
      <c r="G642" s="774"/>
      <c r="H642" s="775"/>
      <c r="I642" s="775"/>
      <c r="J642" s="775"/>
      <c r="K642" s="775"/>
    </row>
    <row r="643" spans="7:11">
      <c r="G643" s="774"/>
      <c r="H643" s="775"/>
      <c r="I643" s="775"/>
      <c r="J643" s="775"/>
      <c r="K643" s="775"/>
    </row>
    <row r="644" spans="7:11">
      <c r="G644" s="774"/>
      <c r="H644" s="775"/>
      <c r="I644" s="775"/>
      <c r="J644" s="775"/>
      <c r="K644" s="775"/>
    </row>
    <row r="645" spans="7:11">
      <c r="G645" s="774"/>
      <c r="H645" s="775"/>
      <c r="I645" s="775"/>
      <c r="J645" s="775"/>
      <c r="K645" s="775"/>
    </row>
    <row r="646" spans="7:11">
      <c r="G646" s="774"/>
      <c r="H646" s="775"/>
      <c r="I646" s="775"/>
      <c r="J646" s="775"/>
      <c r="K646" s="775"/>
    </row>
    <row r="647" spans="7:11">
      <c r="G647" s="774"/>
      <c r="H647" s="775"/>
      <c r="I647" s="775"/>
      <c r="J647" s="775"/>
      <c r="K647" s="775"/>
    </row>
    <row r="648" spans="7:11">
      <c r="G648" s="774"/>
      <c r="H648" s="775"/>
      <c r="I648" s="775"/>
      <c r="J648" s="775"/>
      <c r="K648" s="775"/>
    </row>
    <row r="649" spans="7:11">
      <c r="G649" s="774"/>
      <c r="H649" s="775"/>
      <c r="I649" s="775"/>
      <c r="J649" s="775"/>
      <c r="K649" s="775"/>
    </row>
    <row r="650" spans="7:11">
      <c r="G650" s="774"/>
      <c r="H650" s="775"/>
      <c r="I650" s="775"/>
      <c r="J650" s="775"/>
      <c r="K650" s="775"/>
    </row>
    <row r="651" spans="7:11">
      <c r="G651" s="774"/>
      <c r="H651" s="775"/>
      <c r="I651" s="775"/>
      <c r="J651" s="775"/>
      <c r="K651" s="775"/>
    </row>
    <row r="652" spans="7:11">
      <c r="G652" s="774"/>
      <c r="H652" s="775"/>
      <c r="I652" s="775"/>
      <c r="J652" s="775"/>
      <c r="K652" s="775"/>
    </row>
    <row r="653" spans="7:11">
      <c r="G653" s="774"/>
      <c r="H653" s="775"/>
      <c r="I653" s="775"/>
      <c r="J653" s="775"/>
      <c r="K653" s="775"/>
    </row>
    <row r="654" spans="7:11">
      <c r="G654" s="774"/>
      <c r="H654" s="775"/>
      <c r="I654" s="775"/>
      <c r="J654" s="775"/>
      <c r="K654" s="775"/>
    </row>
    <row r="655" spans="7:11">
      <c r="G655" s="774"/>
      <c r="H655" s="775"/>
      <c r="I655" s="775"/>
      <c r="J655" s="775"/>
      <c r="K655" s="775"/>
    </row>
    <row r="656" spans="7:11">
      <c r="G656" s="774"/>
      <c r="H656" s="775"/>
      <c r="I656" s="775"/>
      <c r="J656" s="775"/>
      <c r="K656" s="775"/>
    </row>
    <row r="657" spans="7:11">
      <c r="G657" s="774"/>
      <c r="H657" s="775"/>
      <c r="I657" s="775"/>
      <c r="J657" s="775"/>
      <c r="K657" s="775"/>
    </row>
    <row r="658" spans="7:11">
      <c r="G658" s="774"/>
      <c r="H658" s="775"/>
      <c r="I658" s="775"/>
      <c r="J658" s="775"/>
      <c r="K658" s="775"/>
    </row>
    <row r="659" spans="7:11">
      <c r="G659" s="774"/>
      <c r="H659" s="775"/>
      <c r="I659" s="775"/>
      <c r="J659" s="775"/>
      <c r="K659" s="775"/>
    </row>
    <row r="660" spans="7:11">
      <c r="G660" s="774"/>
      <c r="H660" s="775"/>
      <c r="I660" s="775"/>
      <c r="J660" s="775"/>
      <c r="K660" s="775"/>
    </row>
    <row r="661" spans="7:11">
      <c r="G661" s="774"/>
      <c r="H661" s="775"/>
      <c r="I661" s="775"/>
      <c r="J661" s="775"/>
      <c r="K661" s="775"/>
    </row>
    <row r="662" spans="7:11">
      <c r="G662" s="774"/>
      <c r="H662" s="775"/>
      <c r="I662" s="775"/>
      <c r="J662" s="775"/>
      <c r="K662" s="775"/>
    </row>
    <row r="663" spans="7:11">
      <c r="G663" s="774"/>
      <c r="H663" s="775"/>
      <c r="I663" s="775"/>
      <c r="J663" s="775"/>
      <c r="K663" s="775"/>
    </row>
    <row r="664" spans="7:11">
      <c r="G664" s="774"/>
      <c r="H664" s="775"/>
      <c r="I664" s="775"/>
      <c r="J664" s="775"/>
      <c r="K664" s="775"/>
    </row>
    <row r="665" spans="7:11">
      <c r="G665" s="774"/>
      <c r="H665" s="775"/>
      <c r="I665" s="775"/>
      <c r="J665" s="775"/>
      <c r="K665" s="775"/>
    </row>
    <row r="666" spans="7:11">
      <c r="G666" s="774"/>
      <c r="H666" s="775"/>
      <c r="I666" s="775"/>
      <c r="J666" s="775"/>
      <c r="K666" s="775"/>
    </row>
    <row r="667" spans="7:11">
      <c r="G667" s="774"/>
      <c r="H667" s="775"/>
      <c r="I667" s="775"/>
      <c r="J667" s="775"/>
      <c r="K667" s="775"/>
    </row>
    <row r="668" spans="7:11">
      <c r="G668" s="774"/>
      <c r="H668" s="775"/>
      <c r="I668" s="775"/>
      <c r="J668" s="775"/>
      <c r="K668" s="775"/>
    </row>
    <row r="669" spans="7:11">
      <c r="G669" s="774"/>
      <c r="H669" s="775"/>
      <c r="I669" s="775"/>
      <c r="J669" s="775"/>
      <c r="K669" s="775"/>
    </row>
    <row r="670" spans="7:11">
      <c r="G670" s="774"/>
      <c r="H670" s="775"/>
      <c r="I670" s="775"/>
      <c r="J670" s="775"/>
      <c r="K670" s="775"/>
    </row>
    <row r="671" spans="7:11">
      <c r="G671" s="774"/>
      <c r="H671" s="775"/>
      <c r="I671" s="775"/>
      <c r="J671" s="775"/>
      <c r="K671" s="775"/>
    </row>
    <row r="672" spans="7:11">
      <c r="G672" s="774"/>
      <c r="H672" s="775"/>
      <c r="I672" s="775"/>
      <c r="J672" s="775"/>
      <c r="K672" s="775"/>
    </row>
    <row r="673" spans="7:11">
      <c r="G673" s="774"/>
      <c r="H673" s="775"/>
      <c r="I673" s="775"/>
      <c r="J673" s="775"/>
      <c r="K673" s="775"/>
    </row>
    <row r="674" spans="7:11">
      <c r="G674" s="774"/>
      <c r="H674" s="775"/>
      <c r="I674" s="775"/>
      <c r="J674" s="775"/>
      <c r="K674" s="775"/>
    </row>
    <row r="675" spans="7:11">
      <c r="G675" s="774"/>
      <c r="H675" s="775"/>
      <c r="I675" s="775"/>
      <c r="J675" s="775"/>
      <c r="K675" s="775"/>
    </row>
    <row r="676" spans="7:11">
      <c r="G676" s="774"/>
      <c r="H676" s="775"/>
      <c r="I676" s="775"/>
      <c r="J676" s="775"/>
      <c r="K676" s="775"/>
    </row>
    <row r="677" spans="7:11">
      <c r="G677" s="774"/>
      <c r="H677" s="775"/>
      <c r="I677" s="775"/>
      <c r="J677" s="775"/>
      <c r="K677" s="775"/>
    </row>
    <row r="678" spans="7:11">
      <c r="G678" s="774"/>
      <c r="H678" s="775"/>
      <c r="I678" s="775"/>
      <c r="J678" s="775"/>
      <c r="K678" s="775"/>
    </row>
    <row r="679" spans="7:11">
      <c r="G679" s="774"/>
      <c r="H679" s="775"/>
      <c r="I679" s="775"/>
      <c r="J679" s="775"/>
      <c r="K679" s="775"/>
    </row>
    <row r="680" spans="7:11">
      <c r="G680" s="774"/>
      <c r="H680" s="775"/>
      <c r="I680" s="775"/>
      <c r="J680" s="775"/>
      <c r="K680" s="775"/>
    </row>
    <row r="681" spans="7:11">
      <c r="G681" s="774"/>
      <c r="H681" s="775"/>
      <c r="I681" s="775"/>
      <c r="J681" s="775"/>
      <c r="K681" s="775"/>
    </row>
    <row r="682" spans="7:11">
      <c r="G682" s="774"/>
      <c r="H682" s="775"/>
      <c r="I682" s="775"/>
      <c r="J682" s="775"/>
      <c r="K682" s="775"/>
    </row>
    <row r="683" spans="7:11">
      <c r="G683" s="774"/>
      <c r="H683" s="775"/>
      <c r="I683" s="775"/>
      <c r="J683" s="775"/>
      <c r="K683" s="775"/>
    </row>
    <row r="684" spans="7:11">
      <c r="G684" s="774"/>
      <c r="H684" s="775"/>
      <c r="I684" s="775"/>
      <c r="J684" s="775"/>
      <c r="K684" s="775"/>
    </row>
    <row r="685" spans="7:11">
      <c r="G685" s="774"/>
      <c r="H685" s="775"/>
      <c r="I685" s="775"/>
      <c r="J685" s="775"/>
      <c r="K685" s="775"/>
    </row>
    <row r="686" spans="7:11">
      <c r="G686" s="774"/>
      <c r="H686" s="775"/>
      <c r="I686" s="775"/>
      <c r="J686" s="775"/>
      <c r="K686" s="775"/>
    </row>
    <row r="687" spans="7:11">
      <c r="G687" s="774"/>
      <c r="H687" s="775"/>
      <c r="I687" s="775"/>
      <c r="J687" s="775"/>
      <c r="K687" s="775"/>
    </row>
    <row r="688" spans="7:11">
      <c r="G688" s="774"/>
      <c r="H688" s="775"/>
      <c r="I688" s="775"/>
      <c r="J688" s="775"/>
      <c r="K688" s="775"/>
    </row>
    <row r="689" spans="7:11">
      <c r="G689" s="774"/>
      <c r="H689" s="775"/>
      <c r="I689" s="775"/>
      <c r="J689" s="775"/>
      <c r="K689" s="775"/>
    </row>
    <row r="690" spans="7:11">
      <c r="G690" s="774"/>
      <c r="H690" s="775"/>
      <c r="I690" s="775"/>
      <c r="J690" s="775"/>
      <c r="K690" s="775"/>
    </row>
    <row r="691" spans="7:11">
      <c r="G691" s="774"/>
      <c r="H691" s="775"/>
      <c r="I691" s="775"/>
      <c r="J691" s="775"/>
      <c r="K691" s="775"/>
    </row>
    <row r="692" spans="7:11">
      <c r="G692" s="774"/>
      <c r="H692" s="775"/>
      <c r="I692" s="775"/>
      <c r="J692" s="775"/>
      <c r="K692" s="775"/>
    </row>
    <row r="693" spans="7:11">
      <c r="G693" s="774"/>
      <c r="H693" s="775"/>
      <c r="I693" s="775"/>
      <c r="J693" s="775"/>
      <c r="K693" s="775"/>
    </row>
    <row r="694" spans="7:11">
      <c r="G694" s="774"/>
      <c r="H694" s="775"/>
      <c r="I694" s="775"/>
      <c r="J694" s="775"/>
      <c r="K694" s="775"/>
    </row>
    <row r="695" spans="7:11">
      <c r="G695" s="774"/>
      <c r="H695" s="775"/>
      <c r="I695" s="775"/>
      <c r="J695" s="775"/>
      <c r="K695" s="775"/>
    </row>
    <row r="696" spans="7:11">
      <c r="G696" s="774"/>
      <c r="H696" s="775"/>
      <c r="I696" s="775"/>
      <c r="J696" s="775"/>
      <c r="K696" s="775"/>
    </row>
    <row r="697" spans="7:11">
      <c r="G697" s="774"/>
      <c r="H697" s="775"/>
      <c r="I697" s="775"/>
      <c r="J697" s="775"/>
      <c r="K697" s="775"/>
    </row>
    <row r="698" spans="7:11">
      <c r="G698" s="774"/>
      <c r="H698" s="775"/>
      <c r="I698" s="775"/>
      <c r="J698" s="775"/>
      <c r="K698" s="775"/>
    </row>
    <row r="699" spans="7:11">
      <c r="G699" s="774"/>
      <c r="H699" s="775"/>
      <c r="I699" s="775"/>
      <c r="J699" s="775"/>
      <c r="K699" s="775"/>
    </row>
    <row r="700" spans="7:11">
      <c r="G700" s="774"/>
      <c r="H700" s="775"/>
      <c r="I700" s="775"/>
      <c r="J700" s="775"/>
      <c r="K700" s="775"/>
    </row>
    <row r="701" spans="7:11">
      <c r="G701" s="774"/>
      <c r="H701" s="775"/>
      <c r="I701" s="775"/>
      <c r="J701" s="775"/>
      <c r="K701" s="775"/>
    </row>
    <row r="702" spans="7:11">
      <c r="G702" s="774"/>
      <c r="H702" s="775"/>
      <c r="I702" s="775"/>
      <c r="J702" s="775"/>
      <c r="K702" s="775"/>
    </row>
    <row r="703" spans="7:11">
      <c r="G703" s="774"/>
      <c r="H703" s="775"/>
      <c r="I703" s="775"/>
      <c r="J703" s="775"/>
      <c r="K703" s="775"/>
    </row>
    <row r="704" spans="7:11">
      <c r="G704" s="774"/>
      <c r="H704" s="775"/>
      <c r="I704" s="775"/>
      <c r="J704" s="775"/>
      <c r="K704" s="775"/>
    </row>
    <row r="705" spans="7:11">
      <c r="G705" s="774"/>
      <c r="H705" s="775"/>
      <c r="I705" s="775"/>
      <c r="J705" s="775"/>
      <c r="K705" s="775"/>
    </row>
    <row r="706" spans="7:11">
      <c r="G706" s="774"/>
      <c r="H706" s="775"/>
      <c r="I706" s="775"/>
      <c r="J706" s="775"/>
      <c r="K706" s="775"/>
    </row>
    <row r="707" spans="7:11">
      <c r="G707" s="774"/>
      <c r="H707" s="775"/>
      <c r="I707" s="775"/>
      <c r="J707" s="775"/>
      <c r="K707" s="775"/>
    </row>
    <row r="708" spans="7:11">
      <c r="G708" s="774"/>
      <c r="H708" s="775"/>
      <c r="I708" s="775"/>
      <c r="J708" s="775"/>
      <c r="K708" s="775"/>
    </row>
    <row r="709" spans="7:11">
      <c r="G709" s="774"/>
      <c r="H709" s="775"/>
      <c r="I709" s="775"/>
      <c r="J709" s="775"/>
      <c r="K709" s="775"/>
    </row>
    <row r="710" spans="7:11">
      <c r="G710" s="774"/>
      <c r="H710" s="775"/>
      <c r="I710" s="775"/>
      <c r="J710" s="775"/>
      <c r="K710" s="775"/>
    </row>
    <row r="711" spans="7:11">
      <c r="G711" s="774"/>
      <c r="H711" s="775"/>
      <c r="I711" s="775"/>
      <c r="J711" s="775"/>
      <c r="K711" s="775"/>
    </row>
    <row r="712" spans="7:11">
      <c r="G712" s="774"/>
      <c r="H712" s="775"/>
      <c r="I712" s="775"/>
      <c r="J712" s="775"/>
      <c r="K712" s="775"/>
    </row>
    <row r="713" spans="7:11">
      <c r="G713" s="774"/>
      <c r="H713" s="775"/>
      <c r="I713" s="775"/>
      <c r="J713" s="775"/>
      <c r="K713" s="775"/>
    </row>
    <row r="714" spans="7:11">
      <c r="G714" s="774"/>
      <c r="H714" s="775"/>
      <c r="I714" s="775"/>
      <c r="J714" s="775"/>
      <c r="K714" s="775"/>
    </row>
    <row r="715" spans="7:11">
      <c r="G715" s="774"/>
      <c r="H715" s="775"/>
      <c r="I715" s="775"/>
      <c r="J715" s="775"/>
      <c r="K715" s="775"/>
    </row>
    <row r="716" spans="7:11">
      <c r="G716" s="774"/>
      <c r="H716" s="775"/>
      <c r="I716" s="775"/>
      <c r="J716" s="775"/>
      <c r="K716" s="775"/>
    </row>
    <row r="717" spans="7:11">
      <c r="G717" s="774"/>
      <c r="H717" s="775"/>
      <c r="I717" s="775"/>
      <c r="J717" s="775"/>
      <c r="K717" s="775"/>
    </row>
    <row r="718" spans="7:11">
      <c r="G718" s="774"/>
      <c r="H718" s="775"/>
      <c r="I718" s="775"/>
      <c r="J718" s="775"/>
      <c r="K718" s="775"/>
    </row>
    <row r="719" spans="7:11">
      <c r="G719" s="774"/>
      <c r="H719" s="775"/>
      <c r="I719" s="775"/>
      <c r="J719" s="775"/>
      <c r="K719" s="775"/>
    </row>
    <row r="720" spans="7:11">
      <c r="G720" s="774"/>
      <c r="H720" s="775"/>
      <c r="I720" s="775"/>
      <c r="J720" s="775"/>
      <c r="K720" s="775"/>
    </row>
    <row r="721" spans="7:11">
      <c r="G721" s="774"/>
      <c r="H721" s="775"/>
      <c r="I721" s="775"/>
      <c r="J721" s="775"/>
      <c r="K721" s="775"/>
    </row>
    <row r="722" spans="7:11">
      <c r="G722" s="774"/>
      <c r="H722" s="775"/>
      <c r="I722" s="775"/>
      <c r="J722" s="775"/>
      <c r="K722" s="775"/>
    </row>
    <row r="723" spans="7:11">
      <c r="G723" s="774"/>
      <c r="H723" s="775"/>
      <c r="I723" s="775"/>
      <c r="J723" s="775"/>
      <c r="K723" s="775"/>
    </row>
    <row r="724" spans="7:11">
      <c r="G724" s="774"/>
      <c r="H724" s="775"/>
      <c r="I724" s="775"/>
      <c r="J724" s="775"/>
      <c r="K724" s="775"/>
    </row>
    <row r="725" spans="7:11">
      <c r="G725" s="774"/>
      <c r="H725" s="775"/>
      <c r="I725" s="775"/>
      <c r="J725" s="775"/>
      <c r="K725" s="775"/>
    </row>
    <row r="726" spans="7:11">
      <c r="G726" s="774"/>
      <c r="H726" s="775"/>
      <c r="I726" s="775"/>
      <c r="J726" s="775"/>
      <c r="K726" s="775"/>
    </row>
    <row r="727" spans="7:11">
      <c r="G727" s="774"/>
      <c r="H727" s="775"/>
      <c r="I727" s="775"/>
      <c r="J727" s="775"/>
      <c r="K727" s="775"/>
    </row>
    <row r="728" spans="7:11">
      <c r="G728" s="774"/>
      <c r="H728" s="775"/>
      <c r="I728" s="775"/>
      <c r="J728" s="775"/>
      <c r="K728" s="775"/>
    </row>
    <row r="729" spans="7:11">
      <c r="G729" s="774"/>
      <c r="H729" s="775"/>
      <c r="I729" s="775"/>
      <c r="J729" s="775"/>
      <c r="K729" s="775"/>
    </row>
    <row r="730" spans="7:11">
      <c r="G730" s="774"/>
      <c r="H730" s="775"/>
      <c r="I730" s="775"/>
      <c r="J730" s="775"/>
      <c r="K730" s="775"/>
    </row>
    <row r="731" spans="7:11">
      <c r="G731" s="774"/>
      <c r="H731" s="775"/>
      <c r="I731" s="775"/>
      <c r="J731" s="775"/>
      <c r="K731" s="775"/>
    </row>
    <row r="732" spans="7:11">
      <c r="G732" s="774"/>
      <c r="H732" s="775"/>
      <c r="I732" s="775"/>
      <c r="J732" s="775"/>
      <c r="K732" s="775"/>
    </row>
    <row r="733" spans="7:11">
      <c r="G733" s="774"/>
      <c r="H733" s="775"/>
      <c r="I733" s="775"/>
      <c r="J733" s="775"/>
      <c r="K733" s="775"/>
    </row>
    <row r="734" spans="7:11">
      <c r="G734" s="774"/>
      <c r="H734" s="775"/>
      <c r="I734" s="775"/>
      <c r="J734" s="775"/>
      <c r="K734" s="775"/>
    </row>
    <row r="735" spans="7:11">
      <c r="G735" s="774"/>
      <c r="H735" s="775"/>
      <c r="I735" s="775"/>
      <c r="J735" s="775"/>
      <c r="K735" s="775"/>
    </row>
    <row r="736" spans="7:11">
      <c r="G736" s="774"/>
      <c r="H736" s="775"/>
      <c r="I736" s="775"/>
      <c r="J736" s="775"/>
      <c r="K736" s="775"/>
    </row>
    <row r="737" spans="7:11">
      <c r="G737" s="774"/>
      <c r="H737" s="775"/>
      <c r="I737" s="775"/>
      <c r="J737" s="775"/>
      <c r="K737" s="775"/>
    </row>
    <row r="738" spans="7:11">
      <c r="G738" s="774"/>
      <c r="H738" s="775"/>
      <c r="I738" s="775"/>
      <c r="J738" s="775"/>
      <c r="K738" s="775"/>
    </row>
    <row r="739" spans="7:11">
      <c r="G739" s="774"/>
      <c r="H739" s="775"/>
      <c r="I739" s="775"/>
      <c r="J739" s="775"/>
      <c r="K739" s="775"/>
    </row>
    <row r="740" spans="7:11">
      <c r="G740" s="774"/>
      <c r="H740" s="775"/>
      <c r="I740" s="775"/>
      <c r="J740" s="775"/>
      <c r="K740" s="775"/>
    </row>
    <row r="741" spans="7:11">
      <c r="G741" s="774"/>
      <c r="H741" s="775"/>
      <c r="I741" s="775"/>
      <c r="J741" s="775"/>
      <c r="K741" s="775"/>
    </row>
    <row r="742" spans="7:11">
      <c r="G742" s="774"/>
      <c r="H742" s="775"/>
      <c r="I742" s="775"/>
      <c r="J742" s="775"/>
      <c r="K742" s="775"/>
    </row>
    <row r="743" spans="7:11">
      <c r="G743" s="774"/>
      <c r="H743" s="775"/>
      <c r="I743" s="775"/>
      <c r="J743" s="775"/>
      <c r="K743" s="775"/>
    </row>
    <row r="744" spans="7:11">
      <c r="G744" s="774"/>
      <c r="H744" s="775"/>
      <c r="I744" s="775"/>
      <c r="J744" s="775"/>
      <c r="K744" s="775"/>
    </row>
    <row r="745" spans="7:11">
      <c r="G745" s="774"/>
      <c r="H745" s="775"/>
      <c r="I745" s="775"/>
      <c r="J745" s="775"/>
      <c r="K745" s="775"/>
    </row>
    <row r="746" spans="7:11">
      <c r="G746" s="774"/>
      <c r="H746" s="775"/>
      <c r="I746" s="775"/>
      <c r="J746" s="775"/>
      <c r="K746" s="775"/>
    </row>
    <row r="747" spans="7:11">
      <c r="G747" s="774"/>
      <c r="H747" s="775"/>
      <c r="I747" s="775"/>
      <c r="J747" s="775"/>
      <c r="K747" s="775"/>
    </row>
    <row r="748" spans="7:11">
      <c r="G748" s="774"/>
      <c r="H748" s="775"/>
      <c r="I748" s="775"/>
      <c r="J748" s="775"/>
      <c r="K748" s="775"/>
    </row>
    <row r="749" spans="7:11">
      <c r="G749" s="774"/>
      <c r="H749" s="775"/>
      <c r="I749" s="775"/>
      <c r="J749" s="775"/>
      <c r="K749" s="775"/>
    </row>
    <row r="750" spans="7:11">
      <c r="G750" s="774"/>
      <c r="H750" s="775"/>
      <c r="I750" s="775"/>
      <c r="J750" s="775"/>
      <c r="K750" s="775"/>
    </row>
    <row r="751" spans="7:11">
      <c r="G751" s="774"/>
      <c r="H751" s="775"/>
      <c r="I751" s="775"/>
      <c r="J751" s="775"/>
      <c r="K751" s="775"/>
    </row>
    <row r="752" spans="7:11">
      <c r="G752" s="774"/>
      <c r="H752" s="775"/>
      <c r="I752" s="775"/>
      <c r="J752" s="775"/>
      <c r="K752" s="775"/>
    </row>
    <row r="753" spans="7:11">
      <c r="G753" s="774"/>
      <c r="H753" s="775"/>
      <c r="I753" s="775"/>
      <c r="J753" s="775"/>
      <c r="K753" s="775"/>
    </row>
    <row r="754" spans="7:11">
      <c r="G754" s="774"/>
      <c r="H754" s="775"/>
      <c r="I754" s="775"/>
      <c r="J754" s="775"/>
      <c r="K754" s="775"/>
    </row>
    <row r="755" spans="7:11">
      <c r="G755" s="774"/>
      <c r="H755" s="775"/>
      <c r="I755" s="775"/>
      <c r="J755" s="775"/>
      <c r="K755" s="775"/>
    </row>
    <row r="756" spans="7:11">
      <c r="G756" s="774"/>
      <c r="H756" s="775"/>
      <c r="I756" s="775"/>
      <c r="J756" s="775"/>
      <c r="K756" s="775"/>
    </row>
    <row r="757" spans="7:11">
      <c r="G757" s="774"/>
      <c r="H757" s="775"/>
      <c r="I757" s="775"/>
      <c r="J757" s="775"/>
      <c r="K757" s="775"/>
    </row>
    <row r="758" spans="7:11">
      <c r="G758" s="774"/>
      <c r="H758" s="775"/>
      <c r="I758" s="775"/>
      <c r="J758" s="775"/>
      <c r="K758" s="775"/>
    </row>
    <row r="759" spans="7:11">
      <c r="G759" s="774"/>
      <c r="H759" s="775"/>
      <c r="I759" s="775"/>
      <c r="J759" s="775"/>
      <c r="K759" s="775"/>
    </row>
    <row r="760" spans="7:11">
      <c r="G760" s="774"/>
      <c r="H760" s="775"/>
      <c r="I760" s="775"/>
      <c r="J760" s="775"/>
      <c r="K760" s="775"/>
    </row>
    <row r="761" spans="7:11">
      <c r="G761" s="774"/>
      <c r="H761" s="775"/>
      <c r="I761" s="775"/>
      <c r="J761" s="775"/>
      <c r="K761" s="775"/>
    </row>
    <row r="762" spans="7:11">
      <c r="G762" s="774"/>
      <c r="H762" s="775"/>
      <c r="I762" s="775"/>
      <c r="J762" s="775"/>
      <c r="K762" s="775"/>
    </row>
    <row r="763" spans="7:11">
      <c r="G763" s="774"/>
      <c r="H763" s="775"/>
      <c r="I763" s="775"/>
      <c r="J763" s="775"/>
      <c r="K763" s="775"/>
    </row>
    <row r="764" spans="7:11">
      <c r="G764" s="774"/>
      <c r="H764" s="775"/>
      <c r="I764" s="775"/>
      <c r="J764" s="775"/>
      <c r="K764" s="775"/>
    </row>
    <row r="765" spans="7:11">
      <c r="G765" s="774"/>
      <c r="H765" s="775"/>
      <c r="I765" s="775"/>
      <c r="J765" s="775"/>
      <c r="K765" s="775"/>
    </row>
    <row r="766" spans="7:11">
      <c r="G766" s="774"/>
      <c r="H766" s="775"/>
      <c r="I766" s="775"/>
      <c r="J766" s="775"/>
      <c r="K766" s="775"/>
    </row>
    <row r="767" spans="7:11">
      <c r="G767" s="774"/>
      <c r="H767" s="775"/>
      <c r="I767" s="775"/>
      <c r="J767" s="775"/>
      <c r="K767" s="775"/>
    </row>
    <row r="768" spans="7:11">
      <c r="G768" s="774"/>
      <c r="H768" s="775"/>
      <c r="I768" s="775"/>
      <c r="J768" s="775"/>
      <c r="K768" s="775"/>
    </row>
    <row r="769" spans="7:11">
      <c r="G769" s="774"/>
      <c r="H769" s="775"/>
      <c r="I769" s="775"/>
      <c r="J769" s="775"/>
      <c r="K769" s="775"/>
    </row>
    <row r="770" spans="7:11">
      <c r="G770" s="774"/>
      <c r="H770" s="775"/>
      <c r="I770" s="775"/>
      <c r="J770" s="775"/>
      <c r="K770" s="775"/>
    </row>
    <row r="771" spans="7:11">
      <c r="G771" s="774"/>
      <c r="H771" s="775"/>
      <c r="I771" s="775"/>
      <c r="J771" s="775"/>
      <c r="K771" s="775"/>
    </row>
    <row r="772" spans="7:11">
      <c r="G772" s="774"/>
      <c r="H772" s="775"/>
      <c r="I772" s="775"/>
      <c r="J772" s="775"/>
      <c r="K772" s="775"/>
    </row>
    <row r="773" spans="7:11">
      <c r="G773" s="774"/>
      <c r="H773" s="775"/>
      <c r="I773" s="775"/>
      <c r="J773" s="775"/>
      <c r="K773" s="775"/>
    </row>
    <row r="774" spans="7:11">
      <c r="G774" s="774"/>
      <c r="H774" s="775"/>
      <c r="I774" s="775"/>
      <c r="J774" s="775"/>
      <c r="K774" s="775"/>
    </row>
    <row r="775" spans="7:11">
      <c r="G775" s="774"/>
      <c r="H775" s="775"/>
      <c r="I775" s="775"/>
      <c r="J775" s="775"/>
      <c r="K775" s="775"/>
    </row>
    <row r="776" spans="7:11">
      <c r="G776" s="774"/>
      <c r="H776" s="775"/>
      <c r="I776" s="775"/>
      <c r="J776" s="775"/>
      <c r="K776" s="775"/>
    </row>
    <row r="777" spans="7:11">
      <c r="G777" s="774"/>
      <c r="H777" s="775"/>
      <c r="I777" s="775"/>
      <c r="J777" s="775"/>
      <c r="K777" s="775"/>
    </row>
    <row r="778" spans="7:11">
      <c r="G778" s="774"/>
      <c r="H778" s="775"/>
      <c r="I778" s="775"/>
      <c r="J778" s="775"/>
      <c r="K778" s="775"/>
    </row>
    <row r="779" spans="7:11">
      <c r="G779" s="774"/>
      <c r="H779" s="775"/>
      <c r="I779" s="775"/>
      <c r="J779" s="775"/>
      <c r="K779" s="775"/>
    </row>
    <row r="780" spans="7:11">
      <c r="G780" s="774"/>
      <c r="H780" s="775"/>
      <c r="I780" s="775"/>
      <c r="J780" s="775"/>
      <c r="K780" s="775"/>
    </row>
    <row r="781" spans="7:11">
      <c r="G781" s="774"/>
      <c r="H781" s="775"/>
      <c r="I781" s="775"/>
      <c r="J781" s="775"/>
      <c r="K781" s="775"/>
    </row>
    <row r="782" spans="7:11">
      <c r="G782" s="774"/>
      <c r="H782" s="775"/>
      <c r="I782" s="775"/>
      <c r="J782" s="775"/>
      <c r="K782" s="775"/>
    </row>
    <row r="783" spans="7:11">
      <c r="G783" s="774"/>
      <c r="H783" s="775"/>
      <c r="I783" s="775"/>
      <c r="J783" s="775"/>
      <c r="K783" s="775"/>
    </row>
    <row r="784" spans="7:11">
      <c r="G784" s="774"/>
      <c r="H784" s="775"/>
      <c r="I784" s="775"/>
      <c r="J784" s="775"/>
      <c r="K784" s="775"/>
    </row>
    <row r="785" spans="7:11">
      <c r="G785" s="774"/>
      <c r="H785" s="775"/>
      <c r="I785" s="775"/>
      <c r="J785" s="775"/>
      <c r="K785" s="775"/>
    </row>
    <row r="786" spans="7:11">
      <c r="G786" s="774"/>
      <c r="H786" s="775"/>
      <c r="I786" s="775"/>
      <c r="J786" s="775"/>
      <c r="K786" s="775"/>
    </row>
    <row r="787" spans="7:11">
      <c r="G787" s="774"/>
      <c r="H787" s="775"/>
      <c r="I787" s="775"/>
      <c r="J787" s="775"/>
      <c r="K787" s="775"/>
    </row>
    <row r="788" spans="7:11">
      <c r="G788" s="774"/>
      <c r="H788" s="775"/>
      <c r="I788" s="775"/>
      <c r="J788" s="775"/>
      <c r="K788" s="775"/>
    </row>
    <row r="789" spans="7:11">
      <c r="G789" s="774"/>
      <c r="H789" s="775"/>
      <c r="I789" s="775"/>
      <c r="J789" s="775"/>
      <c r="K789" s="775"/>
    </row>
    <row r="790" spans="7:11">
      <c r="G790" s="774"/>
      <c r="H790" s="775"/>
      <c r="I790" s="775"/>
      <c r="J790" s="775"/>
      <c r="K790" s="775"/>
    </row>
    <row r="791" spans="7:11">
      <c r="G791" s="774"/>
      <c r="H791" s="775"/>
      <c r="I791" s="775"/>
      <c r="J791" s="775"/>
      <c r="K791" s="775"/>
    </row>
    <row r="792" spans="7:11">
      <c r="G792" s="774"/>
      <c r="H792" s="775"/>
      <c r="I792" s="775"/>
      <c r="J792" s="775"/>
      <c r="K792" s="775"/>
    </row>
    <row r="793" spans="7:11">
      <c r="G793" s="774"/>
      <c r="H793" s="775"/>
      <c r="I793" s="775"/>
      <c r="J793" s="775"/>
      <c r="K793" s="775"/>
    </row>
    <row r="794" spans="7:11">
      <c r="G794" s="774"/>
      <c r="H794" s="775"/>
      <c r="I794" s="775"/>
      <c r="J794" s="775"/>
      <c r="K794" s="775"/>
    </row>
    <row r="795" spans="7:11">
      <c r="G795" s="774"/>
      <c r="H795" s="775"/>
      <c r="I795" s="775"/>
      <c r="J795" s="775"/>
      <c r="K795" s="775"/>
    </row>
    <row r="796" spans="7:11">
      <c r="G796" s="774"/>
      <c r="H796" s="775"/>
      <c r="I796" s="775"/>
      <c r="J796" s="775"/>
      <c r="K796" s="775"/>
    </row>
    <row r="797" spans="7:11">
      <c r="G797" s="774"/>
      <c r="H797" s="775"/>
      <c r="I797" s="775"/>
      <c r="J797" s="775"/>
      <c r="K797" s="775"/>
    </row>
    <row r="798" spans="7:11">
      <c r="G798" s="774"/>
      <c r="H798" s="775"/>
      <c r="I798" s="775"/>
      <c r="J798" s="775"/>
      <c r="K798" s="775"/>
    </row>
    <row r="799" spans="7:11">
      <c r="G799" s="774"/>
      <c r="H799" s="775"/>
      <c r="I799" s="775"/>
      <c r="J799" s="775"/>
      <c r="K799" s="775"/>
    </row>
    <row r="800" spans="7:11">
      <c r="G800" s="774"/>
      <c r="H800" s="775"/>
      <c r="I800" s="775"/>
      <c r="J800" s="775"/>
      <c r="K800" s="775"/>
    </row>
    <row r="801" spans="7:11">
      <c r="G801" s="774"/>
      <c r="H801" s="775"/>
      <c r="I801" s="775"/>
      <c r="J801" s="775"/>
      <c r="K801" s="775"/>
    </row>
    <row r="802" spans="7:11">
      <c r="G802" s="774"/>
      <c r="H802" s="775"/>
      <c r="I802" s="775"/>
      <c r="J802" s="775"/>
      <c r="K802" s="775"/>
    </row>
    <row r="803" spans="7:11">
      <c r="G803" s="774"/>
      <c r="H803" s="775"/>
      <c r="I803" s="775"/>
      <c r="J803" s="775"/>
      <c r="K803" s="775"/>
    </row>
    <row r="804" spans="7:11">
      <c r="G804" s="774"/>
      <c r="H804" s="775"/>
      <c r="I804" s="775"/>
      <c r="J804" s="775"/>
      <c r="K804" s="775"/>
    </row>
    <row r="805" spans="7:11">
      <c r="G805" s="774"/>
      <c r="H805" s="775"/>
      <c r="I805" s="775"/>
      <c r="J805" s="775"/>
      <c r="K805" s="775"/>
    </row>
    <row r="806" spans="7:11">
      <c r="G806" s="774"/>
      <c r="H806" s="775"/>
      <c r="I806" s="775"/>
      <c r="J806" s="775"/>
      <c r="K806" s="775"/>
    </row>
    <row r="807" spans="7:11">
      <c r="G807" s="774"/>
      <c r="H807" s="775"/>
      <c r="I807" s="775"/>
      <c r="J807" s="775"/>
      <c r="K807" s="775"/>
    </row>
    <row r="808" spans="7:11">
      <c r="G808" s="774"/>
      <c r="H808" s="775"/>
      <c r="I808" s="775"/>
      <c r="J808" s="775"/>
      <c r="K808" s="775"/>
    </row>
    <row r="809" spans="7:11">
      <c r="G809" s="774"/>
      <c r="H809" s="775"/>
      <c r="I809" s="775"/>
      <c r="J809" s="775"/>
      <c r="K809" s="775"/>
    </row>
    <row r="810" spans="7:11">
      <c r="G810" s="774"/>
      <c r="H810" s="775"/>
      <c r="I810" s="775"/>
      <c r="J810" s="775"/>
      <c r="K810" s="775"/>
    </row>
    <row r="811" spans="7:11">
      <c r="G811" s="774"/>
      <c r="H811" s="775"/>
      <c r="I811" s="775"/>
      <c r="J811" s="775"/>
      <c r="K811" s="775"/>
    </row>
    <row r="812" spans="7:11">
      <c r="G812" s="774"/>
      <c r="H812" s="775"/>
      <c r="I812" s="775"/>
      <c r="J812" s="775"/>
      <c r="K812" s="775"/>
    </row>
    <row r="813" spans="7:11">
      <c r="G813" s="774"/>
      <c r="H813" s="775"/>
      <c r="I813" s="775"/>
      <c r="J813" s="775"/>
      <c r="K813" s="775"/>
    </row>
    <row r="814" spans="7:11">
      <c r="G814" s="774"/>
      <c r="H814" s="775"/>
      <c r="I814" s="775"/>
      <c r="J814" s="775"/>
      <c r="K814" s="775"/>
    </row>
    <row r="815" spans="7:11">
      <c r="G815" s="774"/>
      <c r="H815" s="775"/>
      <c r="I815" s="775"/>
      <c r="J815" s="775"/>
      <c r="K815" s="775"/>
    </row>
    <row r="816" spans="7:11">
      <c r="G816" s="774"/>
      <c r="H816" s="775"/>
      <c r="I816" s="775"/>
      <c r="J816" s="775"/>
      <c r="K816" s="775"/>
    </row>
    <row r="817" spans="7:11">
      <c r="G817" s="774"/>
      <c r="H817" s="775"/>
      <c r="I817" s="775"/>
      <c r="J817" s="775"/>
      <c r="K817" s="775"/>
    </row>
    <row r="818" spans="7:11">
      <c r="G818" s="774"/>
      <c r="H818" s="775"/>
      <c r="I818" s="775"/>
      <c r="J818" s="775"/>
      <c r="K818" s="775"/>
    </row>
    <row r="819" spans="7:11">
      <c r="G819" s="774"/>
      <c r="H819" s="775"/>
      <c r="I819" s="775"/>
      <c r="J819" s="775"/>
      <c r="K819" s="775"/>
    </row>
    <row r="820" spans="7:11">
      <c r="G820" s="774"/>
      <c r="H820" s="775"/>
      <c r="I820" s="775"/>
      <c r="J820" s="775"/>
      <c r="K820" s="775"/>
    </row>
    <row r="821" spans="7:11">
      <c r="G821" s="774"/>
      <c r="H821" s="775"/>
      <c r="I821" s="775"/>
      <c r="J821" s="775"/>
      <c r="K821" s="775"/>
    </row>
    <row r="822" spans="7:11">
      <c r="G822" s="774"/>
      <c r="H822" s="775"/>
      <c r="I822" s="775"/>
      <c r="J822" s="775"/>
      <c r="K822" s="775"/>
    </row>
    <row r="823" spans="7:11">
      <c r="G823" s="774"/>
      <c r="H823" s="775"/>
      <c r="I823" s="775"/>
      <c r="J823" s="775"/>
      <c r="K823" s="775"/>
    </row>
    <row r="824" spans="7:11">
      <c r="G824" s="774"/>
      <c r="H824" s="775"/>
      <c r="I824" s="775"/>
      <c r="J824" s="775"/>
      <c r="K824" s="775"/>
    </row>
    <row r="825" spans="7:11">
      <c r="G825" s="774"/>
      <c r="H825" s="775"/>
      <c r="I825" s="775"/>
      <c r="J825" s="775"/>
      <c r="K825" s="775"/>
    </row>
    <row r="826" spans="7:11">
      <c r="G826" s="774"/>
      <c r="H826" s="775"/>
      <c r="I826" s="775"/>
      <c r="J826" s="775"/>
      <c r="K826" s="775"/>
    </row>
    <row r="827" spans="7:11">
      <c r="G827" s="774"/>
      <c r="H827" s="775"/>
      <c r="I827" s="775"/>
      <c r="J827" s="775"/>
      <c r="K827" s="775"/>
    </row>
    <row r="828" spans="7:11">
      <c r="G828" s="774"/>
      <c r="H828" s="775"/>
      <c r="I828" s="775"/>
      <c r="J828" s="775"/>
      <c r="K828" s="775"/>
    </row>
    <row r="829" spans="7:11">
      <c r="G829" s="774"/>
      <c r="H829" s="775"/>
      <c r="I829" s="775"/>
      <c r="J829" s="775"/>
      <c r="K829" s="775"/>
    </row>
    <row r="830" spans="7:11">
      <c r="G830" s="774"/>
      <c r="H830" s="775"/>
      <c r="I830" s="775"/>
      <c r="J830" s="775"/>
      <c r="K830" s="775"/>
    </row>
    <row r="831" spans="7:11">
      <c r="G831" s="774"/>
      <c r="H831" s="775"/>
      <c r="I831" s="775"/>
      <c r="J831" s="775"/>
      <c r="K831" s="775"/>
    </row>
    <row r="832" spans="7:11">
      <c r="G832" s="774"/>
      <c r="H832" s="775"/>
      <c r="I832" s="775"/>
      <c r="J832" s="775"/>
      <c r="K832" s="775"/>
    </row>
    <row r="833" spans="7:11">
      <c r="G833" s="774"/>
      <c r="H833" s="775"/>
      <c r="I833" s="775"/>
      <c r="J833" s="775"/>
      <c r="K833" s="775"/>
    </row>
    <row r="834" spans="7:11">
      <c r="G834" s="774"/>
      <c r="H834" s="775"/>
      <c r="I834" s="775"/>
      <c r="J834" s="775"/>
      <c r="K834" s="775"/>
    </row>
    <row r="835" spans="7:11">
      <c r="G835" s="774"/>
      <c r="H835" s="775"/>
      <c r="I835" s="775"/>
      <c r="J835" s="775"/>
      <c r="K835" s="775"/>
    </row>
    <row r="836" spans="7:11">
      <c r="G836" s="774"/>
      <c r="H836" s="775"/>
      <c r="I836" s="775"/>
      <c r="J836" s="775"/>
      <c r="K836" s="775"/>
    </row>
    <row r="837" spans="7:11">
      <c r="G837" s="774"/>
      <c r="H837" s="775"/>
      <c r="I837" s="775"/>
      <c r="J837" s="775"/>
      <c r="K837" s="775"/>
    </row>
    <row r="838" spans="7:11">
      <c r="G838" s="774"/>
      <c r="H838" s="775"/>
      <c r="I838" s="775"/>
      <c r="J838" s="775"/>
      <c r="K838" s="775"/>
    </row>
    <row r="839" spans="7:11">
      <c r="G839" s="774"/>
      <c r="H839" s="775"/>
      <c r="I839" s="775"/>
      <c r="J839" s="775"/>
      <c r="K839" s="775"/>
    </row>
    <row r="840" spans="7:11">
      <c r="G840" s="774"/>
      <c r="H840" s="775"/>
      <c r="I840" s="775"/>
      <c r="J840" s="775"/>
      <c r="K840" s="775"/>
    </row>
    <row r="841" spans="7:11">
      <c r="G841" s="774"/>
      <c r="H841" s="775"/>
      <c r="I841" s="775"/>
      <c r="J841" s="775"/>
      <c r="K841" s="775"/>
    </row>
    <row r="842" spans="7:11">
      <c r="G842" s="774"/>
      <c r="H842" s="775"/>
      <c r="I842" s="775"/>
      <c r="J842" s="775"/>
      <c r="K842" s="775"/>
    </row>
    <row r="843" spans="7:11">
      <c r="G843" s="774"/>
      <c r="H843" s="775"/>
      <c r="I843" s="775"/>
      <c r="J843" s="775"/>
      <c r="K843" s="775"/>
    </row>
    <row r="844" spans="7:11">
      <c r="G844" s="774"/>
      <c r="H844" s="775"/>
      <c r="I844" s="775"/>
      <c r="J844" s="775"/>
      <c r="K844" s="775"/>
    </row>
    <row r="845" spans="7:11">
      <c r="G845" s="774"/>
      <c r="H845" s="775"/>
      <c r="I845" s="775"/>
      <c r="J845" s="775"/>
      <c r="K845" s="775"/>
    </row>
    <row r="846" spans="7:11">
      <c r="G846" s="774"/>
      <c r="H846" s="775"/>
      <c r="I846" s="775"/>
      <c r="J846" s="775"/>
      <c r="K846" s="775"/>
    </row>
    <row r="847" spans="7:11">
      <c r="G847" s="774"/>
      <c r="H847" s="775"/>
      <c r="I847" s="775"/>
      <c r="J847" s="775"/>
      <c r="K847" s="775"/>
    </row>
    <row r="848" spans="7:11">
      <c r="G848" s="774"/>
      <c r="H848" s="775"/>
      <c r="I848" s="775"/>
      <c r="J848" s="775"/>
      <c r="K848" s="775"/>
    </row>
    <row r="849" spans="7:11">
      <c r="G849" s="774"/>
      <c r="H849" s="775"/>
      <c r="I849" s="775"/>
      <c r="J849" s="775"/>
      <c r="K849" s="775"/>
    </row>
    <row r="850" spans="7:11">
      <c r="G850" s="774"/>
      <c r="H850" s="775"/>
      <c r="I850" s="775"/>
      <c r="J850" s="775"/>
      <c r="K850" s="775"/>
    </row>
    <row r="851" spans="7:11">
      <c r="G851" s="774"/>
      <c r="H851" s="775"/>
      <c r="I851" s="775"/>
      <c r="J851" s="775"/>
      <c r="K851" s="775"/>
    </row>
    <row r="852" spans="7:11">
      <c r="G852" s="774"/>
      <c r="H852" s="775"/>
      <c r="I852" s="775"/>
      <c r="J852" s="775"/>
      <c r="K852" s="775"/>
    </row>
    <row r="853" spans="7:11">
      <c r="G853" s="774"/>
      <c r="H853" s="775"/>
      <c r="I853" s="775"/>
      <c r="J853" s="775"/>
      <c r="K853" s="775"/>
    </row>
    <row r="854" spans="7:11">
      <c r="G854" s="774"/>
      <c r="H854" s="775"/>
      <c r="I854" s="775"/>
      <c r="J854" s="775"/>
      <c r="K854" s="775"/>
    </row>
    <row r="855" spans="7:11">
      <c r="G855" s="774"/>
      <c r="H855" s="775"/>
      <c r="I855" s="775"/>
      <c r="J855" s="775"/>
      <c r="K855" s="775"/>
    </row>
    <row r="856" spans="7:11">
      <c r="G856" s="774"/>
      <c r="H856" s="775"/>
      <c r="I856" s="775"/>
      <c r="J856" s="775"/>
      <c r="K856" s="775"/>
    </row>
    <row r="857" spans="7:11">
      <c r="G857" s="774"/>
      <c r="H857" s="775"/>
      <c r="I857" s="775"/>
      <c r="J857" s="775"/>
      <c r="K857" s="775"/>
    </row>
    <row r="858" spans="7:11">
      <c r="G858" s="774"/>
      <c r="H858" s="775"/>
      <c r="I858" s="775"/>
      <c r="J858" s="775"/>
      <c r="K858" s="775"/>
    </row>
    <row r="859" spans="7:11">
      <c r="G859" s="774"/>
      <c r="H859" s="775"/>
      <c r="I859" s="775"/>
      <c r="J859" s="775"/>
      <c r="K859" s="775"/>
    </row>
    <row r="860" spans="7:11">
      <c r="G860" s="774"/>
      <c r="H860" s="775"/>
      <c r="I860" s="775"/>
      <c r="J860" s="775"/>
      <c r="K860" s="775"/>
    </row>
    <row r="861" spans="7:11">
      <c r="G861" s="774"/>
      <c r="H861" s="775"/>
      <c r="I861" s="775"/>
      <c r="J861" s="775"/>
      <c r="K861" s="775"/>
    </row>
    <row r="862" spans="7:11">
      <c r="G862" s="774"/>
      <c r="H862" s="775"/>
      <c r="I862" s="775"/>
      <c r="J862" s="775"/>
      <c r="K862" s="775"/>
    </row>
    <row r="863" spans="7:11">
      <c r="G863" s="774"/>
      <c r="H863" s="775"/>
      <c r="I863" s="775"/>
      <c r="J863" s="775"/>
      <c r="K863" s="775"/>
    </row>
    <row r="864" spans="7:11">
      <c r="G864" s="774"/>
      <c r="H864" s="775"/>
      <c r="I864" s="775"/>
      <c r="J864" s="775"/>
      <c r="K864" s="775"/>
    </row>
    <row r="865" spans="7:11">
      <c r="G865" s="774"/>
      <c r="H865" s="775"/>
      <c r="I865" s="775"/>
      <c r="J865" s="775"/>
      <c r="K865" s="775"/>
    </row>
    <row r="866" spans="7:11">
      <c r="G866" s="774"/>
      <c r="H866" s="775"/>
      <c r="I866" s="775"/>
      <c r="J866" s="775"/>
      <c r="K866" s="775"/>
    </row>
    <row r="867" spans="7:11">
      <c r="G867" s="774"/>
      <c r="H867" s="775"/>
      <c r="I867" s="775"/>
      <c r="J867" s="775"/>
      <c r="K867" s="775"/>
    </row>
    <row r="868" spans="7:11">
      <c r="G868" s="774"/>
      <c r="H868" s="775"/>
      <c r="I868" s="775"/>
      <c r="J868" s="775"/>
      <c r="K868" s="775"/>
    </row>
    <row r="869" spans="7:11">
      <c r="G869" s="774"/>
      <c r="H869" s="775"/>
      <c r="I869" s="775"/>
      <c r="J869" s="775"/>
      <c r="K869" s="775"/>
    </row>
    <row r="870" spans="7:11">
      <c r="G870" s="774"/>
      <c r="H870" s="775"/>
      <c r="I870" s="775"/>
      <c r="J870" s="775"/>
      <c r="K870" s="775"/>
    </row>
    <row r="871" spans="7:11">
      <c r="G871" s="774"/>
      <c r="H871" s="775"/>
      <c r="I871" s="775"/>
      <c r="J871" s="775"/>
      <c r="K871" s="775"/>
    </row>
    <row r="872" spans="7:11">
      <c r="G872" s="774"/>
      <c r="H872" s="775"/>
      <c r="I872" s="775"/>
      <c r="J872" s="775"/>
      <c r="K872" s="775"/>
    </row>
    <row r="873" spans="7:11">
      <c r="G873" s="774"/>
      <c r="H873" s="775"/>
      <c r="I873" s="775"/>
      <c r="J873" s="775"/>
      <c r="K873" s="775"/>
    </row>
    <row r="874" spans="7:11">
      <c r="G874" s="774"/>
      <c r="H874" s="775"/>
      <c r="I874" s="775"/>
      <c r="J874" s="775"/>
      <c r="K874" s="775"/>
    </row>
    <row r="875" spans="7:11">
      <c r="G875" s="774"/>
      <c r="H875" s="775"/>
      <c r="I875" s="775"/>
      <c r="J875" s="775"/>
      <c r="K875" s="775"/>
    </row>
    <row r="876" spans="7:11">
      <c r="G876" s="774"/>
      <c r="H876" s="775"/>
      <c r="I876" s="775"/>
      <c r="J876" s="775"/>
      <c r="K876" s="775"/>
    </row>
    <row r="877" spans="7:11">
      <c r="G877" s="774"/>
      <c r="H877" s="775"/>
      <c r="I877" s="775"/>
      <c r="J877" s="775"/>
      <c r="K877" s="775"/>
    </row>
    <row r="878" spans="7:11">
      <c r="G878" s="774"/>
      <c r="H878" s="775"/>
      <c r="I878" s="775"/>
      <c r="J878" s="775"/>
      <c r="K878" s="775"/>
    </row>
    <row r="879" spans="7:11">
      <c r="G879" s="774"/>
      <c r="H879" s="775"/>
      <c r="I879" s="775"/>
      <c r="J879" s="775"/>
      <c r="K879" s="775"/>
    </row>
    <row r="880" spans="7:11">
      <c r="G880" s="774"/>
      <c r="H880" s="775"/>
      <c r="I880" s="775"/>
      <c r="J880" s="775"/>
      <c r="K880" s="775"/>
    </row>
    <row r="881" spans="7:11">
      <c r="G881" s="774"/>
      <c r="H881" s="775"/>
      <c r="I881" s="775"/>
      <c r="J881" s="775"/>
      <c r="K881" s="775"/>
    </row>
    <row r="882" spans="7:11">
      <c r="G882" s="774"/>
      <c r="H882" s="775"/>
      <c r="I882" s="775"/>
      <c r="J882" s="775"/>
      <c r="K882" s="775"/>
    </row>
    <row r="883" spans="7:11">
      <c r="G883" s="774"/>
      <c r="H883" s="775"/>
      <c r="I883" s="775"/>
      <c r="J883" s="775"/>
      <c r="K883" s="775"/>
    </row>
    <row r="884" spans="7:11">
      <c r="G884" s="774"/>
      <c r="H884" s="775"/>
      <c r="I884" s="775"/>
      <c r="J884" s="775"/>
      <c r="K884" s="775"/>
    </row>
    <row r="885" spans="7:11">
      <c r="G885" s="774"/>
      <c r="H885" s="775"/>
      <c r="I885" s="775"/>
      <c r="J885" s="775"/>
      <c r="K885" s="775"/>
    </row>
    <row r="886" spans="7:11">
      <c r="G886" s="774"/>
      <c r="H886" s="775"/>
      <c r="I886" s="775"/>
      <c r="J886" s="775"/>
      <c r="K886" s="775"/>
    </row>
    <row r="887" spans="7:11">
      <c r="G887" s="774"/>
      <c r="H887" s="775"/>
      <c r="I887" s="775"/>
      <c r="J887" s="775"/>
      <c r="K887" s="775"/>
    </row>
    <row r="888" spans="7:11">
      <c r="G888" s="774"/>
      <c r="H888" s="775"/>
      <c r="I888" s="775"/>
      <c r="J888" s="775"/>
      <c r="K888" s="775"/>
    </row>
    <row r="889" spans="7:11">
      <c r="G889" s="774"/>
      <c r="H889" s="775"/>
      <c r="I889" s="775"/>
      <c r="J889" s="775"/>
      <c r="K889" s="775"/>
    </row>
    <row r="890" spans="7:11">
      <c r="G890" s="774"/>
      <c r="H890" s="775"/>
      <c r="I890" s="775"/>
      <c r="J890" s="775"/>
      <c r="K890" s="775"/>
    </row>
    <row r="891" spans="7:11">
      <c r="G891" s="774"/>
      <c r="H891" s="775"/>
      <c r="I891" s="775"/>
      <c r="J891" s="775"/>
      <c r="K891" s="775"/>
    </row>
    <row r="892" spans="7:11">
      <c r="G892" s="774"/>
      <c r="H892" s="775"/>
      <c r="I892" s="775"/>
      <c r="J892" s="775"/>
      <c r="K892" s="775"/>
    </row>
    <row r="893" spans="7:11">
      <c r="G893" s="774"/>
      <c r="H893" s="775"/>
      <c r="I893" s="775"/>
      <c r="J893" s="775"/>
      <c r="K893" s="775"/>
    </row>
    <row r="894" spans="7:11">
      <c r="G894" s="774"/>
      <c r="H894" s="775"/>
      <c r="I894" s="775"/>
      <c r="J894" s="775"/>
      <c r="K894" s="775"/>
    </row>
    <row r="895" spans="7:11">
      <c r="G895" s="774"/>
      <c r="H895" s="775"/>
      <c r="I895" s="775"/>
      <c r="J895" s="775"/>
      <c r="K895" s="775"/>
    </row>
    <row r="896" spans="7:11">
      <c r="G896" s="774"/>
      <c r="H896" s="775"/>
      <c r="I896" s="775"/>
      <c r="J896" s="775"/>
      <c r="K896" s="775"/>
    </row>
    <row r="897" spans="7:11">
      <c r="G897" s="774"/>
      <c r="H897" s="775"/>
      <c r="I897" s="775"/>
      <c r="J897" s="775"/>
      <c r="K897" s="775"/>
    </row>
    <row r="898" spans="7:11">
      <c r="G898" s="774"/>
      <c r="H898" s="775"/>
      <c r="I898" s="775"/>
      <c r="J898" s="775"/>
      <c r="K898" s="775"/>
    </row>
    <row r="899" spans="7:11">
      <c r="G899" s="774"/>
      <c r="H899" s="775"/>
      <c r="I899" s="775"/>
      <c r="J899" s="775"/>
      <c r="K899" s="775"/>
    </row>
    <row r="900" spans="7:11">
      <c r="G900" s="774"/>
      <c r="H900" s="775"/>
      <c r="I900" s="775"/>
      <c r="J900" s="775"/>
      <c r="K900" s="775"/>
    </row>
    <row r="901" spans="7:11">
      <c r="G901" s="774"/>
      <c r="H901" s="775"/>
      <c r="I901" s="775"/>
      <c r="J901" s="775"/>
      <c r="K901" s="775"/>
    </row>
    <row r="902" spans="7:11">
      <c r="G902" s="774"/>
      <c r="H902" s="775"/>
      <c r="I902" s="775"/>
      <c r="J902" s="775"/>
      <c r="K902" s="775"/>
    </row>
    <row r="903" spans="7:11">
      <c r="G903" s="774"/>
      <c r="H903" s="775"/>
      <c r="I903" s="775"/>
      <c r="J903" s="775"/>
      <c r="K903" s="775"/>
    </row>
    <row r="904" spans="7:11">
      <c r="G904" s="774"/>
      <c r="H904" s="775"/>
      <c r="I904" s="775"/>
      <c r="J904" s="775"/>
      <c r="K904" s="775"/>
    </row>
    <row r="905" spans="7:11">
      <c r="G905" s="774"/>
      <c r="H905" s="775"/>
      <c r="I905" s="775"/>
      <c r="J905" s="775"/>
      <c r="K905" s="775"/>
    </row>
    <row r="906" spans="7:11">
      <c r="G906" s="774"/>
      <c r="H906" s="775"/>
      <c r="I906" s="775"/>
      <c r="J906" s="775"/>
      <c r="K906" s="775"/>
    </row>
    <row r="907" spans="7:11">
      <c r="G907" s="774"/>
      <c r="H907" s="775"/>
      <c r="I907" s="775"/>
      <c r="J907" s="775"/>
      <c r="K907" s="775"/>
    </row>
    <row r="908" spans="7:11">
      <c r="G908" s="774"/>
      <c r="H908" s="775"/>
      <c r="I908" s="775"/>
      <c r="J908" s="775"/>
      <c r="K908" s="775"/>
    </row>
    <row r="909" spans="7:11">
      <c r="G909" s="774"/>
      <c r="H909" s="775"/>
      <c r="I909" s="775"/>
      <c r="J909" s="775"/>
      <c r="K909" s="775"/>
    </row>
    <row r="910" spans="7:11">
      <c r="G910" s="774"/>
      <c r="H910" s="775"/>
      <c r="I910" s="775"/>
      <c r="J910" s="775"/>
      <c r="K910" s="775"/>
    </row>
    <row r="911" spans="7:11">
      <c r="G911" s="774"/>
      <c r="H911" s="775"/>
      <c r="I911" s="775"/>
      <c r="J911" s="775"/>
      <c r="K911" s="775"/>
    </row>
    <row r="912" spans="7:11">
      <c r="G912" s="774"/>
      <c r="H912" s="775"/>
      <c r="I912" s="775"/>
      <c r="J912" s="775"/>
      <c r="K912" s="775"/>
    </row>
    <row r="913" spans="7:11">
      <c r="G913" s="774"/>
      <c r="H913" s="775"/>
      <c r="I913" s="775"/>
      <c r="J913" s="775"/>
      <c r="K913" s="775"/>
    </row>
    <row r="914" spans="7:11">
      <c r="G914" s="774"/>
      <c r="H914" s="775"/>
      <c r="I914" s="775"/>
      <c r="J914" s="775"/>
      <c r="K914" s="775"/>
    </row>
    <row r="915" spans="7:11">
      <c r="G915" s="774"/>
      <c r="H915" s="775"/>
      <c r="I915" s="775"/>
      <c r="J915" s="775"/>
      <c r="K915" s="775"/>
    </row>
    <row r="916" spans="7:11">
      <c r="G916" s="774"/>
      <c r="H916" s="775"/>
      <c r="I916" s="775"/>
      <c r="J916" s="775"/>
      <c r="K916" s="775"/>
    </row>
    <row r="917" spans="7:11">
      <c r="G917" s="774"/>
      <c r="H917" s="775"/>
      <c r="I917" s="775"/>
      <c r="J917" s="775"/>
      <c r="K917" s="775"/>
    </row>
    <row r="918" spans="7:11">
      <c r="G918" s="774"/>
      <c r="H918" s="775"/>
      <c r="I918" s="775"/>
      <c r="J918" s="775"/>
      <c r="K918" s="775"/>
    </row>
    <row r="919" spans="7:11">
      <c r="G919" s="774"/>
      <c r="H919" s="775"/>
      <c r="I919" s="775"/>
      <c r="J919" s="775"/>
      <c r="K919" s="775"/>
    </row>
    <row r="920" spans="7:11">
      <c r="G920" s="774"/>
      <c r="H920" s="775"/>
      <c r="I920" s="775"/>
      <c r="J920" s="775"/>
      <c r="K920" s="775"/>
    </row>
    <row r="921" spans="7:11">
      <c r="G921" s="774"/>
      <c r="H921" s="775"/>
      <c r="I921" s="775"/>
      <c r="J921" s="775"/>
      <c r="K921" s="775"/>
    </row>
    <row r="922" spans="7:11">
      <c r="G922" s="774"/>
      <c r="H922" s="775"/>
      <c r="I922" s="775"/>
      <c r="J922" s="775"/>
      <c r="K922" s="775"/>
    </row>
    <row r="923" spans="7:11">
      <c r="G923" s="774"/>
      <c r="H923" s="775"/>
      <c r="I923" s="775"/>
      <c r="J923" s="775"/>
      <c r="K923" s="775"/>
    </row>
    <row r="924" spans="7:11">
      <c r="G924" s="774"/>
      <c r="H924" s="775"/>
      <c r="I924" s="775"/>
      <c r="J924" s="775"/>
      <c r="K924" s="775"/>
    </row>
    <row r="925" spans="7:11">
      <c r="G925" s="774"/>
      <c r="H925" s="775"/>
      <c r="I925" s="775"/>
      <c r="J925" s="775"/>
      <c r="K925" s="775"/>
    </row>
    <row r="926" spans="7:11">
      <c r="G926" s="774"/>
      <c r="H926" s="775"/>
      <c r="I926" s="775"/>
      <c r="J926" s="775"/>
      <c r="K926" s="775"/>
    </row>
    <row r="927" spans="7:11">
      <c r="G927" s="774"/>
      <c r="H927" s="775"/>
      <c r="I927" s="775"/>
      <c r="J927" s="775"/>
      <c r="K927" s="775"/>
    </row>
    <row r="928" spans="7:11">
      <c r="G928" s="774"/>
      <c r="H928" s="775"/>
      <c r="I928" s="775"/>
      <c r="J928" s="775"/>
      <c r="K928" s="775"/>
    </row>
    <row r="929" spans="7:11">
      <c r="G929" s="774"/>
      <c r="H929" s="775"/>
      <c r="I929" s="775"/>
      <c r="J929" s="775"/>
      <c r="K929" s="775"/>
    </row>
    <row r="930" spans="7:11">
      <c r="G930" s="774"/>
      <c r="H930" s="775"/>
      <c r="I930" s="775"/>
      <c r="J930" s="775"/>
      <c r="K930" s="775"/>
    </row>
    <row r="931" spans="7:11">
      <c r="G931" s="774"/>
      <c r="H931" s="775"/>
      <c r="I931" s="775"/>
      <c r="J931" s="775"/>
      <c r="K931" s="775"/>
    </row>
    <row r="932" spans="7:11">
      <c r="G932" s="774"/>
      <c r="H932" s="775"/>
      <c r="I932" s="775"/>
      <c r="J932" s="775"/>
      <c r="K932" s="775"/>
    </row>
    <row r="933" spans="7:11">
      <c r="G933" s="774"/>
      <c r="H933" s="775"/>
      <c r="I933" s="775"/>
      <c r="J933" s="775"/>
      <c r="K933" s="775"/>
    </row>
    <row r="934" spans="7:11">
      <c r="G934" s="774"/>
      <c r="H934" s="775"/>
      <c r="I934" s="775"/>
      <c r="J934" s="775"/>
      <c r="K934" s="775"/>
    </row>
    <row r="935" spans="7:11">
      <c r="G935" s="774"/>
      <c r="H935" s="775"/>
      <c r="I935" s="775"/>
      <c r="J935" s="775"/>
      <c r="K935" s="775"/>
    </row>
    <row r="936" spans="7:11">
      <c r="G936" s="774"/>
      <c r="H936" s="775"/>
      <c r="I936" s="775"/>
      <c r="J936" s="775"/>
      <c r="K936" s="775"/>
    </row>
    <row r="937" spans="7:11">
      <c r="G937" s="774"/>
      <c r="H937" s="775"/>
      <c r="I937" s="775"/>
      <c r="J937" s="775"/>
      <c r="K937" s="775"/>
    </row>
    <row r="938" spans="7:11">
      <c r="G938" s="774"/>
      <c r="H938" s="775"/>
      <c r="I938" s="775"/>
      <c r="J938" s="775"/>
      <c r="K938" s="775"/>
    </row>
    <row r="939" spans="7:11">
      <c r="G939" s="774"/>
      <c r="H939" s="775"/>
      <c r="I939" s="775"/>
      <c r="J939" s="775"/>
      <c r="K939" s="775"/>
    </row>
    <row r="940" spans="7:11">
      <c r="G940" s="774"/>
      <c r="H940" s="775"/>
      <c r="I940" s="775"/>
      <c r="J940" s="775"/>
      <c r="K940" s="775"/>
    </row>
    <row r="941" spans="7:11">
      <c r="G941" s="774"/>
      <c r="H941" s="775"/>
      <c r="I941" s="775"/>
      <c r="J941" s="775"/>
      <c r="K941" s="775"/>
    </row>
    <row r="942" spans="7:11">
      <c r="G942" s="774"/>
      <c r="H942" s="775"/>
      <c r="I942" s="775"/>
      <c r="J942" s="775"/>
      <c r="K942" s="775"/>
    </row>
    <row r="943" spans="7:11">
      <c r="G943" s="774"/>
      <c r="H943" s="775"/>
      <c r="I943" s="775"/>
      <c r="J943" s="775"/>
      <c r="K943" s="775"/>
    </row>
    <row r="944" spans="7:11">
      <c r="G944" s="774"/>
      <c r="H944" s="775"/>
      <c r="I944" s="775"/>
      <c r="J944" s="775"/>
      <c r="K944" s="775"/>
    </row>
    <row r="945" spans="7:11">
      <c r="G945" s="774"/>
      <c r="H945" s="775"/>
      <c r="I945" s="775"/>
      <c r="J945" s="775"/>
      <c r="K945" s="775"/>
    </row>
    <row r="946" spans="7:11">
      <c r="G946" s="774"/>
      <c r="H946" s="775"/>
      <c r="I946" s="775"/>
      <c r="J946" s="775"/>
      <c r="K946" s="775"/>
    </row>
    <row r="947" spans="7:11">
      <c r="G947" s="774"/>
      <c r="H947" s="775"/>
      <c r="I947" s="775"/>
      <c r="J947" s="775"/>
      <c r="K947" s="775"/>
    </row>
    <row r="948" spans="7:11">
      <c r="G948" s="774"/>
      <c r="H948" s="775"/>
      <c r="I948" s="775"/>
      <c r="J948" s="775"/>
      <c r="K948" s="775"/>
    </row>
    <row r="949" spans="7:11">
      <c r="G949" s="774"/>
      <c r="H949" s="775"/>
      <c r="I949" s="775"/>
      <c r="J949" s="775"/>
      <c r="K949" s="775"/>
    </row>
    <row r="950" spans="7:11">
      <c r="G950" s="774"/>
      <c r="H950" s="775"/>
      <c r="I950" s="775"/>
      <c r="J950" s="775"/>
      <c r="K950" s="775"/>
    </row>
    <row r="951" spans="7:11">
      <c r="G951" s="774"/>
      <c r="H951" s="775"/>
      <c r="I951" s="775"/>
      <c r="J951" s="775"/>
      <c r="K951" s="775"/>
    </row>
    <row r="952" spans="7:11">
      <c r="G952" s="774"/>
      <c r="H952" s="775"/>
      <c r="I952" s="775"/>
      <c r="J952" s="775"/>
      <c r="K952" s="775"/>
    </row>
    <row r="953" spans="7:11">
      <c r="G953" s="774"/>
      <c r="H953" s="775"/>
      <c r="I953" s="775"/>
      <c r="J953" s="775"/>
      <c r="K953" s="775"/>
    </row>
    <row r="954" spans="7:11">
      <c r="G954" s="774"/>
      <c r="H954" s="775"/>
      <c r="I954" s="775"/>
      <c r="J954" s="775"/>
      <c r="K954" s="775"/>
    </row>
    <row r="955" spans="7:11">
      <c r="G955" s="774"/>
      <c r="H955" s="775"/>
      <c r="I955" s="775"/>
      <c r="J955" s="775"/>
      <c r="K955" s="775"/>
    </row>
    <row r="956" spans="7:11">
      <c r="G956" s="774"/>
      <c r="H956" s="775"/>
      <c r="I956" s="775"/>
      <c r="J956" s="775"/>
      <c r="K956" s="775"/>
    </row>
    <row r="957" spans="7:11">
      <c r="G957" s="774"/>
      <c r="H957" s="775"/>
      <c r="I957" s="775"/>
      <c r="J957" s="775"/>
      <c r="K957" s="775"/>
    </row>
    <row r="958" spans="7:11">
      <c r="G958" s="774"/>
      <c r="H958" s="775"/>
      <c r="I958" s="775"/>
      <c r="J958" s="775"/>
      <c r="K958" s="775"/>
    </row>
    <row r="959" spans="7:11">
      <c r="G959" s="774"/>
      <c r="H959" s="775"/>
      <c r="I959" s="775"/>
      <c r="J959" s="775"/>
      <c r="K959" s="775"/>
    </row>
    <row r="960" spans="7:11">
      <c r="G960" s="774"/>
      <c r="H960" s="775"/>
      <c r="I960" s="775"/>
      <c r="J960" s="775"/>
      <c r="K960" s="775"/>
    </row>
    <row r="961" spans="7:11">
      <c r="G961" s="774"/>
      <c r="H961" s="775"/>
      <c r="I961" s="775"/>
      <c r="J961" s="775"/>
      <c r="K961" s="775"/>
    </row>
    <row r="962" spans="7:11">
      <c r="G962" s="774"/>
      <c r="H962" s="775"/>
      <c r="I962" s="775"/>
      <c r="J962" s="775"/>
      <c r="K962" s="775"/>
    </row>
    <row r="963" spans="7:11">
      <c r="G963" s="774"/>
      <c r="H963" s="775"/>
      <c r="I963" s="775"/>
      <c r="J963" s="775"/>
      <c r="K963" s="775"/>
    </row>
    <row r="964" spans="7:11">
      <c r="G964" s="774"/>
      <c r="H964" s="775"/>
      <c r="I964" s="775"/>
      <c r="J964" s="775"/>
      <c r="K964" s="775"/>
    </row>
    <row r="965" spans="7:11">
      <c r="G965" s="774"/>
      <c r="H965" s="775"/>
      <c r="I965" s="775"/>
      <c r="J965" s="775"/>
      <c r="K965" s="775"/>
    </row>
    <row r="966" spans="7:11">
      <c r="G966" s="774"/>
      <c r="H966" s="775"/>
      <c r="I966" s="775"/>
      <c r="J966" s="775"/>
      <c r="K966" s="775"/>
    </row>
    <row r="967" spans="7:11">
      <c r="G967" s="774"/>
      <c r="H967" s="775"/>
      <c r="I967" s="775"/>
      <c r="J967" s="775"/>
      <c r="K967" s="775"/>
    </row>
    <row r="968" spans="7:11">
      <c r="G968" s="774"/>
      <c r="H968" s="775"/>
      <c r="I968" s="775"/>
      <c r="J968" s="775"/>
      <c r="K968" s="775"/>
    </row>
    <row r="969" spans="7:11">
      <c r="G969" s="774"/>
      <c r="H969" s="775"/>
      <c r="I969" s="775"/>
      <c r="J969" s="775"/>
      <c r="K969" s="775"/>
    </row>
    <row r="970" spans="7:11">
      <c r="G970" s="774"/>
      <c r="H970" s="775"/>
      <c r="I970" s="775"/>
      <c r="J970" s="775"/>
      <c r="K970" s="775"/>
    </row>
    <row r="971" spans="7:11">
      <c r="G971" s="774"/>
      <c r="H971" s="775"/>
      <c r="I971" s="775"/>
      <c r="J971" s="775"/>
      <c r="K971" s="775"/>
    </row>
    <row r="972" spans="7:11">
      <c r="G972" s="774"/>
      <c r="H972" s="775"/>
      <c r="I972" s="775"/>
      <c r="J972" s="775"/>
      <c r="K972" s="775"/>
    </row>
    <row r="973" spans="7:11">
      <c r="G973" s="774"/>
      <c r="H973" s="775"/>
      <c r="I973" s="775"/>
      <c r="J973" s="775"/>
      <c r="K973" s="775"/>
    </row>
    <row r="974" spans="7:11">
      <c r="G974" s="774"/>
      <c r="H974" s="775"/>
      <c r="I974" s="775"/>
      <c r="J974" s="775"/>
      <c r="K974" s="775"/>
    </row>
    <row r="975" spans="7:11">
      <c r="G975" s="774"/>
      <c r="H975" s="775"/>
      <c r="I975" s="775"/>
      <c r="J975" s="775"/>
      <c r="K975" s="775"/>
    </row>
    <row r="976" spans="7:11">
      <c r="G976" s="774"/>
      <c r="H976" s="775"/>
      <c r="I976" s="775"/>
      <c r="J976" s="775"/>
      <c r="K976" s="775"/>
    </row>
    <row r="977" spans="7:11">
      <c r="G977" s="774"/>
      <c r="H977" s="775"/>
      <c r="I977" s="775"/>
      <c r="J977" s="775"/>
      <c r="K977" s="775"/>
    </row>
    <row r="978" spans="7:11">
      <c r="G978" s="774"/>
      <c r="H978" s="775"/>
      <c r="I978" s="775"/>
      <c r="J978" s="775"/>
      <c r="K978" s="775"/>
    </row>
    <row r="979" spans="7:11">
      <c r="G979" s="774"/>
      <c r="H979" s="775"/>
      <c r="I979" s="775"/>
      <c r="J979" s="775"/>
      <c r="K979" s="775"/>
    </row>
    <row r="980" spans="7:11">
      <c r="G980" s="774"/>
      <c r="H980" s="775"/>
      <c r="I980" s="775"/>
      <c r="J980" s="775"/>
      <c r="K980" s="775"/>
    </row>
    <row r="981" spans="7:11">
      <c r="G981" s="774"/>
      <c r="H981" s="775"/>
      <c r="I981" s="775"/>
      <c r="J981" s="775"/>
      <c r="K981" s="775"/>
    </row>
    <row r="982" spans="7:11">
      <c r="G982" s="774"/>
      <c r="H982" s="775"/>
      <c r="I982" s="775"/>
      <c r="J982" s="775"/>
      <c r="K982" s="775"/>
    </row>
    <row r="983" spans="7:11">
      <c r="G983" s="774"/>
      <c r="H983" s="775"/>
      <c r="I983" s="775"/>
      <c r="J983" s="775"/>
      <c r="K983" s="775"/>
    </row>
    <row r="984" spans="7:11">
      <c r="G984" s="774"/>
      <c r="H984" s="775"/>
      <c r="I984" s="775"/>
      <c r="J984" s="775"/>
      <c r="K984" s="775"/>
    </row>
    <row r="985" spans="7:11">
      <c r="G985" s="774"/>
      <c r="H985" s="775"/>
      <c r="I985" s="775"/>
      <c r="J985" s="775"/>
      <c r="K985" s="775"/>
    </row>
    <row r="986" spans="7:11">
      <c r="G986" s="774"/>
      <c r="H986" s="775"/>
      <c r="I986" s="775"/>
      <c r="J986" s="775"/>
      <c r="K986" s="775"/>
    </row>
    <row r="987" spans="7:11">
      <c r="G987" s="774"/>
      <c r="H987" s="775"/>
      <c r="I987" s="775"/>
      <c r="J987" s="775"/>
      <c r="K987" s="775"/>
    </row>
    <row r="988" spans="7:11">
      <c r="G988" s="774"/>
      <c r="H988" s="775"/>
      <c r="I988" s="775"/>
      <c r="J988" s="775"/>
      <c r="K988" s="775"/>
    </row>
    <row r="989" spans="7:11">
      <c r="G989" s="774"/>
      <c r="H989" s="775"/>
      <c r="I989" s="775"/>
      <c r="J989" s="775"/>
      <c r="K989" s="775"/>
    </row>
    <row r="990" spans="7:11">
      <c r="G990" s="774"/>
      <c r="H990" s="775"/>
      <c r="I990" s="775"/>
      <c r="J990" s="775"/>
      <c r="K990" s="775"/>
    </row>
    <row r="991" spans="7:11">
      <c r="G991" s="774"/>
      <c r="H991" s="775"/>
      <c r="I991" s="775"/>
      <c r="J991" s="775"/>
      <c r="K991" s="775"/>
    </row>
    <row r="992" spans="7:11">
      <c r="G992" s="774"/>
      <c r="H992" s="775"/>
      <c r="I992" s="775"/>
      <c r="J992" s="775"/>
      <c r="K992" s="775"/>
    </row>
    <row r="993" spans="7:11">
      <c r="G993" s="774"/>
      <c r="H993" s="775"/>
      <c r="I993" s="775"/>
      <c r="J993" s="775"/>
      <c r="K993" s="775"/>
    </row>
    <row r="994" spans="7:11">
      <c r="G994" s="774"/>
      <c r="H994" s="775"/>
      <c r="I994" s="775"/>
      <c r="J994" s="775"/>
      <c r="K994" s="775"/>
    </row>
    <row r="995" spans="7:11">
      <c r="G995" s="774"/>
      <c r="H995" s="775"/>
      <c r="I995" s="775"/>
      <c r="J995" s="775"/>
      <c r="K995" s="775"/>
    </row>
    <row r="996" spans="7:11">
      <c r="G996" s="774"/>
      <c r="H996" s="775"/>
      <c r="I996" s="775"/>
      <c r="J996" s="775"/>
      <c r="K996" s="775"/>
    </row>
    <row r="997" spans="7:11">
      <c r="G997" s="774"/>
      <c r="H997" s="775"/>
      <c r="I997" s="775"/>
      <c r="J997" s="775"/>
      <c r="K997" s="775"/>
    </row>
    <row r="998" spans="7:11">
      <c r="G998" s="774"/>
      <c r="H998" s="775"/>
      <c r="I998" s="775"/>
      <c r="J998" s="775"/>
      <c r="K998" s="775"/>
    </row>
    <row r="999" spans="7:11">
      <c r="G999" s="774"/>
      <c r="H999" s="775"/>
      <c r="I999" s="775"/>
      <c r="J999" s="775"/>
      <c r="K999" s="775"/>
    </row>
    <row r="1000" spans="7:11">
      <c r="G1000" s="774"/>
      <c r="H1000" s="775"/>
      <c r="I1000" s="775"/>
      <c r="J1000" s="775"/>
      <c r="K1000" s="775"/>
    </row>
    <row r="1001" spans="7:11">
      <c r="G1001" s="774"/>
      <c r="H1001" s="775"/>
      <c r="I1001" s="775"/>
      <c r="J1001" s="775"/>
      <c r="K1001" s="775"/>
    </row>
    <row r="1002" spans="7:11">
      <c r="G1002" s="774"/>
      <c r="H1002" s="775"/>
      <c r="I1002" s="775"/>
      <c r="J1002" s="775"/>
      <c r="K1002" s="775"/>
    </row>
    <row r="1003" spans="7:11">
      <c r="G1003" s="774"/>
      <c r="H1003" s="775"/>
      <c r="I1003" s="775"/>
      <c r="J1003" s="775"/>
      <c r="K1003" s="775"/>
    </row>
    <row r="1004" spans="7:11">
      <c r="G1004" s="774"/>
      <c r="H1004" s="775"/>
      <c r="I1004" s="775"/>
      <c r="J1004" s="775"/>
      <c r="K1004" s="775"/>
    </row>
    <row r="1005" spans="7:11">
      <c r="G1005" s="774"/>
      <c r="H1005" s="775"/>
      <c r="I1005" s="775"/>
      <c r="J1005" s="775"/>
      <c r="K1005" s="775"/>
    </row>
    <row r="1006" spans="7:11">
      <c r="G1006" s="774"/>
      <c r="H1006" s="775"/>
      <c r="I1006" s="775"/>
      <c r="J1006" s="775"/>
      <c r="K1006" s="775"/>
    </row>
    <row r="1007" spans="7:11">
      <c r="G1007" s="774"/>
      <c r="H1007" s="775"/>
      <c r="I1007" s="775"/>
      <c r="J1007" s="775"/>
      <c r="K1007" s="775"/>
    </row>
    <row r="1008" spans="7:11">
      <c r="G1008" s="774"/>
      <c r="H1008" s="775"/>
      <c r="I1008" s="775"/>
      <c r="J1008" s="775"/>
      <c r="K1008" s="775"/>
    </row>
    <row r="1009" spans="7:11">
      <c r="G1009" s="774"/>
      <c r="H1009" s="775"/>
      <c r="I1009" s="775"/>
      <c r="J1009" s="775"/>
      <c r="K1009" s="775"/>
    </row>
    <row r="1010" spans="7:11">
      <c r="G1010" s="774"/>
      <c r="H1010" s="775"/>
      <c r="I1010" s="775"/>
      <c r="J1010" s="775"/>
      <c r="K1010" s="775"/>
    </row>
    <row r="1011" spans="7:11">
      <c r="G1011" s="774"/>
      <c r="H1011" s="775"/>
      <c r="I1011" s="775"/>
      <c r="J1011" s="775"/>
      <c r="K1011" s="775"/>
    </row>
    <row r="1012" spans="7:11">
      <c r="G1012" s="774"/>
      <c r="H1012" s="775"/>
      <c r="I1012" s="775"/>
      <c r="J1012" s="775"/>
      <c r="K1012" s="775"/>
    </row>
    <row r="1013" spans="7:11">
      <c r="G1013" s="774"/>
      <c r="H1013" s="775"/>
      <c r="I1013" s="775"/>
      <c r="J1013" s="775"/>
      <c r="K1013" s="775"/>
    </row>
    <row r="1014" spans="7:11">
      <c r="G1014" s="774"/>
      <c r="H1014" s="775"/>
      <c r="I1014" s="775"/>
      <c r="J1014" s="775"/>
      <c r="K1014" s="775"/>
    </row>
    <row r="1015" spans="7:11">
      <c r="G1015" s="774"/>
      <c r="H1015" s="775"/>
      <c r="I1015" s="775"/>
      <c r="J1015" s="775"/>
      <c r="K1015" s="775"/>
    </row>
    <row r="1016" spans="7:11">
      <c r="G1016" s="774"/>
      <c r="H1016" s="775"/>
      <c r="I1016" s="775"/>
      <c r="J1016" s="775"/>
      <c r="K1016" s="775"/>
    </row>
    <row r="1017" spans="7:11">
      <c r="G1017" s="774"/>
      <c r="H1017" s="775"/>
      <c r="I1017" s="775"/>
      <c r="J1017" s="775"/>
      <c r="K1017" s="775"/>
    </row>
    <row r="1018" spans="7:11">
      <c r="G1018" s="774"/>
      <c r="H1018" s="775"/>
      <c r="I1018" s="775"/>
      <c r="J1018" s="775"/>
      <c r="K1018" s="775"/>
    </row>
    <row r="1019" spans="7:11">
      <c r="G1019" s="774"/>
      <c r="H1019" s="775"/>
      <c r="I1019" s="775"/>
      <c r="J1019" s="775"/>
      <c r="K1019" s="775"/>
    </row>
    <row r="1020" spans="7:11">
      <c r="G1020" s="774"/>
      <c r="H1020" s="775"/>
      <c r="I1020" s="775"/>
      <c r="J1020" s="775"/>
      <c r="K1020" s="775"/>
    </row>
    <row r="1021" spans="7:11">
      <c r="G1021" s="774"/>
      <c r="H1021" s="775"/>
      <c r="I1021" s="775"/>
      <c r="J1021" s="775"/>
      <c r="K1021" s="775"/>
    </row>
    <row r="1022" spans="7:11">
      <c r="G1022" s="774"/>
      <c r="H1022" s="775"/>
      <c r="I1022" s="775"/>
      <c r="J1022" s="775"/>
      <c r="K1022" s="775"/>
    </row>
    <row r="1023" spans="7:11">
      <c r="G1023" s="774"/>
      <c r="H1023" s="775"/>
      <c r="I1023" s="775"/>
      <c r="J1023" s="775"/>
      <c r="K1023" s="775"/>
    </row>
    <row r="1024" spans="7:11">
      <c r="G1024" s="774"/>
      <c r="H1024" s="775"/>
      <c r="I1024" s="775"/>
      <c r="J1024" s="775"/>
      <c r="K1024" s="775"/>
    </row>
    <row r="1025" spans="7:11">
      <c r="G1025" s="774"/>
      <c r="H1025" s="775"/>
      <c r="I1025" s="775"/>
      <c r="J1025" s="775"/>
      <c r="K1025" s="775"/>
    </row>
    <row r="1026" spans="7:11">
      <c r="G1026" s="774"/>
      <c r="H1026" s="775"/>
      <c r="I1026" s="775"/>
      <c r="J1026" s="775"/>
      <c r="K1026" s="775"/>
    </row>
    <row r="1027" spans="7:11">
      <c r="G1027" s="774"/>
      <c r="H1027" s="775"/>
      <c r="I1027" s="775"/>
      <c r="J1027" s="775"/>
      <c r="K1027" s="775"/>
    </row>
    <row r="1028" spans="7:11">
      <c r="G1028" s="774"/>
      <c r="H1028" s="775"/>
      <c r="I1028" s="775"/>
      <c r="J1028" s="775"/>
      <c r="K1028" s="775"/>
    </row>
    <row r="1029" spans="7:11">
      <c r="G1029" s="774"/>
      <c r="H1029" s="775"/>
      <c r="I1029" s="775"/>
      <c r="J1029" s="775"/>
      <c r="K1029" s="775"/>
    </row>
    <row r="1030" spans="7:11">
      <c r="G1030" s="774"/>
      <c r="H1030" s="775"/>
      <c r="I1030" s="775"/>
      <c r="J1030" s="775"/>
      <c r="K1030" s="775"/>
    </row>
    <row r="1031" spans="7:11">
      <c r="G1031" s="774"/>
      <c r="H1031" s="775"/>
      <c r="I1031" s="775"/>
      <c r="J1031" s="775"/>
      <c r="K1031" s="775"/>
    </row>
    <row r="1032" spans="7:11">
      <c r="G1032" s="774"/>
      <c r="H1032" s="775"/>
      <c r="I1032" s="775"/>
      <c r="J1032" s="775"/>
      <c r="K1032" s="775"/>
    </row>
    <row r="1033" spans="7:11">
      <c r="G1033" s="774"/>
      <c r="H1033" s="775"/>
      <c r="I1033" s="775"/>
      <c r="J1033" s="775"/>
      <c r="K1033" s="775"/>
    </row>
    <row r="1034" spans="7:11">
      <c r="G1034" s="774"/>
      <c r="H1034" s="775"/>
      <c r="I1034" s="775"/>
      <c r="J1034" s="775"/>
      <c r="K1034" s="775"/>
    </row>
    <row r="1035" spans="7:11">
      <c r="G1035" s="774"/>
      <c r="H1035" s="775"/>
      <c r="I1035" s="775"/>
      <c r="J1035" s="775"/>
      <c r="K1035" s="775"/>
    </row>
    <row r="1036" spans="7:11">
      <c r="G1036" s="774"/>
      <c r="H1036" s="775"/>
      <c r="I1036" s="775"/>
      <c r="J1036" s="775"/>
      <c r="K1036" s="775"/>
    </row>
    <row r="1037" spans="7:11">
      <c r="G1037" s="774"/>
      <c r="H1037" s="775"/>
      <c r="I1037" s="775"/>
      <c r="J1037" s="775"/>
      <c r="K1037" s="775"/>
    </row>
    <row r="1038" spans="7:11">
      <c r="G1038" s="774"/>
      <c r="H1038" s="775"/>
      <c r="I1038" s="775"/>
      <c r="J1038" s="775"/>
      <c r="K1038" s="775"/>
    </row>
    <row r="1039" spans="7:11">
      <c r="G1039" s="774"/>
      <c r="H1039" s="775"/>
      <c r="I1039" s="775"/>
      <c r="J1039" s="775"/>
      <c r="K1039" s="775"/>
    </row>
    <row r="1040" spans="7:11">
      <c r="G1040" s="774"/>
      <c r="H1040" s="775"/>
      <c r="I1040" s="775"/>
      <c r="J1040" s="775"/>
      <c r="K1040" s="775"/>
    </row>
    <row r="1041" spans="7:11">
      <c r="G1041" s="774"/>
      <c r="H1041" s="775"/>
      <c r="I1041" s="775"/>
      <c r="J1041" s="775"/>
      <c r="K1041" s="775"/>
    </row>
    <row r="1042" spans="7:11">
      <c r="G1042" s="774"/>
      <c r="H1042" s="775"/>
      <c r="I1042" s="775"/>
      <c r="J1042" s="775"/>
      <c r="K1042" s="775"/>
    </row>
    <row r="1043" spans="7:11">
      <c r="G1043" s="774"/>
      <c r="H1043" s="775"/>
      <c r="I1043" s="775"/>
      <c r="J1043" s="775"/>
      <c r="K1043" s="775"/>
    </row>
    <row r="1044" spans="7:11">
      <c r="G1044" s="774"/>
      <c r="H1044" s="775"/>
      <c r="I1044" s="775"/>
      <c r="J1044" s="775"/>
      <c r="K1044" s="775"/>
    </row>
    <row r="1045" spans="7:11">
      <c r="G1045" s="774"/>
      <c r="H1045" s="775"/>
      <c r="I1045" s="775"/>
      <c r="J1045" s="775"/>
      <c r="K1045" s="775"/>
    </row>
    <row r="1046" spans="7:11">
      <c r="G1046" s="774"/>
      <c r="H1046" s="775"/>
      <c r="I1046" s="775"/>
      <c r="J1046" s="775"/>
      <c r="K1046" s="775"/>
    </row>
    <row r="1047" spans="7:11">
      <c r="G1047" s="774"/>
      <c r="H1047" s="775"/>
      <c r="I1047" s="775"/>
      <c r="J1047" s="775"/>
      <c r="K1047" s="775"/>
    </row>
    <row r="1048" spans="7:11">
      <c r="G1048" s="774"/>
      <c r="H1048" s="775"/>
      <c r="I1048" s="775"/>
      <c r="J1048" s="775"/>
      <c r="K1048" s="775"/>
    </row>
    <row r="1049" spans="7:11">
      <c r="G1049" s="774"/>
      <c r="H1049" s="775"/>
      <c r="I1049" s="775"/>
      <c r="J1049" s="775"/>
      <c r="K1049" s="775"/>
    </row>
    <row r="1050" spans="7:11">
      <c r="G1050" s="774"/>
      <c r="H1050" s="775"/>
      <c r="I1050" s="775"/>
      <c r="J1050" s="775"/>
      <c r="K1050" s="775"/>
    </row>
    <row r="1051" spans="7:11">
      <c r="G1051" s="774"/>
      <c r="H1051" s="775"/>
      <c r="I1051" s="775"/>
      <c r="J1051" s="775"/>
      <c r="K1051" s="775"/>
    </row>
    <row r="1052" spans="7:11">
      <c r="G1052" s="774"/>
      <c r="H1052" s="775"/>
      <c r="I1052" s="775"/>
      <c r="J1052" s="775"/>
      <c r="K1052" s="775"/>
    </row>
    <row r="1053" spans="7:11">
      <c r="G1053" s="774"/>
      <c r="H1053" s="775"/>
      <c r="I1053" s="775"/>
      <c r="J1053" s="775"/>
      <c r="K1053" s="775"/>
    </row>
    <row r="1054" spans="7:11">
      <c r="G1054" s="774"/>
      <c r="H1054" s="775"/>
      <c r="I1054" s="775"/>
      <c r="J1054" s="775"/>
      <c r="K1054" s="775"/>
    </row>
    <row r="1055" spans="7:11">
      <c r="G1055" s="774"/>
      <c r="H1055" s="775"/>
      <c r="I1055" s="775"/>
      <c r="J1055" s="775"/>
      <c r="K1055" s="775"/>
    </row>
    <row r="1056" spans="7:11">
      <c r="G1056" s="774"/>
      <c r="H1056" s="775"/>
      <c r="I1056" s="775"/>
      <c r="J1056" s="775"/>
      <c r="K1056" s="775"/>
    </row>
    <row r="1057" spans="7:11">
      <c r="G1057" s="774"/>
      <c r="H1057" s="775"/>
      <c r="I1057" s="775"/>
      <c r="J1057" s="775"/>
      <c r="K1057" s="775"/>
    </row>
    <row r="1058" spans="7:11">
      <c r="G1058" s="774"/>
      <c r="H1058" s="775"/>
      <c r="I1058" s="775"/>
      <c r="J1058" s="775"/>
      <c r="K1058" s="775"/>
    </row>
    <row r="1059" spans="7:11">
      <c r="G1059" s="774"/>
      <c r="H1059" s="775"/>
      <c r="I1059" s="775"/>
      <c r="J1059" s="775"/>
      <c r="K1059" s="775"/>
    </row>
    <row r="1060" spans="7:11">
      <c r="G1060" s="774"/>
      <c r="H1060" s="775"/>
      <c r="I1060" s="775"/>
      <c r="J1060" s="775"/>
      <c r="K1060" s="775"/>
    </row>
    <row r="1061" spans="7:11">
      <c r="G1061" s="774"/>
      <c r="H1061" s="775"/>
      <c r="I1061" s="775"/>
      <c r="J1061" s="775"/>
      <c r="K1061" s="775"/>
    </row>
    <row r="1062" spans="7:11">
      <c r="G1062" s="774"/>
      <c r="H1062" s="775"/>
      <c r="I1062" s="775"/>
      <c r="J1062" s="775"/>
      <c r="K1062" s="775"/>
    </row>
    <row r="1063" spans="7:11">
      <c r="G1063" s="774"/>
      <c r="H1063" s="775"/>
      <c r="I1063" s="775"/>
      <c r="J1063" s="775"/>
      <c r="K1063" s="775"/>
    </row>
    <row r="1064" spans="7:11">
      <c r="G1064" s="774"/>
      <c r="H1064" s="775"/>
      <c r="I1064" s="775"/>
      <c r="J1064" s="775"/>
      <c r="K1064" s="775"/>
    </row>
    <row r="1065" spans="7:11">
      <c r="G1065" s="774"/>
      <c r="H1065" s="775"/>
      <c r="I1065" s="775"/>
      <c r="J1065" s="775"/>
      <c r="K1065" s="775"/>
    </row>
    <row r="1066" spans="7:11">
      <c r="G1066" s="774"/>
      <c r="H1066" s="775"/>
      <c r="I1066" s="775"/>
      <c r="J1066" s="775"/>
      <c r="K1066" s="775"/>
    </row>
    <row r="1067" spans="7:11">
      <c r="G1067" s="774"/>
      <c r="H1067" s="775"/>
      <c r="I1067" s="775"/>
      <c r="J1067" s="775"/>
      <c r="K1067" s="775"/>
    </row>
    <row r="1068" spans="7:11">
      <c r="G1068" s="774"/>
      <c r="H1068" s="775"/>
      <c r="I1068" s="775"/>
      <c r="J1068" s="775"/>
      <c r="K1068" s="775"/>
    </row>
    <row r="1069" spans="7:11">
      <c r="G1069" s="774"/>
      <c r="H1069" s="775"/>
      <c r="I1069" s="775"/>
      <c r="J1069" s="775"/>
      <c r="K1069" s="775"/>
    </row>
    <row r="1070" spans="7:11">
      <c r="G1070" s="774"/>
      <c r="H1070" s="775"/>
      <c r="I1070" s="775"/>
      <c r="J1070" s="775"/>
      <c r="K1070" s="775"/>
    </row>
    <row r="1071" spans="7:11">
      <c r="G1071" s="774"/>
      <c r="H1071" s="775"/>
      <c r="I1071" s="775"/>
      <c r="J1071" s="775"/>
      <c r="K1071" s="775"/>
    </row>
    <row r="1072" spans="7:11">
      <c r="G1072" s="774"/>
      <c r="H1072" s="775"/>
      <c r="I1072" s="775"/>
      <c r="J1072" s="775"/>
      <c r="K1072" s="775"/>
    </row>
    <row r="1073" spans="7:11">
      <c r="G1073" s="774"/>
      <c r="H1073" s="775"/>
      <c r="I1073" s="775"/>
      <c r="J1073" s="775"/>
      <c r="K1073" s="775"/>
    </row>
    <row r="1074" spans="7:11">
      <c r="G1074" s="774"/>
      <c r="H1074" s="775"/>
      <c r="I1074" s="775"/>
      <c r="J1074" s="775"/>
      <c r="K1074" s="775"/>
    </row>
    <row r="1075" spans="7:11">
      <c r="G1075" s="774"/>
      <c r="H1075" s="775"/>
      <c r="I1075" s="775"/>
      <c r="J1075" s="775"/>
      <c r="K1075" s="775"/>
    </row>
    <row r="1076" spans="7:11">
      <c r="G1076" s="774"/>
      <c r="H1076" s="775"/>
      <c r="I1076" s="775"/>
      <c r="J1076" s="775"/>
      <c r="K1076" s="775"/>
    </row>
    <row r="1077" spans="7:11">
      <c r="G1077" s="774"/>
      <c r="H1077" s="775"/>
      <c r="I1077" s="775"/>
      <c r="J1077" s="775"/>
      <c r="K1077" s="775"/>
    </row>
    <row r="1078" spans="7:11">
      <c r="G1078" s="774"/>
      <c r="H1078" s="775"/>
      <c r="I1078" s="775"/>
      <c r="J1078" s="775"/>
      <c r="K1078" s="775"/>
    </row>
    <row r="1079" spans="7:11">
      <c r="G1079" s="774"/>
      <c r="H1079" s="775"/>
      <c r="I1079" s="775"/>
      <c r="J1079" s="775"/>
      <c r="K1079" s="775"/>
    </row>
    <row r="1080" spans="7:11">
      <c r="G1080" s="774"/>
      <c r="H1080" s="775"/>
      <c r="I1080" s="775"/>
      <c r="J1080" s="775"/>
      <c r="K1080" s="775"/>
    </row>
    <row r="1081" spans="7:11">
      <c r="G1081" s="774"/>
      <c r="H1081" s="775"/>
      <c r="I1081" s="775"/>
      <c r="J1081" s="775"/>
      <c r="K1081" s="775"/>
    </row>
    <row r="1082" spans="7:11">
      <c r="G1082" s="774"/>
      <c r="H1082" s="775"/>
      <c r="I1082" s="775"/>
      <c r="J1082" s="775"/>
      <c r="K1082" s="775"/>
    </row>
    <row r="1083" spans="7:11">
      <c r="G1083" s="774"/>
      <c r="H1083" s="775"/>
      <c r="I1083" s="775"/>
      <c r="J1083" s="775"/>
      <c r="K1083" s="775"/>
    </row>
    <row r="1084" spans="7:11">
      <c r="G1084" s="774"/>
      <c r="H1084" s="775"/>
      <c r="I1084" s="775"/>
      <c r="J1084" s="775"/>
      <c r="K1084" s="775"/>
    </row>
    <row r="1085" spans="7:11">
      <c r="G1085" s="774"/>
      <c r="H1085" s="775"/>
      <c r="I1085" s="775"/>
      <c r="J1085" s="775"/>
      <c r="K1085" s="775"/>
    </row>
    <row r="1086" spans="7:11">
      <c r="G1086" s="774"/>
      <c r="H1086" s="775"/>
      <c r="I1086" s="775"/>
      <c r="J1086" s="775"/>
      <c r="K1086" s="775"/>
    </row>
    <row r="1087" spans="7:11">
      <c r="G1087" s="774"/>
      <c r="H1087" s="775"/>
      <c r="I1087" s="775"/>
      <c r="J1087" s="775"/>
      <c r="K1087" s="775"/>
    </row>
    <row r="1088" spans="7:11">
      <c r="G1088" s="774"/>
      <c r="H1088" s="775"/>
      <c r="I1088" s="775"/>
      <c r="J1088" s="775"/>
      <c r="K1088" s="775"/>
    </row>
    <row r="1089" spans="7:11">
      <c r="G1089" s="774"/>
      <c r="H1089" s="775"/>
      <c r="I1089" s="775"/>
      <c r="J1089" s="775"/>
      <c r="K1089" s="775"/>
    </row>
    <row r="1090" spans="7:11">
      <c r="G1090" s="774"/>
      <c r="H1090" s="775"/>
      <c r="I1090" s="775"/>
      <c r="J1090" s="775"/>
      <c r="K1090" s="775"/>
    </row>
    <row r="1091" spans="7:11">
      <c r="G1091" s="774"/>
      <c r="H1091" s="775"/>
      <c r="I1091" s="775"/>
      <c r="J1091" s="775"/>
      <c r="K1091" s="775"/>
    </row>
    <row r="1092" spans="7:11">
      <c r="G1092" s="774"/>
      <c r="H1092" s="775"/>
      <c r="I1092" s="775"/>
      <c r="J1092" s="775"/>
      <c r="K1092" s="775"/>
    </row>
    <row r="1093" spans="7:11">
      <c r="G1093" s="774"/>
      <c r="H1093" s="775"/>
      <c r="I1093" s="775"/>
      <c r="J1093" s="775"/>
      <c r="K1093" s="775"/>
    </row>
    <row r="1094" spans="7:11">
      <c r="G1094" s="774"/>
      <c r="H1094" s="775"/>
      <c r="I1094" s="775"/>
      <c r="J1094" s="775"/>
      <c r="K1094" s="775"/>
    </row>
    <row r="1095" spans="7:11">
      <c r="G1095" s="774"/>
      <c r="H1095" s="775"/>
      <c r="I1095" s="775"/>
      <c r="J1095" s="775"/>
      <c r="K1095" s="775"/>
    </row>
    <row r="1096" spans="7:11">
      <c r="G1096" s="774"/>
      <c r="H1096" s="775"/>
      <c r="I1096" s="775"/>
      <c r="J1096" s="775"/>
      <c r="K1096" s="775"/>
    </row>
    <row r="1097" spans="7:11">
      <c r="G1097" s="774"/>
      <c r="H1097" s="775"/>
      <c r="I1097" s="775"/>
      <c r="J1097" s="775"/>
      <c r="K1097" s="775"/>
    </row>
    <row r="1098" spans="7:11">
      <c r="G1098" s="774"/>
      <c r="H1098" s="775"/>
      <c r="I1098" s="775"/>
      <c r="J1098" s="775"/>
      <c r="K1098" s="775"/>
    </row>
    <row r="1099" spans="7:11">
      <c r="G1099" s="774"/>
      <c r="H1099" s="775"/>
      <c r="I1099" s="775"/>
      <c r="J1099" s="775"/>
      <c r="K1099" s="775"/>
    </row>
    <row r="1100" spans="7:11">
      <c r="G1100" s="774"/>
      <c r="H1100" s="775"/>
      <c r="I1100" s="775"/>
      <c r="J1100" s="775"/>
      <c r="K1100" s="775"/>
    </row>
    <row r="1101" spans="7:11">
      <c r="G1101" s="774"/>
      <c r="H1101" s="775"/>
      <c r="I1101" s="775"/>
      <c r="J1101" s="775"/>
      <c r="K1101" s="775"/>
    </row>
    <row r="1102" spans="7:11">
      <c r="G1102" s="774"/>
      <c r="H1102" s="775"/>
      <c r="I1102" s="775"/>
      <c r="J1102" s="775"/>
      <c r="K1102" s="775"/>
    </row>
    <row r="1103" spans="7:11">
      <c r="G1103" s="774"/>
      <c r="H1103" s="775"/>
      <c r="I1103" s="775"/>
      <c r="J1103" s="775"/>
      <c r="K1103" s="775"/>
    </row>
    <row r="1104" spans="7:11">
      <c r="G1104" s="774"/>
      <c r="H1104" s="775"/>
      <c r="I1104" s="775"/>
      <c r="J1104" s="775"/>
      <c r="K1104" s="775"/>
    </row>
    <row r="1105" spans="7:11">
      <c r="G1105" s="774"/>
      <c r="H1105" s="775"/>
      <c r="I1105" s="775"/>
      <c r="J1105" s="775"/>
      <c r="K1105" s="775"/>
    </row>
    <row r="1106" spans="7:11">
      <c r="G1106" s="774"/>
      <c r="H1106" s="775"/>
      <c r="I1106" s="775"/>
      <c r="J1106" s="775"/>
      <c r="K1106" s="775"/>
    </row>
    <row r="1107" spans="7:11">
      <c r="G1107" s="774"/>
      <c r="H1107" s="775"/>
      <c r="I1107" s="775"/>
      <c r="J1107" s="775"/>
      <c r="K1107" s="775"/>
    </row>
    <row r="1108" spans="7:11">
      <c r="G1108" s="774"/>
      <c r="H1108" s="775"/>
      <c r="I1108" s="775"/>
      <c r="J1108" s="775"/>
      <c r="K1108" s="775"/>
    </row>
    <row r="1109" spans="7:11">
      <c r="G1109" s="774"/>
      <c r="H1109" s="775"/>
      <c r="I1109" s="775"/>
      <c r="J1109" s="775"/>
      <c r="K1109" s="775"/>
    </row>
    <row r="1110" spans="7:11">
      <c r="G1110" s="774"/>
      <c r="H1110" s="775"/>
      <c r="I1110" s="775"/>
      <c r="J1110" s="775"/>
      <c r="K1110" s="775"/>
    </row>
    <row r="1111" spans="7:11">
      <c r="G1111" s="774"/>
      <c r="H1111" s="775"/>
      <c r="I1111" s="775"/>
      <c r="J1111" s="775"/>
      <c r="K1111" s="775"/>
    </row>
    <row r="1112" spans="7:11">
      <c r="G1112" s="774"/>
      <c r="H1112" s="775"/>
      <c r="I1112" s="775"/>
      <c r="J1112" s="775"/>
      <c r="K1112" s="775"/>
    </row>
    <row r="1113" spans="7:11">
      <c r="G1113" s="774"/>
      <c r="H1113" s="775"/>
      <c r="I1113" s="775"/>
      <c r="J1113" s="775"/>
      <c r="K1113" s="775"/>
    </row>
    <row r="1114" spans="7:11">
      <c r="G1114" s="774"/>
      <c r="H1114" s="775"/>
      <c r="I1114" s="775"/>
      <c r="J1114" s="775"/>
      <c r="K1114" s="775"/>
    </row>
    <row r="1115" spans="7:11">
      <c r="G1115" s="774"/>
      <c r="H1115" s="775"/>
      <c r="I1115" s="775"/>
      <c r="J1115" s="775"/>
      <c r="K1115" s="775"/>
    </row>
    <row r="1116" spans="7:11">
      <c r="G1116" s="774"/>
      <c r="H1116" s="775"/>
      <c r="I1116" s="775"/>
      <c r="J1116" s="775"/>
      <c r="K1116" s="775"/>
    </row>
    <row r="1117" spans="7:11">
      <c r="G1117" s="774"/>
      <c r="H1117" s="775"/>
      <c r="I1117" s="775"/>
      <c r="J1117" s="775"/>
      <c r="K1117" s="775"/>
    </row>
    <row r="1118" spans="7:11">
      <c r="G1118" s="774"/>
      <c r="H1118" s="775"/>
      <c r="I1118" s="775"/>
      <c r="J1118" s="775"/>
      <c r="K1118" s="775"/>
    </row>
    <row r="1119" spans="7:11">
      <c r="G1119" s="774"/>
      <c r="H1119" s="775"/>
      <c r="I1119" s="775"/>
      <c r="J1119" s="775"/>
      <c r="K1119" s="775"/>
    </row>
    <row r="1120" spans="7:11">
      <c r="G1120" s="774"/>
      <c r="H1120" s="775"/>
      <c r="I1120" s="775"/>
      <c r="J1120" s="775"/>
      <c r="K1120" s="775"/>
    </row>
    <row r="1121" spans="7:11">
      <c r="G1121" s="774"/>
      <c r="H1121" s="775"/>
      <c r="I1121" s="775"/>
      <c r="J1121" s="775"/>
      <c r="K1121" s="775"/>
    </row>
    <row r="1122" spans="7:11">
      <c r="G1122" s="774"/>
      <c r="H1122" s="775"/>
      <c r="I1122" s="775"/>
      <c r="J1122" s="775"/>
      <c r="K1122" s="775"/>
    </row>
    <row r="1123" spans="7:11">
      <c r="G1123" s="774"/>
      <c r="H1123" s="775"/>
      <c r="I1123" s="775"/>
      <c r="J1123" s="775"/>
      <c r="K1123" s="775"/>
    </row>
    <row r="1124" spans="7:11">
      <c r="G1124" s="774"/>
      <c r="H1124" s="775"/>
      <c r="I1124" s="775"/>
      <c r="J1124" s="775"/>
      <c r="K1124" s="775"/>
    </row>
    <row r="1125" spans="7:11">
      <c r="G1125" s="774"/>
      <c r="H1125" s="775"/>
      <c r="I1125" s="775"/>
      <c r="J1125" s="775"/>
      <c r="K1125" s="775"/>
    </row>
    <row r="1126" spans="7:11">
      <c r="G1126" s="774"/>
      <c r="H1126" s="775"/>
      <c r="I1126" s="775"/>
      <c r="J1126" s="775"/>
      <c r="K1126" s="775"/>
    </row>
    <row r="1127" spans="7:11">
      <c r="G1127" s="774"/>
      <c r="H1127" s="775"/>
      <c r="I1127" s="775"/>
      <c r="J1127" s="775"/>
      <c r="K1127" s="775"/>
    </row>
    <row r="1128" spans="7:11">
      <c r="G1128" s="774"/>
      <c r="H1128" s="775"/>
      <c r="I1128" s="775"/>
      <c r="J1128" s="775"/>
      <c r="K1128" s="775"/>
    </row>
    <row r="1129" spans="7:11">
      <c r="G1129" s="774"/>
      <c r="H1129" s="775"/>
      <c r="I1129" s="775"/>
      <c r="J1129" s="775"/>
      <c r="K1129" s="775"/>
    </row>
    <row r="1130" spans="7:11">
      <c r="G1130" s="774"/>
      <c r="H1130" s="775"/>
      <c r="I1130" s="775"/>
      <c r="J1130" s="775"/>
      <c r="K1130" s="775"/>
    </row>
    <row r="1131" spans="7:11">
      <c r="G1131" s="774"/>
      <c r="H1131" s="775"/>
      <c r="I1131" s="775"/>
      <c r="J1131" s="775"/>
      <c r="K1131" s="775"/>
    </row>
    <row r="1132" spans="7:11">
      <c r="G1132" s="774"/>
      <c r="H1132" s="775"/>
      <c r="I1132" s="775"/>
      <c r="J1132" s="775"/>
      <c r="K1132" s="775"/>
    </row>
    <row r="1133" spans="7:11">
      <c r="G1133" s="774"/>
      <c r="H1133" s="775"/>
      <c r="I1133" s="775"/>
      <c r="J1133" s="775"/>
      <c r="K1133" s="775"/>
    </row>
    <row r="1134" spans="7:11">
      <c r="G1134" s="774"/>
      <c r="H1134" s="775"/>
      <c r="I1134" s="775"/>
      <c r="J1134" s="775"/>
      <c r="K1134" s="775"/>
    </row>
    <row r="1135" spans="7:11">
      <c r="G1135" s="774"/>
      <c r="H1135" s="775"/>
      <c r="I1135" s="775"/>
      <c r="J1135" s="775"/>
      <c r="K1135" s="775"/>
    </row>
    <row r="1136" spans="7:11">
      <c r="G1136" s="774"/>
      <c r="H1136" s="775"/>
      <c r="I1136" s="775"/>
      <c r="J1136" s="775"/>
      <c r="K1136" s="775"/>
    </row>
    <row r="1137" spans="7:11">
      <c r="G1137" s="774"/>
      <c r="H1137" s="775"/>
      <c r="I1137" s="775"/>
      <c r="J1137" s="775"/>
      <c r="K1137" s="775"/>
    </row>
    <row r="1138" spans="7:11">
      <c r="G1138" s="774"/>
      <c r="H1138" s="775"/>
      <c r="I1138" s="775"/>
      <c r="J1138" s="775"/>
      <c r="K1138" s="775"/>
    </row>
    <row r="1139" spans="7:11">
      <c r="G1139" s="774"/>
      <c r="H1139" s="775"/>
      <c r="I1139" s="775"/>
      <c r="J1139" s="775"/>
      <c r="K1139" s="775"/>
    </row>
    <row r="1140" spans="7:11">
      <c r="G1140" s="774"/>
      <c r="H1140" s="775"/>
      <c r="I1140" s="775"/>
      <c r="J1140" s="775"/>
      <c r="K1140" s="775"/>
    </row>
    <row r="1141" spans="7:11">
      <c r="G1141" s="774"/>
      <c r="H1141" s="775"/>
      <c r="I1141" s="775"/>
      <c r="J1141" s="775"/>
      <c r="K1141" s="775"/>
    </row>
    <row r="1142" spans="7:11">
      <c r="G1142" s="774"/>
      <c r="H1142" s="775"/>
      <c r="I1142" s="775"/>
      <c r="J1142" s="775"/>
      <c r="K1142" s="775"/>
    </row>
    <row r="1143" spans="7:11">
      <c r="G1143" s="774"/>
      <c r="H1143" s="775"/>
      <c r="I1143" s="775"/>
      <c r="J1143" s="775"/>
      <c r="K1143" s="775"/>
    </row>
    <row r="1144" spans="7:11">
      <c r="G1144" s="774"/>
      <c r="H1144" s="775"/>
      <c r="I1144" s="775"/>
      <c r="J1144" s="775"/>
      <c r="K1144" s="775"/>
    </row>
    <row r="1145" spans="7:11">
      <c r="G1145" s="774"/>
      <c r="H1145" s="775"/>
      <c r="I1145" s="775"/>
      <c r="J1145" s="775"/>
      <c r="K1145" s="775"/>
    </row>
    <row r="1146" spans="7:11">
      <c r="G1146" s="774"/>
      <c r="H1146" s="775"/>
      <c r="I1146" s="775"/>
      <c r="J1146" s="775"/>
      <c r="K1146" s="775"/>
    </row>
    <row r="1147" spans="7:11">
      <c r="G1147" s="774"/>
      <c r="H1147" s="775"/>
      <c r="I1147" s="775"/>
      <c r="J1147" s="775"/>
      <c r="K1147" s="775"/>
    </row>
    <row r="1148" spans="7:11">
      <c r="G1148" s="774"/>
      <c r="H1148" s="775"/>
      <c r="I1148" s="775"/>
      <c r="J1148" s="775"/>
      <c r="K1148" s="775"/>
    </row>
    <row r="1149" spans="7:11">
      <c r="G1149" s="774"/>
      <c r="H1149" s="775"/>
      <c r="I1149" s="775"/>
      <c r="J1149" s="775"/>
      <c r="K1149" s="775"/>
    </row>
    <row r="1150" spans="7:11">
      <c r="G1150" s="774"/>
      <c r="H1150" s="775"/>
      <c r="I1150" s="775"/>
      <c r="J1150" s="775"/>
      <c r="K1150" s="775"/>
    </row>
    <row r="1151" spans="7:11">
      <c r="G1151" s="774"/>
      <c r="H1151" s="775"/>
      <c r="I1151" s="775"/>
      <c r="J1151" s="775"/>
      <c r="K1151" s="775"/>
    </row>
    <row r="1152" spans="7:11">
      <c r="G1152" s="774"/>
      <c r="H1152" s="775"/>
      <c r="I1152" s="775"/>
      <c r="J1152" s="775"/>
      <c r="K1152" s="775"/>
    </row>
    <row r="1153" spans="7:11">
      <c r="G1153" s="774"/>
      <c r="H1153" s="775"/>
      <c r="I1153" s="775"/>
      <c r="J1153" s="775"/>
      <c r="K1153" s="775"/>
    </row>
    <row r="1154" spans="7:11">
      <c r="G1154" s="774"/>
      <c r="H1154" s="775"/>
      <c r="I1154" s="775"/>
      <c r="J1154" s="775"/>
      <c r="K1154" s="775"/>
    </row>
    <row r="1155" spans="7:11">
      <c r="G1155" s="774"/>
      <c r="H1155" s="775"/>
      <c r="I1155" s="775"/>
      <c r="J1155" s="775"/>
      <c r="K1155" s="775"/>
    </row>
    <row r="1156" spans="7:11">
      <c r="G1156" s="774"/>
      <c r="H1156" s="775"/>
      <c r="I1156" s="775"/>
      <c r="J1156" s="775"/>
      <c r="K1156" s="775"/>
    </row>
    <row r="1157" spans="7:11">
      <c r="G1157" s="774"/>
      <c r="H1157" s="775"/>
      <c r="I1157" s="775"/>
      <c r="J1157" s="775"/>
      <c r="K1157" s="775"/>
    </row>
    <row r="1158" spans="7:11">
      <c r="G1158" s="774"/>
      <c r="H1158" s="775"/>
      <c r="I1158" s="775"/>
      <c r="J1158" s="775"/>
      <c r="K1158" s="775"/>
    </row>
    <row r="1159" spans="7:11">
      <c r="G1159" s="774"/>
      <c r="H1159" s="775"/>
      <c r="I1159" s="775"/>
      <c r="J1159" s="775"/>
      <c r="K1159" s="775"/>
    </row>
    <row r="1160" spans="7:11">
      <c r="G1160" s="774"/>
      <c r="H1160" s="775"/>
      <c r="I1160" s="775"/>
      <c r="J1160" s="775"/>
      <c r="K1160" s="775"/>
    </row>
    <row r="1161" spans="7:11">
      <c r="G1161" s="774"/>
      <c r="H1161" s="775"/>
      <c r="I1161" s="775"/>
      <c r="J1161" s="775"/>
      <c r="K1161" s="775"/>
    </row>
    <row r="1162" spans="7:11">
      <c r="G1162" s="774"/>
      <c r="H1162" s="775"/>
      <c r="I1162" s="775"/>
      <c r="J1162" s="775"/>
      <c r="K1162" s="775"/>
    </row>
    <row r="1163" spans="7:11">
      <c r="G1163" s="774"/>
      <c r="H1163" s="775"/>
      <c r="I1163" s="775"/>
      <c r="J1163" s="775"/>
      <c r="K1163" s="775"/>
    </row>
    <row r="1164" spans="7:11">
      <c r="G1164" s="774"/>
      <c r="H1164" s="775"/>
      <c r="I1164" s="775"/>
      <c r="J1164" s="775"/>
      <c r="K1164" s="775"/>
    </row>
    <row r="1165" spans="7:11">
      <c r="G1165" s="774"/>
      <c r="H1165" s="775"/>
      <c r="I1165" s="775"/>
      <c r="J1165" s="775"/>
      <c r="K1165" s="775"/>
    </row>
    <row r="1166" spans="7:11">
      <c r="G1166" s="774"/>
      <c r="H1166" s="775"/>
      <c r="I1166" s="775"/>
      <c r="J1166" s="775"/>
      <c r="K1166" s="775"/>
    </row>
    <row r="1167" spans="7:11">
      <c r="G1167" s="774"/>
      <c r="H1167" s="775"/>
      <c r="I1167" s="775"/>
      <c r="J1167" s="775"/>
      <c r="K1167" s="775"/>
    </row>
    <row r="1168" spans="7:11">
      <c r="G1168" s="774"/>
      <c r="H1168" s="775"/>
      <c r="I1168" s="775"/>
      <c r="J1168" s="775"/>
      <c r="K1168" s="775"/>
    </row>
    <row r="1169" spans="7:11">
      <c r="G1169" s="774"/>
      <c r="H1169" s="775"/>
      <c r="I1169" s="775"/>
      <c r="J1169" s="775"/>
      <c r="K1169" s="775"/>
    </row>
    <row r="1170" spans="7:11">
      <c r="G1170" s="774"/>
      <c r="H1170" s="775"/>
      <c r="I1170" s="775"/>
      <c r="J1170" s="775"/>
      <c r="K1170" s="775"/>
    </row>
    <row r="1171" spans="7:11">
      <c r="G1171" s="774"/>
      <c r="H1171" s="775"/>
      <c r="I1171" s="775"/>
      <c r="J1171" s="775"/>
      <c r="K1171" s="775"/>
    </row>
    <row r="1172" spans="7:11">
      <c r="G1172" s="774"/>
      <c r="H1172" s="775"/>
      <c r="I1172" s="775"/>
      <c r="J1172" s="775"/>
      <c r="K1172" s="775"/>
    </row>
    <row r="1173" spans="7:11">
      <c r="G1173" s="774"/>
      <c r="H1173" s="775"/>
      <c r="I1173" s="775"/>
      <c r="J1173" s="775"/>
      <c r="K1173" s="775"/>
    </row>
    <row r="1174" spans="7:11">
      <c r="G1174" s="774"/>
      <c r="H1174" s="775"/>
      <c r="I1174" s="775"/>
      <c r="J1174" s="775"/>
      <c r="K1174" s="775"/>
    </row>
    <row r="1175" spans="7:11">
      <c r="G1175" s="774"/>
      <c r="H1175" s="775"/>
      <c r="I1175" s="775"/>
      <c r="J1175" s="775"/>
      <c r="K1175" s="775"/>
    </row>
    <row r="1176" spans="7:11">
      <c r="G1176" s="774"/>
      <c r="H1176" s="775"/>
      <c r="I1176" s="775"/>
      <c r="J1176" s="775"/>
      <c r="K1176" s="775"/>
    </row>
    <row r="1177" spans="7:11">
      <c r="G1177" s="774"/>
      <c r="H1177" s="775"/>
      <c r="I1177" s="775"/>
      <c r="J1177" s="775"/>
      <c r="K1177" s="775"/>
    </row>
    <row r="1178" spans="7:11">
      <c r="G1178" s="774"/>
      <c r="H1178" s="775"/>
      <c r="I1178" s="775"/>
      <c r="J1178" s="775"/>
      <c r="K1178" s="775"/>
    </row>
    <row r="1179" spans="7:11">
      <c r="G1179" s="774"/>
      <c r="H1179" s="775"/>
      <c r="I1179" s="775"/>
      <c r="J1179" s="775"/>
      <c r="K1179" s="775"/>
    </row>
    <row r="1180" spans="7:11">
      <c r="G1180" s="774"/>
      <c r="H1180" s="775"/>
      <c r="I1180" s="775"/>
      <c r="J1180" s="775"/>
      <c r="K1180" s="775"/>
    </row>
    <row r="1181" spans="7:11">
      <c r="G1181" s="774"/>
      <c r="H1181" s="775"/>
      <c r="I1181" s="775"/>
      <c r="J1181" s="775"/>
      <c r="K1181" s="775"/>
    </row>
    <row r="1182" spans="7:11">
      <c r="G1182" s="774"/>
      <c r="H1182" s="775"/>
      <c r="I1182" s="775"/>
      <c r="J1182" s="775"/>
      <c r="K1182" s="775"/>
    </row>
    <row r="1183" spans="7:11">
      <c r="G1183" s="774"/>
      <c r="H1183" s="775"/>
      <c r="I1183" s="775"/>
      <c r="J1183" s="775"/>
      <c r="K1183" s="775"/>
    </row>
    <row r="1184" spans="7:11">
      <c r="G1184" s="774"/>
      <c r="H1184" s="775"/>
      <c r="I1184" s="775"/>
      <c r="J1184" s="775"/>
      <c r="K1184" s="775"/>
    </row>
    <row r="1185" spans="7:11">
      <c r="G1185" s="774"/>
      <c r="H1185" s="775"/>
      <c r="I1185" s="775"/>
      <c r="J1185" s="775"/>
      <c r="K1185" s="775"/>
    </row>
    <row r="1186" spans="7:11">
      <c r="G1186" s="774"/>
      <c r="H1186" s="775"/>
      <c r="I1186" s="775"/>
      <c r="J1186" s="775"/>
      <c r="K1186" s="775"/>
    </row>
    <row r="1187" spans="7:11">
      <c r="G1187" s="774"/>
      <c r="H1187" s="775"/>
      <c r="I1187" s="775"/>
      <c r="J1187" s="775"/>
      <c r="K1187" s="775"/>
    </row>
    <row r="1188" spans="7:11">
      <c r="G1188" s="774"/>
      <c r="H1188" s="775"/>
      <c r="I1188" s="775"/>
      <c r="J1188" s="775"/>
      <c r="K1188" s="775"/>
    </row>
    <row r="1189" spans="7:11">
      <c r="G1189" s="774"/>
      <c r="H1189" s="775"/>
      <c r="I1189" s="775"/>
      <c r="J1189" s="775"/>
      <c r="K1189" s="775"/>
    </row>
    <row r="1190" spans="7:11">
      <c r="G1190" s="774"/>
      <c r="H1190" s="775"/>
      <c r="I1190" s="775"/>
      <c r="J1190" s="775"/>
      <c r="K1190" s="775"/>
    </row>
    <row r="1191" spans="7:11">
      <c r="G1191" s="774"/>
      <c r="H1191" s="775"/>
      <c r="I1191" s="775"/>
      <c r="J1191" s="775"/>
      <c r="K1191" s="775"/>
    </row>
    <row r="1192" spans="7:11">
      <c r="G1192" s="774"/>
      <c r="H1192" s="775"/>
      <c r="I1192" s="775"/>
      <c r="J1192" s="775"/>
      <c r="K1192" s="775"/>
    </row>
    <row r="1193" spans="7:11">
      <c r="G1193" s="774"/>
      <c r="H1193" s="775"/>
      <c r="I1193" s="775"/>
      <c r="J1193" s="775"/>
      <c r="K1193" s="775"/>
    </row>
    <row r="1194" spans="7:11">
      <c r="G1194" s="774"/>
      <c r="H1194" s="775"/>
      <c r="I1194" s="775"/>
      <c r="J1194" s="775"/>
      <c r="K1194" s="775"/>
    </row>
    <row r="1195" spans="7:11">
      <c r="G1195" s="774"/>
      <c r="H1195" s="775"/>
      <c r="I1195" s="775"/>
      <c r="J1195" s="775"/>
      <c r="K1195" s="775"/>
    </row>
    <row r="1196" spans="7:11">
      <c r="G1196" s="774"/>
      <c r="H1196" s="775"/>
      <c r="I1196" s="775"/>
      <c r="J1196" s="775"/>
      <c r="K1196" s="775"/>
    </row>
    <row r="1197" spans="7:11">
      <c r="G1197" s="774"/>
      <c r="H1197" s="775"/>
      <c r="I1197" s="775"/>
      <c r="J1197" s="775"/>
      <c r="K1197" s="775"/>
    </row>
    <row r="1198" spans="7:11">
      <c r="G1198" s="774"/>
      <c r="H1198" s="775"/>
      <c r="I1198" s="775"/>
      <c r="J1198" s="775"/>
      <c r="K1198" s="775"/>
    </row>
    <row r="1199" spans="7:11">
      <c r="G1199" s="774"/>
      <c r="H1199" s="775"/>
      <c r="I1199" s="775"/>
      <c r="J1199" s="775"/>
      <c r="K1199" s="775"/>
    </row>
    <row r="1200" spans="7:11">
      <c r="G1200" s="774"/>
      <c r="H1200" s="775"/>
      <c r="I1200" s="775"/>
      <c r="J1200" s="775"/>
      <c r="K1200" s="775"/>
    </row>
    <row r="1201" spans="7:11">
      <c r="G1201" s="774"/>
      <c r="H1201" s="775"/>
      <c r="I1201" s="775"/>
      <c r="J1201" s="775"/>
      <c r="K1201" s="775"/>
    </row>
    <row r="1202" spans="7:11">
      <c r="G1202" s="774"/>
      <c r="H1202" s="775"/>
      <c r="I1202" s="775"/>
      <c r="J1202" s="775"/>
      <c r="K1202" s="775"/>
    </row>
    <row r="1203" spans="7:11">
      <c r="G1203" s="774"/>
      <c r="H1203" s="775"/>
      <c r="I1203" s="775"/>
      <c r="J1203" s="775"/>
      <c r="K1203" s="775"/>
    </row>
    <row r="1204" spans="7:11">
      <c r="G1204" s="774"/>
      <c r="H1204" s="775"/>
      <c r="I1204" s="775"/>
      <c r="J1204" s="775"/>
      <c r="K1204" s="775"/>
    </row>
    <row r="1205" spans="7:11">
      <c r="G1205" s="774"/>
      <c r="H1205" s="775"/>
      <c r="I1205" s="775"/>
      <c r="J1205" s="775"/>
      <c r="K1205" s="775"/>
    </row>
    <row r="1206" spans="7:11">
      <c r="G1206" s="774"/>
      <c r="H1206" s="775"/>
      <c r="I1206" s="775"/>
      <c r="J1206" s="775"/>
      <c r="K1206" s="775"/>
    </row>
    <row r="1207" spans="7:11">
      <c r="G1207" s="774"/>
      <c r="H1207" s="775"/>
      <c r="I1207" s="775"/>
      <c r="J1207" s="775"/>
      <c r="K1207" s="775"/>
    </row>
    <row r="1208" spans="7:11">
      <c r="G1208" s="774"/>
      <c r="H1208" s="775"/>
      <c r="I1208" s="775"/>
      <c r="J1208" s="775"/>
      <c r="K1208" s="775"/>
    </row>
    <row r="1209" spans="7:11">
      <c r="G1209" s="774"/>
      <c r="H1209" s="775"/>
      <c r="I1209" s="775"/>
      <c r="J1209" s="775"/>
      <c r="K1209" s="775"/>
    </row>
    <row r="1210" spans="7:11">
      <c r="G1210" s="774"/>
      <c r="H1210" s="775"/>
      <c r="I1210" s="775"/>
      <c r="J1210" s="775"/>
      <c r="K1210" s="775"/>
    </row>
    <row r="1211" spans="7:11">
      <c r="G1211" s="774"/>
      <c r="H1211" s="775"/>
      <c r="I1211" s="775"/>
      <c r="J1211" s="775"/>
      <c r="K1211" s="775"/>
    </row>
    <row r="1212" spans="7:11">
      <c r="G1212" s="774"/>
      <c r="H1212" s="775"/>
      <c r="I1212" s="775"/>
      <c r="J1212" s="775"/>
      <c r="K1212" s="775"/>
    </row>
    <row r="1213" spans="7:11">
      <c r="G1213" s="774"/>
      <c r="H1213" s="775"/>
      <c r="I1213" s="775"/>
      <c r="J1213" s="775"/>
      <c r="K1213" s="775"/>
    </row>
    <row r="1214" spans="7:11">
      <c r="G1214" s="774"/>
      <c r="H1214" s="775"/>
      <c r="I1214" s="775"/>
      <c r="J1214" s="775"/>
      <c r="K1214" s="775"/>
    </row>
    <row r="1215" spans="7:11">
      <c r="G1215" s="774"/>
      <c r="H1215" s="775"/>
      <c r="I1215" s="775"/>
      <c r="J1215" s="775"/>
      <c r="K1215" s="775"/>
    </row>
    <row r="1216" spans="7:11">
      <c r="G1216" s="774"/>
      <c r="H1216" s="775"/>
      <c r="I1216" s="775"/>
      <c r="J1216" s="775"/>
      <c r="K1216" s="775"/>
    </row>
    <row r="1217" spans="7:11">
      <c r="G1217" s="774"/>
      <c r="H1217" s="775"/>
      <c r="I1217" s="775"/>
      <c r="J1217" s="775"/>
      <c r="K1217" s="775"/>
    </row>
    <row r="1218" spans="7:11">
      <c r="G1218" s="774"/>
      <c r="H1218" s="775"/>
      <c r="I1218" s="775"/>
      <c r="J1218" s="775"/>
      <c r="K1218" s="775"/>
    </row>
    <row r="1219" spans="7:11">
      <c r="G1219" s="774"/>
      <c r="H1219" s="775"/>
      <c r="I1219" s="775"/>
      <c r="J1219" s="775"/>
      <c r="K1219" s="775"/>
    </row>
    <row r="1220" spans="7:11">
      <c r="G1220" s="774"/>
      <c r="H1220" s="775"/>
      <c r="I1220" s="775"/>
      <c r="J1220" s="775"/>
      <c r="K1220" s="775"/>
    </row>
    <row r="1221" spans="7:11">
      <c r="G1221" s="774"/>
      <c r="H1221" s="775"/>
      <c r="I1221" s="775"/>
      <c r="J1221" s="775"/>
      <c r="K1221" s="775"/>
    </row>
    <row r="1222" spans="7:11">
      <c r="G1222" s="774"/>
      <c r="H1222" s="775"/>
      <c r="I1222" s="775"/>
      <c r="J1222" s="775"/>
      <c r="K1222" s="775"/>
    </row>
    <row r="1223" spans="7:11">
      <c r="G1223" s="774"/>
      <c r="H1223" s="775"/>
      <c r="I1223" s="775"/>
      <c r="J1223" s="775"/>
      <c r="K1223" s="775"/>
    </row>
    <row r="1224" spans="7:11">
      <c r="G1224" s="774"/>
      <c r="H1224" s="775"/>
      <c r="I1224" s="775"/>
      <c r="J1224" s="775"/>
      <c r="K1224" s="775"/>
    </row>
    <row r="1225" spans="7:11">
      <c r="G1225" s="774"/>
      <c r="H1225" s="775"/>
      <c r="I1225" s="775"/>
      <c r="J1225" s="775"/>
      <c r="K1225" s="775"/>
    </row>
    <row r="1226" spans="7:11">
      <c r="G1226" s="774"/>
      <c r="H1226" s="775"/>
      <c r="I1226" s="775"/>
      <c r="J1226" s="775"/>
      <c r="K1226" s="775"/>
    </row>
    <row r="1227" spans="7:11">
      <c r="G1227" s="774"/>
      <c r="H1227" s="775"/>
      <c r="I1227" s="775"/>
      <c r="J1227" s="775"/>
      <c r="K1227" s="775"/>
    </row>
    <row r="1228" spans="7:11">
      <c r="G1228" s="774"/>
      <c r="H1228" s="775"/>
      <c r="I1228" s="775"/>
      <c r="J1228" s="775"/>
      <c r="K1228" s="775"/>
    </row>
    <row r="1229" spans="7:11">
      <c r="G1229" s="774"/>
      <c r="H1229" s="775"/>
      <c r="I1229" s="775"/>
      <c r="J1229" s="775"/>
      <c r="K1229" s="775"/>
    </row>
    <row r="1230" spans="7:11">
      <c r="G1230" s="774"/>
      <c r="H1230" s="775"/>
      <c r="I1230" s="775"/>
      <c r="J1230" s="775"/>
      <c r="K1230" s="775"/>
    </row>
    <row r="1231" spans="7:11">
      <c r="G1231" s="774"/>
      <c r="H1231" s="775"/>
      <c r="I1231" s="775"/>
      <c r="J1231" s="775"/>
      <c r="K1231" s="775"/>
    </row>
    <row r="1232" spans="7:11">
      <c r="G1232" s="774"/>
      <c r="H1232" s="775"/>
      <c r="I1232" s="775"/>
      <c r="J1232" s="775"/>
      <c r="K1232" s="775"/>
    </row>
    <row r="1233" spans="7:11">
      <c r="G1233" s="774"/>
      <c r="H1233" s="775"/>
      <c r="I1233" s="775"/>
      <c r="J1233" s="775"/>
      <c r="K1233" s="775"/>
    </row>
    <row r="1234" spans="7:11">
      <c r="G1234" s="774"/>
      <c r="H1234" s="775"/>
      <c r="I1234" s="775"/>
      <c r="J1234" s="775"/>
      <c r="K1234" s="775"/>
    </row>
    <row r="1235" spans="7:11">
      <c r="G1235" s="774"/>
      <c r="H1235" s="775"/>
      <c r="I1235" s="775"/>
      <c r="J1235" s="775"/>
      <c r="K1235" s="775"/>
    </row>
    <row r="1236" spans="7:11">
      <c r="G1236" s="774"/>
      <c r="H1236" s="775"/>
      <c r="I1236" s="775"/>
      <c r="J1236" s="775"/>
      <c r="K1236" s="775"/>
    </row>
    <row r="1237" spans="7:11">
      <c r="G1237" s="774"/>
      <c r="H1237" s="775"/>
      <c r="I1237" s="775"/>
      <c r="J1237" s="775"/>
      <c r="K1237" s="775"/>
    </row>
    <row r="1238" spans="7:11">
      <c r="G1238" s="774"/>
      <c r="H1238" s="775"/>
      <c r="I1238" s="775"/>
      <c r="J1238" s="775"/>
      <c r="K1238" s="775"/>
    </row>
    <row r="1239" spans="7:11">
      <c r="G1239" s="774"/>
      <c r="H1239" s="775"/>
      <c r="I1239" s="775"/>
      <c r="J1239" s="775"/>
      <c r="K1239" s="775"/>
    </row>
    <row r="1240" spans="7:11">
      <c r="G1240" s="774"/>
      <c r="H1240" s="775"/>
      <c r="I1240" s="775"/>
      <c r="J1240" s="775"/>
      <c r="K1240" s="775"/>
    </row>
    <row r="1241" spans="7:11">
      <c r="G1241" s="774"/>
      <c r="H1241" s="775"/>
      <c r="I1241" s="775"/>
      <c r="J1241" s="775"/>
      <c r="K1241" s="775"/>
    </row>
    <row r="1242" spans="7:11">
      <c r="G1242" s="774"/>
      <c r="H1242" s="775"/>
      <c r="I1242" s="775"/>
      <c r="J1242" s="775"/>
      <c r="K1242" s="775"/>
    </row>
    <row r="1243" spans="7:11">
      <c r="G1243" s="774"/>
      <c r="H1243" s="775"/>
      <c r="I1243" s="775"/>
      <c r="J1243" s="775"/>
      <c r="K1243" s="775"/>
    </row>
    <row r="1244" spans="7:11">
      <c r="G1244" s="774"/>
      <c r="H1244" s="775"/>
      <c r="I1244" s="775"/>
      <c r="J1244" s="775"/>
      <c r="K1244" s="775"/>
    </row>
    <row r="1245" spans="7:11">
      <c r="G1245" s="774"/>
      <c r="H1245" s="775"/>
      <c r="I1245" s="775"/>
      <c r="J1245" s="775"/>
      <c r="K1245" s="775"/>
    </row>
    <row r="1246" spans="7:11">
      <c r="G1246" s="774"/>
      <c r="H1246" s="775"/>
      <c r="I1246" s="775"/>
      <c r="J1246" s="775"/>
      <c r="K1246" s="775"/>
    </row>
    <row r="1247" spans="7:11">
      <c r="G1247" s="774"/>
      <c r="H1247" s="775"/>
      <c r="I1247" s="775"/>
      <c r="J1247" s="775"/>
      <c r="K1247" s="775"/>
    </row>
    <row r="1248" spans="7:11">
      <c r="G1248" s="774"/>
      <c r="H1248" s="775"/>
      <c r="I1248" s="775"/>
      <c r="J1248" s="775"/>
      <c r="K1248" s="775"/>
    </row>
    <row r="1249" spans="7:11">
      <c r="G1249" s="774"/>
      <c r="H1249" s="775"/>
      <c r="I1249" s="775"/>
      <c r="J1249" s="775"/>
      <c r="K1249" s="775"/>
    </row>
    <row r="1250" spans="7:11">
      <c r="G1250" s="774"/>
      <c r="H1250" s="775"/>
      <c r="I1250" s="775"/>
      <c r="J1250" s="775"/>
      <c r="K1250" s="775"/>
    </row>
    <row r="1251" spans="7:11">
      <c r="G1251" s="774"/>
      <c r="H1251" s="775"/>
      <c r="I1251" s="775"/>
      <c r="J1251" s="775"/>
      <c r="K1251" s="775"/>
    </row>
    <row r="1252" spans="7:11">
      <c r="G1252" s="774"/>
      <c r="H1252" s="775"/>
      <c r="I1252" s="775"/>
      <c r="J1252" s="775"/>
      <c r="K1252" s="775"/>
    </row>
    <row r="1253" spans="7:11">
      <c r="G1253" s="774"/>
      <c r="H1253" s="775"/>
      <c r="I1253" s="775"/>
      <c r="J1253" s="775"/>
      <c r="K1253" s="775"/>
    </row>
    <row r="1254" spans="7:11">
      <c r="G1254" s="774"/>
      <c r="H1254" s="775"/>
      <c r="I1254" s="775"/>
      <c r="J1254" s="775"/>
      <c r="K1254" s="775"/>
    </row>
    <row r="1255" spans="7:11">
      <c r="G1255" s="774"/>
      <c r="H1255" s="775"/>
      <c r="I1255" s="775"/>
      <c r="J1255" s="775"/>
      <c r="K1255" s="775"/>
    </row>
    <row r="1256" spans="7:11">
      <c r="G1256" s="774"/>
      <c r="H1256" s="775"/>
      <c r="I1256" s="775"/>
      <c r="J1256" s="775"/>
      <c r="K1256" s="775"/>
    </row>
    <row r="1257" spans="7:11">
      <c r="G1257" s="774"/>
      <c r="H1257" s="775"/>
      <c r="I1257" s="775"/>
      <c r="J1257" s="775"/>
      <c r="K1257" s="775"/>
    </row>
    <row r="1258" spans="7:11">
      <c r="G1258" s="774"/>
      <c r="H1258" s="775"/>
      <c r="I1258" s="775"/>
      <c r="J1258" s="775"/>
      <c r="K1258" s="775"/>
    </row>
    <row r="1259" spans="7:11">
      <c r="G1259" s="774"/>
      <c r="H1259" s="775"/>
      <c r="I1259" s="775"/>
      <c r="J1259" s="775"/>
      <c r="K1259" s="775"/>
    </row>
    <row r="1260" spans="7:11">
      <c r="G1260" s="774"/>
      <c r="H1260" s="775"/>
      <c r="I1260" s="775"/>
      <c r="J1260" s="775"/>
      <c r="K1260" s="775"/>
    </row>
    <row r="1261" spans="7:11">
      <c r="G1261" s="774"/>
      <c r="H1261" s="775"/>
      <c r="I1261" s="775"/>
      <c r="J1261" s="775"/>
      <c r="K1261" s="775"/>
    </row>
    <row r="1262" spans="7:11">
      <c r="G1262" s="774"/>
      <c r="H1262" s="775"/>
      <c r="I1262" s="775"/>
      <c r="J1262" s="775"/>
      <c r="K1262" s="775"/>
    </row>
    <row r="1263" spans="7:11">
      <c r="G1263" s="774"/>
      <c r="H1263" s="775"/>
      <c r="I1263" s="775"/>
      <c r="J1263" s="775"/>
      <c r="K1263" s="775"/>
    </row>
    <row r="1264" spans="7:11">
      <c r="G1264" s="774"/>
      <c r="H1264" s="775"/>
      <c r="I1264" s="775"/>
      <c r="J1264" s="775"/>
      <c r="K1264" s="775"/>
    </row>
    <row r="1265" spans="7:11">
      <c r="G1265" s="774"/>
      <c r="H1265" s="775"/>
      <c r="I1265" s="775"/>
      <c r="J1265" s="775"/>
      <c r="K1265" s="775"/>
    </row>
    <row r="1266" spans="7:11">
      <c r="G1266" s="774"/>
      <c r="H1266" s="775"/>
      <c r="I1266" s="775"/>
      <c r="J1266" s="775"/>
      <c r="K1266" s="775"/>
    </row>
    <row r="1267" spans="7:11">
      <c r="G1267" s="774"/>
      <c r="H1267" s="775"/>
      <c r="I1267" s="775"/>
      <c r="J1267" s="775"/>
      <c r="K1267" s="775"/>
    </row>
    <row r="1268" spans="7:11">
      <c r="G1268" s="774"/>
      <c r="H1268" s="775"/>
      <c r="I1268" s="775"/>
      <c r="J1268" s="775"/>
      <c r="K1268" s="775"/>
    </row>
    <row r="1269" spans="7:11">
      <c r="G1269" s="774"/>
      <c r="H1269" s="775"/>
      <c r="I1269" s="775"/>
      <c r="J1269" s="775"/>
      <c r="K1269" s="775"/>
    </row>
    <row r="1270" spans="7:11">
      <c r="G1270" s="774"/>
      <c r="H1270" s="775"/>
      <c r="I1270" s="775"/>
      <c r="J1270" s="775"/>
      <c r="K1270" s="775"/>
    </row>
    <row r="1271" spans="7:11">
      <c r="G1271" s="774"/>
      <c r="H1271" s="775"/>
      <c r="I1271" s="775"/>
      <c r="J1271" s="775"/>
      <c r="K1271" s="775"/>
    </row>
    <row r="1272" spans="7:11">
      <c r="G1272" s="774"/>
      <c r="H1272" s="775"/>
      <c r="I1272" s="775"/>
      <c r="J1272" s="775"/>
      <c r="K1272" s="775"/>
    </row>
    <row r="1273" spans="7:11">
      <c r="G1273" s="774"/>
      <c r="H1273" s="775"/>
      <c r="I1273" s="775"/>
      <c r="J1273" s="775"/>
      <c r="K1273" s="775"/>
    </row>
    <row r="1274" spans="7:11">
      <c r="G1274" s="774"/>
      <c r="H1274" s="775"/>
      <c r="I1274" s="775"/>
      <c r="J1274" s="775"/>
      <c r="K1274" s="775"/>
    </row>
    <row r="1275" spans="7:11">
      <c r="G1275" s="774"/>
      <c r="H1275" s="775"/>
      <c r="I1275" s="775"/>
      <c r="J1275" s="775"/>
      <c r="K1275" s="775"/>
    </row>
    <row r="1276" spans="7:11">
      <c r="G1276" s="774"/>
      <c r="H1276" s="775"/>
      <c r="I1276" s="775"/>
      <c r="J1276" s="775"/>
      <c r="K1276" s="775"/>
    </row>
    <row r="1277" spans="7:11">
      <c r="G1277" s="774"/>
      <c r="H1277" s="775"/>
      <c r="I1277" s="775"/>
      <c r="J1277" s="775"/>
      <c r="K1277" s="775"/>
    </row>
    <row r="1278" spans="7:11">
      <c r="G1278" s="774"/>
      <c r="H1278" s="775"/>
      <c r="I1278" s="775"/>
      <c r="J1278" s="775"/>
      <c r="K1278" s="775"/>
    </row>
    <row r="1279" spans="7:11">
      <c r="G1279" s="774"/>
      <c r="H1279" s="775"/>
      <c r="I1279" s="775"/>
      <c r="J1279" s="775"/>
      <c r="K1279" s="775"/>
    </row>
    <row r="1280" spans="7:11">
      <c r="G1280" s="774"/>
      <c r="H1280" s="775"/>
      <c r="I1280" s="775"/>
      <c r="J1280" s="775"/>
      <c r="K1280" s="775"/>
    </row>
    <row r="1281" spans="7:11">
      <c r="G1281" s="774"/>
      <c r="H1281" s="775"/>
      <c r="I1281" s="775"/>
      <c r="J1281" s="775"/>
      <c r="K1281" s="775"/>
    </row>
    <row r="1282" spans="7:11">
      <c r="G1282" s="774"/>
      <c r="H1282" s="775"/>
      <c r="I1282" s="775"/>
      <c r="J1282" s="775"/>
      <c r="K1282" s="775"/>
    </row>
    <row r="1283" spans="7:11">
      <c r="G1283" s="774"/>
      <c r="H1283" s="775"/>
      <c r="I1283" s="775"/>
      <c r="J1283" s="775"/>
      <c r="K1283" s="775"/>
    </row>
    <row r="1284" spans="7:11">
      <c r="G1284" s="774"/>
      <c r="H1284" s="775"/>
      <c r="I1284" s="775"/>
      <c r="J1284" s="775"/>
      <c r="K1284" s="775"/>
    </row>
    <row r="1285" spans="7:11">
      <c r="G1285" s="774"/>
      <c r="H1285" s="775"/>
      <c r="I1285" s="775"/>
      <c r="J1285" s="775"/>
      <c r="K1285" s="775"/>
    </row>
    <row r="1286" spans="7:11">
      <c r="G1286" s="774"/>
      <c r="H1286" s="775"/>
      <c r="I1286" s="775"/>
      <c r="J1286" s="775"/>
      <c r="K1286" s="775"/>
    </row>
    <row r="1287" spans="7:11">
      <c r="G1287" s="774"/>
      <c r="H1287" s="775"/>
      <c r="I1287" s="775"/>
      <c r="J1287" s="775"/>
      <c r="K1287" s="775"/>
    </row>
    <row r="1288" spans="7:11">
      <c r="G1288" s="774"/>
      <c r="H1288" s="775"/>
      <c r="I1288" s="775"/>
      <c r="J1288" s="775"/>
      <c r="K1288" s="775"/>
    </row>
    <row r="1289" spans="7:11">
      <c r="G1289" s="774"/>
      <c r="H1289" s="775"/>
      <c r="I1289" s="775"/>
      <c r="J1289" s="775"/>
      <c r="K1289" s="775"/>
    </row>
    <row r="1290" spans="7:11">
      <c r="G1290" s="774"/>
      <c r="H1290" s="775"/>
      <c r="I1290" s="775"/>
      <c r="J1290" s="775"/>
      <c r="K1290" s="775"/>
    </row>
    <row r="1291" spans="7:11">
      <c r="G1291" s="774"/>
      <c r="H1291" s="775"/>
      <c r="I1291" s="775"/>
      <c r="J1291" s="775"/>
      <c r="K1291" s="775"/>
    </row>
    <row r="1292" spans="7:11">
      <c r="G1292" s="774"/>
      <c r="H1292" s="775"/>
      <c r="I1292" s="775"/>
      <c r="J1292" s="775"/>
      <c r="K1292" s="775"/>
    </row>
    <row r="1293" spans="7:11">
      <c r="G1293" s="774"/>
      <c r="H1293" s="775"/>
      <c r="I1293" s="775"/>
      <c r="J1293" s="775"/>
      <c r="K1293" s="775"/>
    </row>
    <row r="1294" spans="7:11">
      <c r="G1294" s="774"/>
      <c r="H1294" s="775"/>
      <c r="I1294" s="775"/>
      <c r="J1294" s="775"/>
      <c r="K1294" s="775"/>
    </row>
    <row r="1295" spans="7:11">
      <c r="G1295" s="774"/>
      <c r="H1295" s="775"/>
      <c r="I1295" s="775"/>
      <c r="J1295" s="775"/>
      <c r="K1295" s="775"/>
    </row>
    <row r="1296" spans="7:11">
      <c r="G1296" s="774"/>
      <c r="H1296" s="775"/>
      <c r="I1296" s="775"/>
      <c r="J1296" s="775"/>
      <c r="K1296" s="775"/>
    </row>
    <row r="1297" spans="7:11">
      <c r="G1297" s="774"/>
      <c r="H1297" s="775"/>
      <c r="I1297" s="775"/>
      <c r="J1297" s="775"/>
      <c r="K1297" s="775"/>
    </row>
    <row r="1298" spans="7:11">
      <c r="G1298" s="774"/>
      <c r="H1298" s="775"/>
      <c r="I1298" s="775"/>
      <c r="J1298" s="775"/>
      <c r="K1298" s="775"/>
    </row>
    <row r="1299" spans="7:11">
      <c r="G1299" s="774"/>
      <c r="H1299" s="775"/>
      <c r="I1299" s="775"/>
      <c r="J1299" s="775"/>
      <c r="K1299" s="775"/>
    </row>
    <row r="1300" spans="7:11">
      <c r="G1300" s="774"/>
      <c r="H1300" s="775"/>
      <c r="I1300" s="775"/>
      <c r="J1300" s="775"/>
      <c r="K1300" s="775"/>
    </row>
    <row r="1301" spans="7:11">
      <c r="G1301" s="774"/>
      <c r="H1301" s="775"/>
      <c r="I1301" s="775"/>
      <c r="J1301" s="775"/>
      <c r="K1301" s="775"/>
    </row>
    <row r="1302" spans="7:11">
      <c r="G1302" s="774"/>
      <c r="H1302" s="775"/>
      <c r="I1302" s="775"/>
      <c r="J1302" s="775"/>
      <c r="K1302" s="775"/>
    </row>
    <row r="1303" spans="7:11">
      <c r="G1303" s="774"/>
      <c r="H1303" s="775"/>
      <c r="I1303" s="775"/>
      <c r="J1303" s="775"/>
      <c r="K1303" s="775"/>
    </row>
    <row r="1304" spans="7:11">
      <c r="G1304" s="774"/>
      <c r="H1304" s="775"/>
      <c r="I1304" s="775"/>
      <c r="J1304" s="775"/>
      <c r="K1304" s="775"/>
    </row>
    <row r="1305" spans="7:11">
      <c r="G1305" s="774"/>
      <c r="H1305" s="775"/>
      <c r="I1305" s="775"/>
      <c r="J1305" s="775"/>
      <c r="K1305" s="775"/>
    </row>
    <row r="1306" spans="7:11">
      <c r="G1306" s="774"/>
      <c r="H1306" s="775"/>
      <c r="I1306" s="775"/>
      <c r="J1306" s="775"/>
      <c r="K1306" s="775"/>
    </row>
    <row r="1307" spans="7:11">
      <c r="G1307" s="774"/>
      <c r="H1307" s="775"/>
      <c r="I1307" s="775"/>
      <c r="J1307" s="775"/>
      <c r="K1307" s="775"/>
    </row>
    <row r="1308" spans="7:11">
      <c r="G1308" s="774"/>
      <c r="H1308" s="775"/>
      <c r="I1308" s="775"/>
      <c r="J1308" s="775"/>
      <c r="K1308" s="775"/>
    </row>
    <row r="1309" spans="7:11">
      <c r="G1309" s="774"/>
      <c r="H1309" s="775"/>
      <c r="I1309" s="775"/>
      <c r="J1309" s="775"/>
      <c r="K1309" s="775"/>
    </row>
    <row r="1310" spans="7:11">
      <c r="G1310" s="774"/>
      <c r="H1310" s="775"/>
      <c r="I1310" s="775"/>
      <c r="J1310" s="775"/>
      <c r="K1310" s="775"/>
    </row>
    <row r="1311" spans="7:11">
      <c r="G1311" s="774"/>
      <c r="H1311" s="775"/>
      <c r="I1311" s="775"/>
      <c r="J1311" s="775"/>
      <c r="K1311" s="775"/>
    </row>
    <row r="1312" spans="7:11">
      <c r="G1312" s="774"/>
      <c r="H1312" s="775"/>
      <c r="I1312" s="775"/>
      <c r="J1312" s="775"/>
      <c r="K1312" s="775"/>
    </row>
    <row r="1313" spans="7:11">
      <c r="G1313" s="774"/>
      <c r="H1313" s="775"/>
      <c r="I1313" s="775"/>
      <c r="J1313" s="775"/>
      <c r="K1313" s="775"/>
    </row>
    <row r="1314" spans="7:11">
      <c r="G1314" s="774"/>
      <c r="H1314" s="775"/>
      <c r="I1314" s="775"/>
      <c r="J1314" s="775"/>
      <c r="K1314" s="775"/>
    </row>
    <row r="1315" spans="7:11">
      <c r="G1315" s="774"/>
      <c r="H1315" s="775"/>
      <c r="I1315" s="775"/>
      <c r="J1315" s="775"/>
      <c r="K1315" s="775"/>
    </row>
    <row r="1316" spans="7:11">
      <c r="G1316" s="774"/>
      <c r="H1316" s="775"/>
      <c r="I1316" s="775"/>
      <c r="J1316" s="775"/>
      <c r="K1316" s="775"/>
    </row>
    <row r="1317" spans="7:11">
      <c r="G1317" s="774"/>
      <c r="H1317" s="775"/>
      <c r="I1317" s="775"/>
      <c r="J1317" s="775"/>
      <c r="K1317" s="775"/>
    </row>
    <row r="1318" spans="7:11">
      <c r="G1318" s="774"/>
      <c r="H1318" s="775"/>
      <c r="I1318" s="775"/>
      <c r="J1318" s="775"/>
      <c r="K1318" s="775"/>
    </row>
    <row r="1319" spans="7:11">
      <c r="G1319" s="774"/>
      <c r="H1319" s="775"/>
      <c r="I1319" s="775"/>
      <c r="J1319" s="775"/>
      <c r="K1319" s="775"/>
    </row>
    <row r="1320" spans="7:11">
      <c r="G1320" s="774"/>
      <c r="H1320" s="775"/>
      <c r="I1320" s="775"/>
      <c r="J1320" s="775"/>
      <c r="K1320" s="775"/>
    </row>
    <row r="1321" spans="7:11">
      <c r="G1321" s="774"/>
      <c r="H1321" s="775"/>
      <c r="I1321" s="775"/>
      <c r="J1321" s="775"/>
      <c r="K1321" s="775"/>
    </row>
    <row r="1322" spans="7:11">
      <c r="G1322" s="774"/>
      <c r="H1322" s="775"/>
      <c r="I1322" s="775"/>
      <c r="J1322" s="775"/>
      <c r="K1322" s="775"/>
    </row>
    <row r="1323" spans="7:11">
      <c r="G1323" s="774"/>
      <c r="H1323" s="775"/>
      <c r="I1323" s="775"/>
      <c r="J1323" s="775"/>
      <c r="K1323" s="775"/>
    </row>
    <row r="1324" spans="7:11">
      <c r="G1324" s="774"/>
      <c r="H1324" s="775"/>
      <c r="I1324" s="775"/>
      <c r="J1324" s="775"/>
      <c r="K1324" s="775"/>
    </row>
    <row r="1325" spans="7:11">
      <c r="G1325" s="774"/>
      <c r="H1325" s="775"/>
      <c r="I1325" s="775"/>
      <c r="J1325" s="775"/>
      <c r="K1325" s="775"/>
    </row>
    <row r="1326" spans="7:11">
      <c r="G1326" s="774"/>
      <c r="H1326" s="775"/>
      <c r="I1326" s="775"/>
      <c r="J1326" s="775"/>
      <c r="K1326" s="775"/>
    </row>
    <row r="1327" spans="7:11">
      <c r="G1327" s="774"/>
      <c r="H1327" s="775"/>
      <c r="I1327" s="775"/>
      <c r="J1327" s="775"/>
      <c r="K1327" s="775"/>
    </row>
    <row r="1328" spans="7:11">
      <c r="G1328" s="774"/>
      <c r="H1328" s="775"/>
      <c r="I1328" s="775"/>
      <c r="J1328" s="775"/>
      <c r="K1328" s="775"/>
    </row>
    <row r="1329" spans="7:11">
      <c r="G1329" s="774"/>
      <c r="H1329" s="775"/>
      <c r="I1329" s="775"/>
      <c r="J1329" s="775"/>
      <c r="K1329" s="775"/>
    </row>
    <row r="1330" spans="7:11">
      <c r="G1330" s="774"/>
      <c r="H1330" s="775"/>
      <c r="I1330" s="775"/>
      <c r="J1330" s="775"/>
      <c r="K1330" s="775"/>
    </row>
    <row r="1331" spans="7:11">
      <c r="G1331" s="774"/>
      <c r="H1331" s="775"/>
      <c r="I1331" s="775"/>
      <c r="J1331" s="775"/>
      <c r="K1331" s="775"/>
    </row>
    <row r="1332" spans="7:11">
      <c r="G1332" s="774"/>
      <c r="H1332" s="775"/>
      <c r="I1332" s="775"/>
      <c r="J1332" s="775"/>
      <c r="K1332" s="775"/>
    </row>
    <row r="1333" spans="7:11">
      <c r="G1333" s="774"/>
      <c r="H1333" s="775"/>
      <c r="I1333" s="775"/>
      <c r="J1333" s="775"/>
      <c r="K1333" s="775"/>
    </row>
    <row r="1334" spans="7:11">
      <c r="G1334" s="774"/>
      <c r="H1334" s="775"/>
      <c r="I1334" s="775"/>
      <c r="J1334" s="775"/>
      <c r="K1334" s="775"/>
    </row>
    <row r="1335" spans="7:11">
      <c r="G1335" s="774"/>
      <c r="H1335" s="775"/>
      <c r="I1335" s="775"/>
      <c r="J1335" s="775"/>
      <c r="K1335" s="775"/>
    </row>
    <row r="1336" spans="7:11">
      <c r="G1336" s="774"/>
      <c r="H1336" s="775"/>
      <c r="I1336" s="775"/>
      <c r="J1336" s="775"/>
      <c r="K1336" s="775"/>
    </row>
    <row r="1337" spans="7:11">
      <c r="G1337" s="774"/>
      <c r="H1337" s="775"/>
      <c r="I1337" s="775"/>
      <c r="J1337" s="775"/>
      <c r="K1337" s="775"/>
    </row>
    <row r="1338" spans="7:11">
      <c r="G1338" s="774"/>
      <c r="H1338" s="775"/>
      <c r="I1338" s="775"/>
      <c r="J1338" s="775"/>
      <c r="K1338" s="775"/>
    </row>
    <row r="1339" spans="7:11">
      <c r="G1339" s="774"/>
      <c r="H1339" s="775"/>
      <c r="I1339" s="775"/>
      <c r="J1339" s="775"/>
      <c r="K1339" s="775"/>
    </row>
    <row r="1340" spans="7:11">
      <c r="G1340" s="774"/>
      <c r="H1340" s="775"/>
      <c r="I1340" s="775"/>
      <c r="J1340" s="775"/>
      <c r="K1340" s="775"/>
    </row>
    <row r="1341" spans="7:11">
      <c r="G1341" s="774"/>
      <c r="H1341" s="775"/>
      <c r="I1341" s="775"/>
      <c r="J1341" s="775"/>
      <c r="K1341" s="775"/>
    </row>
    <row r="1342" spans="7:11">
      <c r="G1342" s="774"/>
      <c r="H1342" s="775"/>
      <c r="I1342" s="775"/>
      <c r="J1342" s="775"/>
      <c r="K1342" s="775"/>
    </row>
    <row r="1343" spans="7:11">
      <c r="G1343" s="774"/>
      <c r="H1343" s="775"/>
      <c r="I1343" s="775"/>
      <c r="J1343" s="775"/>
      <c r="K1343" s="775"/>
    </row>
    <row r="1344" spans="7:11">
      <c r="G1344" s="774"/>
      <c r="H1344" s="775"/>
      <c r="I1344" s="775"/>
      <c r="J1344" s="775"/>
      <c r="K1344" s="775"/>
    </row>
    <row r="1345" spans="7:11">
      <c r="G1345" s="774"/>
      <c r="H1345" s="775"/>
      <c r="I1345" s="775"/>
      <c r="J1345" s="775"/>
      <c r="K1345" s="775"/>
    </row>
    <row r="1346" spans="7:11">
      <c r="G1346" s="774"/>
      <c r="H1346" s="775"/>
      <c r="I1346" s="775"/>
      <c r="J1346" s="775"/>
      <c r="K1346" s="775"/>
    </row>
    <row r="1347" spans="7:11">
      <c r="G1347" s="774"/>
      <c r="H1347" s="775"/>
      <c r="I1347" s="775"/>
      <c r="J1347" s="775"/>
      <c r="K1347" s="775"/>
    </row>
    <row r="1348" spans="7:11">
      <c r="G1348" s="774"/>
      <c r="H1348" s="775"/>
      <c r="I1348" s="775"/>
      <c r="J1348" s="775"/>
      <c r="K1348" s="775"/>
    </row>
    <row r="1349" spans="7:11">
      <c r="G1349" s="774"/>
      <c r="H1349" s="775"/>
      <c r="I1349" s="775"/>
      <c r="J1349" s="775"/>
      <c r="K1349" s="775"/>
    </row>
    <row r="1350" spans="7:11">
      <c r="G1350" s="774"/>
      <c r="H1350" s="775"/>
      <c r="I1350" s="775"/>
      <c r="J1350" s="775"/>
      <c r="K1350" s="775"/>
    </row>
    <row r="1351" spans="7:11">
      <c r="G1351" s="774"/>
      <c r="H1351" s="775"/>
      <c r="I1351" s="775"/>
      <c r="J1351" s="775"/>
      <c r="K1351" s="775"/>
    </row>
    <row r="1352" spans="7:11">
      <c r="G1352" s="774"/>
      <c r="H1352" s="775"/>
      <c r="I1352" s="775"/>
      <c r="J1352" s="775"/>
      <c r="K1352" s="775"/>
    </row>
    <row r="1353" spans="7:11">
      <c r="G1353" s="774"/>
      <c r="H1353" s="775"/>
      <c r="I1353" s="775"/>
      <c r="J1353" s="775"/>
      <c r="K1353" s="775"/>
    </row>
    <row r="1354" spans="7:11">
      <c r="G1354" s="774"/>
      <c r="H1354" s="775"/>
      <c r="I1354" s="775"/>
      <c r="J1354" s="775"/>
      <c r="K1354" s="775"/>
    </row>
    <row r="1355" spans="7:11">
      <c r="G1355" s="774"/>
      <c r="H1355" s="775"/>
      <c r="I1355" s="775"/>
      <c r="J1355" s="775"/>
      <c r="K1355" s="775"/>
    </row>
    <row r="1356" spans="7:11">
      <c r="G1356" s="774"/>
      <c r="H1356" s="775"/>
      <c r="I1356" s="775"/>
      <c r="J1356" s="775"/>
      <c r="K1356" s="775"/>
    </row>
    <row r="1357" spans="7:11">
      <c r="G1357" s="774"/>
      <c r="H1357" s="775"/>
      <c r="I1357" s="775"/>
      <c r="J1357" s="775"/>
      <c r="K1357" s="775"/>
    </row>
    <row r="1358" spans="7:11">
      <c r="G1358" s="774"/>
      <c r="H1358" s="775"/>
      <c r="I1358" s="775"/>
      <c r="J1358" s="775"/>
      <c r="K1358" s="775"/>
    </row>
    <row r="1359" spans="7:11">
      <c r="G1359" s="774"/>
      <c r="H1359" s="775"/>
      <c r="I1359" s="775"/>
      <c r="J1359" s="775"/>
      <c r="K1359" s="775"/>
    </row>
    <row r="1360" spans="7:11">
      <c r="G1360" s="774"/>
      <c r="H1360" s="775"/>
      <c r="I1360" s="775"/>
      <c r="J1360" s="775"/>
      <c r="K1360" s="775"/>
    </row>
    <row r="1361" spans="7:11">
      <c r="G1361" s="774"/>
      <c r="H1361" s="775"/>
      <c r="I1361" s="775"/>
      <c r="J1361" s="775"/>
      <c r="K1361" s="775"/>
    </row>
    <row r="1362" spans="7:11">
      <c r="G1362" s="774"/>
      <c r="H1362" s="775"/>
      <c r="I1362" s="775"/>
      <c r="J1362" s="775"/>
      <c r="K1362" s="775"/>
    </row>
    <row r="1363" spans="7:11">
      <c r="G1363" s="774"/>
      <c r="H1363" s="775"/>
      <c r="I1363" s="775"/>
      <c r="J1363" s="775"/>
      <c r="K1363" s="775"/>
    </row>
    <row r="1364" spans="7:11">
      <c r="G1364" s="774"/>
      <c r="H1364" s="775"/>
      <c r="I1364" s="775"/>
      <c r="J1364" s="775"/>
      <c r="K1364" s="775"/>
    </row>
    <row r="1365" spans="7:11">
      <c r="G1365" s="774"/>
      <c r="H1365" s="775"/>
      <c r="I1365" s="775"/>
      <c r="J1365" s="775"/>
      <c r="K1365" s="775"/>
    </row>
    <row r="1366" spans="7:11">
      <c r="G1366" s="774"/>
      <c r="H1366" s="775"/>
      <c r="I1366" s="775"/>
      <c r="J1366" s="775"/>
      <c r="K1366" s="775"/>
    </row>
    <row r="1367" spans="7:11">
      <c r="G1367" s="774"/>
      <c r="H1367" s="775"/>
      <c r="I1367" s="775"/>
      <c r="J1367" s="775"/>
      <c r="K1367" s="775"/>
    </row>
    <row r="1368" spans="7:11">
      <c r="G1368" s="774"/>
      <c r="H1368" s="775"/>
      <c r="I1368" s="775"/>
      <c r="J1368" s="775"/>
      <c r="K1368" s="775"/>
    </row>
    <row r="1369" spans="7:11">
      <c r="G1369" s="774"/>
      <c r="H1369" s="775"/>
      <c r="I1369" s="775"/>
      <c r="J1369" s="775"/>
      <c r="K1369" s="775"/>
    </row>
    <row r="1370" spans="7:11">
      <c r="G1370" s="774"/>
      <c r="H1370" s="775"/>
      <c r="I1370" s="775"/>
      <c r="J1370" s="775"/>
      <c r="K1370" s="775"/>
    </row>
    <row r="1371" spans="7:11">
      <c r="G1371" s="774"/>
      <c r="H1371" s="775"/>
      <c r="I1371" s="775"/>
      <c r="J1371" s="775"/>
      <c r="K1371" s="775"/>
    </row>
    <row r="1372" spans="7:11">
      <c r="G1372" s="774"/>
      <c r="H1372" s="775"/>
      <c r="I1372" s="775"/>
      <c r="J1372" s="775"/>
      <c r="K1372" s="775"/>
    </row>
    <row r="1373" spans="7:11">
      <c r="G1373" s="774"/>
      <c r="H1373" s="775"/>
      <c r="I1373" s="775"/>
      <c r="J1373" s="775"/>
      <c r="K1373" s="775"/>
    </row>
    <row r="1374" spans="7:11">
      <c r="G1374" s="774"/>
      <c r="H1374" s="775"/>
      <c r="I1374" s="775"/>
      <c r="J1374" s="775"/>
      <c r="K1374" s="775"/>
    </row>
    <row r="1375" spans="7:11">
      <c r="G1375" s="774"/>
      <c r="H1375" s="775"/>
      <c r="I1375" s="775"/>
      <c r="J1375" s="775"/>
      <c r="K1375" s="775"/>
    </row>
    <row r="1376" spans="7:11">
      <c r="G1376" s="774"/>
      <c r="H1376" s="775"/>
      <c r="I1376" s="775"/>
      <c r="J1376" s="775"/>
      <c r="K1376" s="775"/>
    </row>
    <row r="1377" spans="7:11">
      <c r="G1377" s="774"/>
      <c r="H1377" s="775"/>
      <c r="I1377" s="775"/>
      <c r="J1377" s="775"/>
      <c r="K1377" s="775"/>
    </row>
    <row r="1378" spans="7:11">
      <c r="G1378" s="774"/>
      <c r="H1378" s="775"/>
      <c r="I1378" s="775"/>
      <c r="J1378" s="775"/>
      <c r="K1378" s="775"/>
    </row>
    <row r="1379" spans="7:11">
      <c r="G1379" s="774"/>
      <c r="H1379" s="775"/>
      <c r="I1379" s="775"/>
      <c r="J1379" s="775"/>
      <c r="K1379" s="775"/>
    </row>
    <row r="1380" spans="7:11">
      <c r="G1380" s="774"/>
      <c r="H1380" s="775"/>
      <c r="I1380" s="775"/>
      <c r="J1380" s="775"/>
      <c r="K1380" s="775"/>
    </row>
    <row r="1381" spans="7:11">
      <c r="G1381" s="774"/>
      <c r="H1381" s="775"/>
      <c r="I1381" s="775"/>
      <c r="J1381" s="775"/>
      <c r="K1381" s="775"/>
    </row>
    <row r="1382" spans="7:11">
      <c r="G1382" s="774"/>
      <c r="H1382" s="775"/>
      <c r="I1382" s="775"/>
      <c r="J1382" s="775"/>
      <c r="K1382" s="775"/>
    </row>
    <row r="1383" spans="7:11">
      <c r="G1383" s="774"/>
      <c r="H1383" s="775"/>
      <c r="I1383" s="775"/>
      <c r="J1383" s="775"/>
      <c r="K1383" s="775"/>
    </row>
    <row r="1384" spans="7:11">
      <c r="G1384" s="774"/>
      <c r="H1384" s="775"/>
      <c r="I1384" s="775"/>
      <c r="J1384" s="775"/>
      <c r="K1384" s="775"/>
    </row>
    <row r="1385" spans="7:11">
      <c r="G1385" s="774"/>
      <c r="H1385" s="775"/>
      <c r="I1385" s="775"/>
      <c r="J1385" s="775"/>
      <c r="K1385" s="775"/>
    </row>
    <row r="1386" spans="7:11">
      <c r="G1386" s="774"/>
      <c r="H1386" s="775"/>
      <c r="I1386" s="775"/>
      <c r="J1386" s="775"/>
      <c r="K1386" s="775"/>
    </row>
    <row r="1387" spans="7:11">
      <c r="G1387" s="774"/>
      <c r="H1387" s="775"/>
      <c r="I1387" s="775"/>
      <c r="J1387" s="775"/>
      <c r="K1387" s="775"/>
    </row>
    <row r="1388" spans="7:11">
      <c r="G1388" s="774"/>
      <c r="H1388" s="775"/>
      <c r="I1388" s="775"/>
      <c r="J1388" s="775"/>
      <c r="K1388" s="775"/>
    </row>
    <row r="1389" spans="7:11">
      <c r="G1389" s="774"/>
      <c r="H1389" s="775"/>
      <c r="I1389" s="775"/>
      <c r="J1389" s="775"/>
      <c r="K1389" s="775"/>
    </row>
    <row r="1390" spans="7:11">
      <c r="G1390" s="774"/>
      <c r="H1390" s="775"/>
      <c r="I1390" s="775"/>
      <c r="J1390" s="775"/>
      <c r="K1390" s="775"/>
    </row>
    <row r="1391" spans="7:11">
      <c r="G1391" s="774"/>
      <c r="H1391" s="775"/>
      <c r="I1391" s="775"/>
      <c r="J1391" s="775"/>
      <c r="K1391" s="775"/>
    </row>
    <row r="1392" spans="7:11">
      <c r="G1392" s="774"/>
      <c r="H1392" s="775"/>
      <c r="I1392" s="775"/>
      <c r="J1392" s="775"/>
      <c r="K1392" s="775"/>
    </row>
    <row r="1393" spans="7:11">
      <c r="G1393" s="774"/>
      <c r="H1393" s="775"/>
      <c r="I1393" s="775"/>
      <c r="J1393" s="775"/>
      <c r="K1393" s="775"/>
    </row>
    <row r="1394" spans="7:11">
      <c r="G1394" s="774"/>
      <c r="H1394" s="775"/>
      <c r="I1394" s="775"/>
      <c r="J1394" s="775"/>
      <c r="K1394" s="775"/>
    </row>
    <row r="1395" spans="7:11">
      <c r="G1395" s="774"/>
      <c r="H1395" s="775"/>
      <c r="I1395" s="775"/>
      <c r="J1395" s="775"/>
      <c r="K1395" s="775"/>
    </row>
    <row r="1396" spans="7:11">
      <c r="G1396" s="774"/>
      <c r="H1396" s="775"/>
      <c r="I1396" s="775"/>
      <c r="J1396" s="775"/>
      <c r="K1396" s="775"/>
    </row>
    <row r="1397" spans="7:11">
      <c r="G1397" s="774"/>
      <c r="H1397" s="775"/>
      <c r="I1397" s="775"/>
      <c r="J1397" s="775"/>
      <c r="K1397" s="775"/>
    </row>
    <row r="1398" spans="7:11">
      <c r="G1398" s="774"/>
      <c r="H1398" s="775"/>
      <c r="I1398" s="775"/>
      <c r="J1398" s="775"/>
      <c r="K1398" s="775"/>
    </row>
    <row r="1399" spans="7:11">
      <c r="G1399" s="774"/>
      <c r="H1399" s="775"/>
      <c r="I1399" s="775"/>
      <c r="J1399" s="775"/>
      <c r="K1399" s="775"/>
    </row>
    <row r="1400" spans="7:11">
      <c r="G1400" s="774"/>
      <c r="H1400" s="775"/>
      <c r="I1400" s="775"/>
      <c r="J1400" s="775"/>
      <c r="K1400" s="775"/>
    </row>
    <row r="1401" spans="7:11">
      <c r="G1401" s="774"/>
      <c r="H1401" s="775"/>
      <c r="I1401" s="775"/>
      <c r="J1401" s="775"/>
      <c r="K1401" s="775"/>
    </row>
    <row r="1402" spans="7:11">
      <c r="G1402" s="774"/>
      <c r="H1402" s="775"/>
      <c r="I1402" s="775"/>
      <c r="J1402" s="775"/>
      <c r="K1402" s="775"/>
    </row>
    <row r="1403" spans="7:11">
      <c r="G1403" s="774"/>
      <c r="H1403" s="775"/>
      <c r="I1403" s="775"/>
      <c r="J1403" s="775"/>
      <c r="K1403" s="775"/>
    </row>
    <row r="1404" spans="7:11">
      <c r="G1404" s="774"/>
      <c r="H1404" s="775"/>
      <c r="I1404" s="775"/>
      <c r="J1404" s="775"/>
      <c r="K1404" s="775"/>
    </row>
    <row r="1405" spans="7:11">
      <c r="G1405" s="774"/>
      <c r="H1405" s="775"/>
      <c r="I1405" s="775"/>
      <c r="J1405" s="775"/>
      <c r="K1405" s="775"/>
    </row>
    <row r="1406" spans="7:11">
      <c r="G1406" s="774"/>
      <c r="H1406" s="775"/>
      <c r="I1406" s="775"/>
      <c r="J1406" s="775"/>
      <c r="K1406" s="775"/>
    </row>
    <row r="1407" spans="7:11">
      <c r="G1407" s="774"/>
      <c r="H1407" s="775"/>
      <c r="I1407" s="775"/>
      <c r="J1407" s="775"/>
      <c r="K1407" s="775"/>
    </row>
    <row r="1408" spans="7:11">
      <c r="G1408" s="774"/>
      <c r="H1408" s="775"/>
      <c r="I1408" s="775"/>
      <c r="J1408" s="775"/>
      <c r="K1408" s="775"/>
    </row>
    <row r="1409" spans="7:11">
      <c r="G1409" s="774"/>
      <c r="H1409" s="775"/>
      <c r="I1409" s="775"/>
      <c r="J1409" s="775"/>
      <c r="K1409" s="775"/>
    </row>
    <row r="1410" spans="7:11">
      <c r="G1410" s="774"/>
      <c r="H1410" s="775"/>
      <c r="I1410" s="775"/>
      <c r="J1410" s="775"/>
      <c r="K1410" s="775"/>
    </row>
    <row r="1411" spans="7:11">
      <c r="G1411" s="774"/>
      <c r="H1411" s="775"/>
      <c r="I1411" s="775"/>
      <c r="J1411" s="775"/>
      <c r="K1411" s="775"/>
    </row>
    <row r="1412" spans="7:11">
      <c r="G1412" s="774"/>
      <c r="H1412" s="775"/>
      <c r="I1412" s="775"/>
      <c r="J1412" s="775"/>
      <c r="K1412" s="775"/>
    </row>
    <row r="1413" spans="7:11">
      <c r="G1413" s="774"/>
      <c r="H1413" s="775"/>
      <c r="I1413" s="775"/>
      <c r="J1413" s="775"/>
      <c r="K1413" s="775"/>
    </row>
    <row r="1414" spans="7:11">
      <c r="G1414" s="774"/>
      <c r="H1414" s="775"/>
      <c r="I1414" s="775"/>
      <c r="J1414" s="775"/>
      <c r="K1414" s="775"/>
    </row>
    <row r="1415" spans="7:11">
      <c r="G1415" s="774"/>
      <c r="H1415" s="775"/>
      <c r="I1415" s="775"/>
      <c r="J1415" s="775"/>
      <c r="K1415" s="775"/>
    </row>
    <row r="1416" spans="7:11">
      <c r="G1416" s="774"/>
      <c r="H1416" s="775"/>
      <c r="I1416" s="775"/>
      <c r="J1416" s="775"/>
      <c r="K1416" s="775"/>
    </row>
    <row r="1417" spans="7:11">
      <c r="G1417" s="774"/>
      <c r="H1417" s="775"/>
      <c r="I1417" s="775"/>
      <c r="J1417" s="775"/>
      <c r="K1417" s="775"/>
    </row>
    <row r="1418" spans="7:11">
      <c r="G1418" s="774"/>
      <c r="H1418" s="775"/>
      <c r="I1418" s="775"/>
      <c r="J1418" s="775"/>
      <c r="K1418" s="775"/>
    </row>
    <row r="1419" spans="7:11">
      <c r="G1419" s="774"/>
      <c r="H1419" s="775"/>
      <c r="I1419" s="775"/>
      <c r="J1419" s="775"/>
      <c r="K1419" s="775"/>
    </row>
    <row r="1420" spans="7:11">
      <c r="G1420" s="774"/>
      <c r="H1420" s="775"/>
      <c r="I1420" s="775"/>
      <c r="J1420" s="775"/>
      <c r="K1420" s="775"/>
    </row>
    <row r="1421" spans="7:11">
      <c r="G1421" s="774"/>
      <c r="H1421" s="775"/>
      <c r="I1421" s="775"/>
      <c r="J1421" s="775"/>
      <c r="K1421" s="775"/>
    </row>
    <row r="1422" spans="7:11">
      <c r="G1422" s="774"/>
      <c r="H1422" s="775"/>
      <c r="I1422" s="775"/>
      <c r="J1422" s="775"/>
      <c r="K1422" s="775"/>
    </row>
    <row r="1423" spans="7:11">
      <c r="G1423" s="774"/>
      <c r="H1423" s="775"/>
      <c r="I1423" s="775"/>
      <c r="J1423" s="775"/>
      <c r="K1423" s="775"/>
    </row>
    <row r="1424" spans="7:11">
      <c r="G1424" s="774"/>
      <c r="H1424" s="775"/>
      <c r="I1424" s="775"/>
      <c r="J1424" s="775"/>
      <c r="K1424" s="775"/>
    </row>
    <row r="1425" spans="7:11">
      <c r="G1425" s="774"/>
      <c r="H1425" s="775"/>
      <c r="I1425" s="775"/>
      <c r="J1425" s="775"/>
      <c r="K1425" s="775"/>
    </row>
    <row r="1426" spans="7:11">
      <c r="G1426" s="774"/>
      <c r="H1426" s="775"/>
      <c r="I1426" s="775"/>
      <c r="J1426" s="775"/>
      <c r="K1426" s="775"/>
    </row>
    <row r="1427" spans="7:11">
      <c r="G1427" s="774"/>
      <c r="H1427" s="775"/>
      <c r="I1427" s="775"/>
      <c r="J1427" s="775"/>
      <c r="K1427" s="775"/>
    </row>
    <row r="1428" spans="7:11">
      <c r="G1428" s="774"/>
      <c r="H1428" s="775"/>
      <c r="I1428" s="775"/>
      <c r="J1428" s="775"/>
      <c r="K1428" s="775"/>
    </row>
    <row r="1429" spans="7:11">
      <c r="G1429" s="774"/>
      <c r="H1429" s="775"/>
      <c r="I1429" s="775"/>
      <c r="J1429" s="775"/>
      <c r="K1429" s="775"/>
    </row>
    <row r="1430" spans="7:11">
      <c r="G1430" s="774"/>
      <c r="H1430" s="775"/>
      <c r="I1430" s="775"/>
      <c r="J1430" s="775"/>
      <c r="K1430" s="775"/>
    </row>
    <row r="1431" spans="7:11">
      <c r="G1431" s="774"/>
      <c r="H1431" s="775"/>
      <c r="I1431" s="775"/>
      <c r="J1431" s="775"/>
      <c r="K1431" s="775"/>
    </row>
    <row r="1432" spans="7:11">
      <c r="G1432" s="774"/>
      <c r="H1432" s="775"/>
      <c r="I1432" s="775"/>
      <c r="J1432" s="775"/>
      <c r="K1432" s="775"/>
    </row>
    <row r="1433" spans="7:11">
      <c r="G1433" s="774"/>
      <c r="H1433" s="775"/>
      <c r="I1433" s="775"/>
      <c r="J1433" s="775"/>
      <c r="K1433" s="775"/>
    </row>
    <row r="1434" spans="7:11">
      <c r="G1434" s="774"/>
      <c r="H1434" s="775"/>
      <c r="I1434" s="775"/>
      <c r="J1434" s="775"/>
      <c r="K1434" s="775"/>
    </row>
    <row r="1435" spans="7:11">
      <c r="G1435" s="774"/>
      <c r="H1435" s="775"/>
      <c r="I1435" s="775"/>
      <c r="J1435" s="775"/>
      <c r="K1435" s="775"/>
    </row>
    <row r="1436" spans="7:11">
      <c r="G1436" s="774"/>
      <c r="H1436" s="775"/>
      <c r="I1436" s="775"/>
      <c r="J1436" s="775"/>
      <c r="K1436" s="775"/>
    </row>
    <row r="1437" spans="7:11">
      <c r="G1437" s="774"/>
      <c r="H1437" s="775"/>
      <c r="I1437" s="775"/>
      <c r="J1437" s="775"/>
      <c r="K1437" s="775"/>
    </row>
    <row r="1438" spans="7:11">
      <c r="G1438" s="774"/>
      <c r="H1438" s="775"/>
      <c r="I1438" s="775"/>
      <c r="J1438" s="775"/>
      <c r="K1438" s="775"/>
    </row>
    <row r="1439" spans="7:11">
      <c r="G1439" s="774"/>
      <c r="H1439" s="775"/>
      <c r="I1439" s="775"/>
      <c r="J1439" s="775"/>
      <c r="K1439" s="775"/>
    </row>
    <row r="1440" spans="7:11">
      <c r="G1440" s="774"/>
      <c r="H1440" s="775"/>
      <c r="I1440" s="775"/>
      <c r="J1440" s="775"/>
      <c r="K1440" s="775"/>
    </row>
    <row r="1441" spans="7:11">
      <c r="G1441" s="774"/>
      <c r="H1441" s="775"/>
      <c r="I1441" s="775"/>
      <c r="J1441" s="775"/>
      <c r="K1441" s="775"/>
    </row>
    <row r="1442" spans="7:11">
      <c r="G1442" s="774"/>
      <c r="H1442" s="775"/>
      <c r="I1442" s="775"/>
      <c r="J1442" s="775"/>
      <c r="K1442" s="775"/>
    </row>
    <row r="1443" spans="7:11">
      <c r="G1443" s="774"/>
      <c r="H1443" s="775"/>
      <c r="I1443" s="775"/>
      <c r="J1443" s="775"/>
      <c r="K1443" s="775"/>
    </row>
    <row r="1444" spans="7:11">
      <c r="G1444" s="774"/>
      <c r="H1444" s="775"/>
      <c r="I1444" s="775"/>
      <c r="J1444" s="775"/>
      <c r="K1444" s="775"/>
    </row>
    <row r="1445" spans="7:11">
      <c r="G1445" s="774"/>
      <c r="H1445" s="775"/>
      <c r="I1445" s="775"/>
      <c r="J1445" s="775"/>
      <c r="K1445" s="775"/>
    </row>
    <row r="1446" spans="7:11">
      <c r="G1446" s="774"/>
      <c r="H1446" s="775"/>
      <c r="I1446" s="775"/>
      <c r="J1446" s="775"/>
      <c r="K1446" s="775"/>
    </row>
    <row r="1447" spans="7:11">
      <c r="G1447" s="774"/>
      <c r="H1447" s="775"/>
      <c r="I1447" s="775"/>
      <c r="J1447" s="775"/>
      <c r="K1447" s="775"/>
    </row>
    <row r="1448" spans="7:11">
      <c r="G1448" s="774"/>
      <c r="H1448" s="775"/>
      <c r="I1448" s="775"/>
      <c r="J1448" s="775"/>
      <c r="K1448" s="775"/>
    </row>
    <row r="1449" spans="7:11">
      <c r="G1449" s="774"/>
      <c r="H1449" s="775"/>
      <c r="I1449" s="775"/>
      <c r="J1449" s="775"/>
      <c r="K1449" s="775"/>
    </row>
    <row r="1450" spans="7:11">
      <c r="G1450" s="774"/>
      <c r="H1450" s="775"/>
      <c r="I1450" s="775"/>
      <c r="J1450" s="775"/>
      <c r="K1450" s="775"/>
    </row>
    <row r="1451" spans="7:11">
      <c r="G1451" s="774"/>
      <c r="H1451" s="775"/>
      <c r="I1451" s="775"/>
      <c r="J1451" s="775"/>
      <c r="K1451" s="775"/>
    </row>
    <row r="1452" spans="7:11">
      <c r="G1452" s="774"/>
      <c r="H1452" s="775"/>
      <c r="I1452" s="775"/>
      <c r="J1452" s="775"/>
      <c r="K1452" s="775"/>
    </row>
    <row r="1453" spans="7:11">
      <c r="G1453" s="774"/>
      <c r="H1453" s="775"/>
      <c r="I1453" s="775"/>
      <c r="J1453" s="775"/>
      <c r="K1453" s="775"/>
    </row>
    <row r="1454" spans="7:11">
      <c r="G1454" s="774"/>
      <c r="H1454" s="775"/>
      <c r="I1454" s="775"/>
      <c r="J1454" s="775"/>
      <c r="K1454" s="775"/>
    </row>
    <row r="1455" spans="7:11">
      <c r="G1455" s="774"/>
      <c r="H1455" s="775"/>
      <c r="I1455" s="775"/>
      <c r="J1455" s="775"/>
      <c r="K1455" s="775"/>
    </row>
    <row r="1456" spans="7:11">
      <c r="G1456" s="774"/>
      <c r="H1456" s="775"/>
      <c r="I1456" s="775"/>
      <c r="J1456" s="775"/>
      <c r="K1456" s="775"/>
    </row>
    <row r="1457" spans="7:11">
      <c r="G1457" s="774"/>
      <c r="H1457" s="775"/>
      <c r="I1457" s="775"/>
      <c r="J1457" s="775"/>
      <c r="K1457" s="775"/>
    </row>
    <row r="1458" spans="7:11">
      <c r="G1458" s="774"/>
      <c r="H1458" s="775"/>
      <c r="I1458" s="775"/>
      <c r="J1458" s="775"/>
      <c r="K1458" s="775"/>
    </row>
    <row r="1459" spans="7:11">
      <c r="G1459" s="774"/>
      <c r="H1459" s="775"/>
      <c r="I1459" s="775"/>
      <c r="J1459" s="775"/>
      <c r="K1459" s="775"/>
    </row>
    <row r="1460" spans="7:11">
      <c r="G1460" s="774"/>
      <c r="H1460" s="775"/>
      <c r="I1460" s="775"/>
      <c r="J1460" s="775"/>
      <c r="K1460" s="775"/>
    </row>
    <row r="1461" spans="7:11">
      <c r="G1461" s="774"/>
      <c r="H1461" s="775"/>
      <c r="I1461" s="775"/>
      <c r="J1461" s="775"/>
      <c r="K1461" s="775"/>
    </row>
    <row r="1462" spans="7:11">
      <c r="G1462" s="774"/>
      <c r="H1462" s="775"/>
      <c r="I1462" s="775"/>
      <c r="J1462" s="775"/>
      <c r="K1462" s="775"/>
    </row>
    <row r="1463" spans="7:11">
      <c r="G1463" s="774"/>
      <c r="H1463" s="775"/>
      <c r="I1463" s="775"/>
      <c r="J1463" s="775"/>
      <c r="K1463" s="775"/>
    </row>
    <row r="1464" spans="7:11">
      <c r="G1464" s="774"/>
      <c r="H1464" s="775"/>
      <c r="I1464" s="775"/>
      <c r="J1464" s="775"/>
      <c r="K1464" s="775"/>
    </row>
    <row r="1465" spans="7:11">
      <c r="G1465" s="774"/>
      <c r="H1465" s="775"/>
      <c r="I1465" s="775"/>
      <c r="J1465" s="775"/>
      <c r="K1465" s="775"/>
    </row>
    <row r="1466" spans="7:11">
      <c r="G1466" s="774"/>
      <c r="H1466" s="775"/>
      <c r="I1466" s="775"/>
      <c r="J1466" s="775"/>
      <c r="K1466" s="775"/>
    </row>
    <row r="1467" spans="7:11">
      <c r="G1467" s="774"/>
      <c r="H1467" s="775"/>
      <c r="I1467" s="775"/>
      <c r="J1467" s="775"/>
      <c r="K1467" s="775"/>
    </row>
    <row r="1468" spans="7:11">
      <c r="G1468" s="774"/>
      <c r="H1468" s="775"/>
      <c r="I1468" s="775"/>
      <c r="J1468" s="775"/>
      <c r="K1468" s="775"/>
    </row>
    <row r="1469" spans="7:11">
      <c r="G1469" s="774"/>
      <c r="H1469" s="775"/>
      <c r="I1469" s="775"/>
      <c r="J1469" s="775"/>
      <c r="K1469" s="775"/>
    </row>
    <row r="1470" spans="7:11">
      <c r="G1470" s="774"/>
      <c r="H1470" s="775"/>
      <c r="I1470" s="775"/>
      <c r="J1470" s="775"/>
      <c r="K1470" s="775"/>
    </row>
    <row r="1471" spans="7:11">
      <c r="G1471" s="774"/>
      <c r="H1471" s="775"/>
      <c r="I1471" s="775"/>
      <c r="J1471" s="775"/>
      <c r="K1471" s="775"/>
    </row>
    <row r="1472" spans="7:11">
      <c r="G1472" s="774"/>
      <c r="H1472" s="775"/>
      <c r="I1472" s="775"/>
      <c r="J1472" s="775"/>
      <c r="K1472" s="775"/>
    </row>
    <row r="1473" spans="7:11">
      <c r="G1473" s="774"/>
      <c r="H1473" s="775"/>
      <c r="I1473" s="775"/>
      <c r="J1473" s="775"/>
      <c r="K1473" s="775"/>
    </row>
    <row r="1474" spans="7:11">
      <c r="G1474" s="774"/>
      <c r="H1474" s="775"/>
      <c r="I1474" s="775"/>
      <c r="J1474" s="775"/>
      <c r="K1474" s="775"/>
    </row>
    <row r="1475" spans="7:11">
      <c r="G1475" s="774"/>
      <c r="H1475" s="775"/>
      <c r="I1475" s="775"/>
      <c r="J1475" s="775"/>
      <c r="K1475" s="775"/>
    </row>
    <row r="1476" spans="7:11">
      <c r="G1476" s="774"/>
      <c r="H1476" s="775"/>
      <c r="I1476" s="775"/>
      <c r="J1476" s="775"/>
      <c r="K1476" s="775"/>
    </row>
    <row r="1477" spans="7:11">
      <c r="G1477" s="774"/>
      <c r="H1477" s="775"/>
      <c r="I1477" s="775"/>
      <c r="J1477" s="775"/>
      <c r="K1477" s="775"/>
    </row>
    <row r="1478" spans="7:11">
      <c r="G1478" s="774"/>
      <c r="H1478" s="775"/>
      <c r="I1478" s="775"/>
      <c r="J1478" s="775"/>
      <c r="K1478" s="775"/>
    </row>
    <row r="1479" spans="7:11">
      <c r="G1479" s="774"/>
      <c r="H1479" s="775"/>
      <c r="I1479" s="775"/>
      <c r="J1479" s="775"/>
      <c r="K1479" s="775"/>
    </row>
    <row r="1480" spans="7:11">
      <c r="G1480" s="774"/>
      <c r="H1480" s="775"/>
      <c r="I1480" s="775"/>
      <c r="J1480" s="775"/>
      <c r="K1480" s="775"/>
    </row>
    <row r="1481" spans="7:11">
      <c r="G1481" s="774"/>
      <c r="H1481" s="775"/>
      <c r="I1481" s="775"/>
      <c r="J1481" s="775"/>
      <c r="K1481" s="775"/>
    </row>
    <row r="1482" spans="7:11">
      <c r="G1482" s="774"/>
      <c r="H1482" s="775"/>
      <c r="I1482" s="775"/>
      <c r="J1482" s="775"/>
      <c r="K1482" s="775"/>
    </row>
    <row r="1483" spans="7:11">
      <c r="G1483" s="774"/>
      <c r="H1483" s="775"/>
      <c r="I1483" s="775"/>
      <c r="J1483" s="775"/>
      <c r="K1483" s="775"/>
    </row>
    <row r="1484" spans="7:11">
      <c r="G1484" s="774"/>
      <c r="H1484" s="775"/>
      <c r="I1484" s="775"/>
      <c r="J1484" s="775"/>
      <c r="K1484" s="775"/>
    </row>
    <row r="1485" spans="7:11">
      <c r="G1485" s="774"/>
      <c r="H1485" s="775"/>
      <c r="I1485" s="775"/>
      <c r="J1485" s="775"/>
      <c r="K1485" s="775"/>
    </row>
    <row r="1486" spans="7:11">
      <c r="G1486" s="774"/>
      <c r="H1486" s="775"/>
      <c r="I1486" s="775"/>
      <c r="J1486" s="775"/>
      <c r="K1486" s="775"/>
    </row>
    <row r="1487" spans="7:11">
      <c r="G1487" s="774"/>
      <c r="H1487" s="775"/>
      <c r="I1487" s="775"/>
      <c r="J1487" s="775"/>
      <c r="K1487" s="775"/>
    </row>
    <row r="1488" spans="7:11">
      <c r="G1488" s="774"/>
      <c r="H1488" s="775"/>
      <c r="I1488" s="775"/>
      <c r="J1488" s="775"/>
      <c r="K1488" s="775"/>
    </row>
    <row r="1489" spans="7:11">
      <c r="G1489" s="774"/>
      <c r="H1489" s="775"/>
      <c r="I1489" s="775"/>
      <c r="J1489" s="775"/>
      <c r="K1489" s="775"/>
    </row>
    <row r="1490" spans="7:11">
      <c r="G1490" s="774"/>
      <c r="H1490" s="775"/>
      <c r="I1490" s="775"/>
      <c r="J1490" s="775"/>
      <c r="K1490" s="775"/>
    </row>
    <row r="1491" spans="7:11">
      <c r="G1491" s="774"/>
      <c r="H1491" s="775"/>
      <c r="I1491" s="775"/>
      <c r="J1491" s="775"/>
      <c r="K1491" s="775"/>
    </row>
    <row r="1492" spans="7:11">
      <c r="G1492" s="774"/>
      <c r="H1492" s="775"/>
      <c r="I1492" s="775"/>
      <c r="J1492" s="775"/>
      <c r="K1492" s="775"/>
    </row>
    <row r="1493" spans="7:11">
      <c r="G1493" s="774"/>
      <c r="H1493" s="775"/>
      <c r="I1493" s="775"/>
      <c r="J1493" s="775"/>
      <c r="K1493" s="775"/>
    </row>
    <row r="1494" spans="7:11">
      <c r="G1494" s="774"/>
      <c r="H1494" s="775"/>
      <c r="I1494" s="775"/>
      <c r="J1494" s="775"/>
      <c r="K1494" s="775"/>
    </row>
    <row r="1495" spans="7:11">
      <c r="G1495" s="774"/>
      <c r="H1495" s="775"/>
      <c r="I1495" s="775"/>
      <c r="J1495" s="775"/>
      <c r="K1495" s="775"/>
    </row>
    <row r="1496" spans="7:11">
      <c r="G1496" s="774"/>
      <c r="H1496" s="775"/>
      <c r="I1496" s="775"/>
      <c r="J1496" s="775"/>
      <c r="K1496" s="775"/>
    </row>
    <row r="1497" spans="7:11">
      <c r="G1497" s="774"/>
      <c r="H1497" s="775"/>
      <c r="I1497" s="775"/>
      <c r="J1497" s="775"/>
      <c r="K1497" s="775"/>
    </row>
    <row r="1498" spans="7:11">
      <c r="G1498" s="774"/>
      <c r="H1498" s="775"/>
      <c r="I1498" s="775"/>
      <c r="J1498" s="775"/>
      <c r="K1498" s="775"/>
    </row>
    <row r="1499" spans="7:11">
      <c r="G1499" s="774"/>
      <c r="H1499" s="775"/>
      <c r="I1499" s="775"/>
      <c r="J1499" s="775"/>
      <c r="K1499" s="775"/>
    </row>
    <row r="1500" spans="7:11">
      <c r="G1500" s="774"/>
      <c r="H1500" s="775"/>
      <c r="I1500" s="775"/>
      <c r="J1500" s="775"/>
      <c r="K1500" s="775"/>
    </row>
    <row r="1501" spans="7:11">
      <c r="G1501" s="774"/>
      <c r="H1501" s="775"/>
      <c r="I1501" s="775"/>
      <c r="J1501" s="775"/>
      <c r="K1501" s="775"/>
    </row>
    <row r="1502" spans="7:11">
      <c r="G1502" s="774"/>
      <c r="H1502" s="775"/>
      <c r="I1502" s="775"/>
      <c r="J1502" s="775"/>
      <c r="K1502" s="775"/>
    </row>
    <row r="1503" spans="7:11">
      <c r="G1503" s="774"/>
      <c r="H1503" s="775"/>
      <c r="I1503" s="775"/>
      <c r="J1503" s="775"/>
      <c r="K1503" s="775"/>
    </row>
    <row r="1504" spans="7:11">
      <c r="G1504" s="774"/>
      <c r="H1504" s="775"/>
      <c r="I1504" s="775"/>
      <c r="J1504" s="775"/>
      <c r="K1504" s="775"/>
    </row>
    <row r="1505" spans="7:11">
      <c r="G1505" s="774"/>
      <c r="H1505" s="775"/>
      <c r="I1505" s="775"/>
      <c r="J1505" s="775"/>
      <c r="K1505" s="775"/>
    </row>
    <row r="1506" spans="7:11">
      <c r="G1506" s="774"/>
      <c r="H1506" s="775"/>
      <c r="I1506" s="775"/>
      <c r="J1506" s="775"/>
      <c r="K1506" s="775"/>
    </row>
    <row r="1507" spans="7:11">
      <c r="G1507" s="774"/>
      <c r="H1507" s="775"/>
      <c r="I1507" s="775"/>
      <c r="J1507" s="775"/>
      <c r="K1507" s="775"/>
    </row>
    <row r="1508" spans="7:11">
      <c r="G1508" s="774"/>
      <c r="H1508" s="775"/>
      <c r="I1508" s="775"/>
      <c r="J1508" s="775"/>
      <c r="K1508" s="775"/>
    </row>
    <row r="1509" spans="7:11">
      <c r="G1509" s="774"/>
      <c r="H1509" s="775"/>
      <c r="I1509" s="775"/>
      <c r="J1509" s="775"/>
      <c r="K1509" s="775"/>
    </row>
    <row r="1510" spans="7:11">
      <c r="G1510" s="774"/>
      <c r="H1510" s="775"/>
      <c r="I1510" s="775"/>
      <c r="J1510" s="775"/>
      <c r="K1510" s="775"/>
    </row>
    <row r="1511" spans="7:11">
      <c r="G1511" s="774"/>
      <c r="H1511" s="775"/>
      <c r="I1511" s="775"/>
      <c r="J1511" s="775"/>
      <c r="K1511" s="775"/>
    </row>
    <row r="1512" spans="7:11">
      <c r="G1512" s="774"/>
      <c r="H1512" s="775"/>
      <c r="I1512" s="775"/>
      <c r="J1512" s="775"/>
      <c r="K1512" s="775"/>
    </row>
    <row r="1513" spans="7:11">
      <c r="G1513" s="774"/>
      <c r="H1513" s="775"/>
      <c r="I1513" s="775"/>
      <c r="J1513" s="775"/>
      <c r="K1513" s="775"/>
    </row>
    <row r="1514" spans="7:11">
      <c r="G1514" s="774"/>
      <c r="H1514" s="775"/>
      <c r="I1514" s="775"/>
      <c r="J1514" s="775"/>
      <c r="K1514" s="775"/>
    </row>
    <row r="1515" spans="7:11">
      <c r="G1515" s="774"/>
      <c r="H1515" s="775"/>
      <c r="I1515" s="775"/>
      <c r="J1515" s="775"/>
      <c r="K1515" s="775"/>
    </row>
    <row r="1516" spans="7:11">
      <c r="G1516" s="774"/>
      <c r="H1516" s="775"/>
      <c r="I1516" s="775"/>
      <c r="J1516" s="775"/>
      <c r="K1516" s="775"/>
    </row>
    <row r="1517" spans="7:11">
      <c r="G1517" s="774"/>
      <c r="H1517" s="775"/>
      <c r="I1517" s="775"/>
      <c r="J1517" s="775"/>
      <c r="K1517" s="775"/>
    </row>
    <row r="1518" spans="7:11">
      <c r="G1518" s="774"/>
      <c r="H1518" s="775"/>
      <c r="I1518" s="775"/>
      <c r="J1518" s="775"/>
      <c r="K1518" s="775"/>
    </row>
    <row r="1519" spans="7:11">
      <c r="G1519" s="774"/>
      <c r="H1519" s="775"/>
      <c r="I1519" s="775"/>
      <c r="J1519" s="775"/>
      <c r="K1519" s="775"/>
    </row>
  </sheetData>
  <mergeCells count="2313">
    <mergeCell ref="Z45:AB45"/>
    <mergeCell ref="AB46:AC46"/>
    <mergeCell ref="AB27:AC27"/>
    <mergeCell ref="AA66:AB66"/>
    <mergeCell ref="T70:V70"/>
    <mergeCell ref="W70:Y70"/>
    <mergeCell ref="G71:J71"/>
    <mergeCell ref="K71:M71"/>
    <mergeCell ref="Q71:S71"/>
    <mergeCell ref="T71:V71"/>
    <mergeCell ref="W71:Y71"/>
    <mergeCell ref="N1:P1"/>
    <mergeCell ref="Q1:S1"/>
    <mergeCell ref="N2:P2"/>
    <mergeCell ref="Q2:S2"/>
    <mergeCell ref="G70:J70"/>
    <mergeCell ref="K70:M70"/>
    <mergeCell ref="Q70:S70"/>
    <mergeCell ref="G76:J76"/>
    <mergeCell ref="K76:M76"/>
    <mergeCell ref="Q76:S76"/>
    <mergeCell ref="T76:V76"/>
    <mergeCell ref="G77:J77"/>
    <mergeCell ref="K77:M77"/>
    <mergeCell ref="Q77:S77"/>
    <mergeCell ref="T77:V77"/>
    <mergeCell ref="G74:J74"/>
    <mergeCell ref="K74:M74"/>
    <mergeCell ref="Q74:S74"/>
    <mergeCell ref="T74:V74"/>
    <mergeCell ref="G75:J75"/>
    <mergeCell ref="K75:M75"/>
    <mergeCell ref="Q75:S75"/>
    <mergeCell ref="T75:V75"/>
    <mergeCell ref="G72:J72"/>
    <mergeCell ref="K72:M72"/>
    <mergeCell ref="Q72:S72"/>
    <mergeCell ref="T72:V72"/>
    <mergeCell ref="G73:J73"/>
    <mergeCell ref="K73:M73"/>
    <mergeCell ref="Q73:S73"/>
    <mergeCell ref="T73:V73"/>
    <mergeCell ref="G82:J82"/>
    <mergeCell ref="K82:M82"/>
    <mergeCell ref="Q82:S82"/>
    <mergeCell ref="T82:V82"/>
    <mergeCell ref="G83:J83"/>
    <mergeCell ref="K83:M83"/>
    <mergeCell ref="Q83:S83"/>
    <mergeCell ref="T83:V83"/>
    <mergeCell ref="G80:J80"/>
    <mergeCell ref="K80:M80"/>
    <mergeCell ref="Q80:S80"/>
    <mergeCell ref="T80:V80"/>
    <mergeCell ref="G81:J81"/>
    <mergeCell ref="K81:M81"/>
    <mergeCell ref="Q81:S81"/>
    <mergeCell ref="T81:V81"/>
    <mergeCell ref="G78:J78"/>
    <mergeCell ref="K78:M78"/>
    <mergeCell ref="Q78:S78"/>
    <mergeCell ref="T78:V78"/>
    <mergeCell ref="G79:J79"/>
    <mergeCell ref="K79:M79"/>
    <mergeCell ref="Q79:S79"/>
    <mergeCell ref="T79:V79"/>
    <mergeCell ref="G88:J88"/>
    <mergeCell ref="K88:M88"/>
    <mergeCell ref="Q88:S88"/>
    <mergeCell ref="T88:V88"/>
    <mergeCell ref="G89:J89"/>
    <mergeCell ref="K89:M89"/>
    <mergeCell ref="Q89:S89"/>
    <mergeCell ref="T89:V89"/>
    <mergeCell ref="G86:J86"/>
    <mergeCell ref="K86:M86"/>
    <mergeCell ref="Q86:S86"/>
    <mergeCell ref="T86:V86"/>
    <mergeCell ref="G87:J87"/>
    <mergeCell ref="K87:M87"/>
    <mergeCell ref="Q87:S87"/>
    <mergeCell ref="T87:V87"/>
    <mergeCell ref="G84:J84"/>
    <mergeCell ref="K84:M84"/>
    <mergeCell ref="Q84:S84"/>
    <mergeCell ref="T84:V84"/>
    <mergeCell ref="G85:J85"/>
    <mergeCell ref="K85:M85"/>
    <mergeCell ref="Q85:S85"/>
    <mergeCell ref="T85:V85"/>
    <mergeCell ref="G94:J94"/>
    <mergeCell ref="K94:M94"/>
    <mergeCell ref="Q94:S94"/>
    <mergeCell ref="T94:V94"/>
    <mergeCell ref="G95:J95"/>
    <mergeCell ref="K95:M95"/>
    <mergeCell ref="Q95:S95"/>
    <mergeCell ref="T95:V95"/>
    <mergeCell ref="G92:J92"/>
    <mergeCell ref="K92:M92"/>
    <mergeCell ref="Q92:S92"/>
    <mergeCell ref="T92:V92"/>
    <mergeCell ref="G93:J93"/>
    <mergeCell ref="K93:M93"/>
    <mergeCell ref="Q93:S93"/>
    <mergeCell ref="T93:V93"/>
    <mergeCell ref="G90:J90"/>
    <mergeCell ref="K90:M90"/>
    <mergeCell ref="Q90:S90"/>
    <mergeCell ref="T90:V90"/>
    <mergeCell ref="G91:J91"/>
    <mergeCell ref="K91:M91"/>
    <mergeCell ref="Q91:S91"/>
    <mergeCell ref="T91:V91"/>
    <mergeCell ref="G100:J100"/>
    <mergeCell ref="K100:M100"/>
    <mergeCell ref="Q100:S100"/>
    <mergeCell ref="T100:V100"/>
    <mergeCell ref="G101:J101"/>
    <mergeCell ref="K101:M101"/>
    <mergeCell ref="Q101:S101"/>
    <mergeCell ref="T101:V101"/>
    <mergeCell ref="G98:J98"/>
    <mergeCell ref="K98:M98"/>
    <mergeCell ref="Q98:S98"/>
    <mergeCell ref="T98:V98"/>
    <mergeCell ref="G99:J99"/>
    <mergeCell ref="K99:M99"/>
    <mergeCell ref="Q99:S99"/>
    <mergeCell ref="T99:V99"/>
    <mergeCell ref="G96:J96"/>
    <mergeCell ref="K96:M96"/>
    <mergeCell ref="Q96:S96"/>
    <mergeCell ref="T96:V96"/>
    <mergeCell ref="G97:J97"/>
    <mergeCell ref="K97:M97"/>
    <mergeCell ref="Q97:S97"/>
    <mergeCell ref="T97:V97"/>
    <mergeCell ref="G106:J106"/>
    <mergeCell ref="K106:M106"/>
    <mergeCell ref="Q106:S106"/>
    <mergeCell ref="T106:V106"/>
    <mergeCell ref="G107:J107"/>
    <mergeCell ref="K107:M107"/>
    <mergeCell ref="Q107:S107"/>
    <mergeCell ref="T107:V107"/>
    <mergeCell ref="G104:J104"/>
    <mergeCell ref="K104:M104"/>
    <mergeCell ref="Q104:S104"/>
    <mergeCell ref="T104:V104"/>
    <mergeCell ref="G105:J105"/>
    <mergeCell ref="K105:M105"/>
    <mergeCell ref="Q105:S105"/>
    <mergeCell ref="T105:V105"/>
    <mergeCell ref="G102:J102"/>
    <mergeCell ref="K102:M102"/>
    <mergeCell ref="Q102:S102"/>
    <mergeCell ref="T102:V102"/>
    <mergeCell ref="G103:J103"/>
    <mergeCell ref="K103:M103"/>
    <mergeCell ref="Q103:S103"/>
    <mergeCell ref="T103:V103"/>
    <mergeCell ref="G112:J112"/>
    <mergeCell ref="K112:M112"/>
    <mergeCell ref="Q112:S112"/>
    <mergeCell ref="T112:V112"/>
    <mergeCell ref="G113:J113"/>
    <mergeCell ref="K113:M113"/>
    <mergeCell ref="Q113:S113"/>
    <mergeCell ref="T113:V113"/>
    <mergeCell ref="G110:J110"/>
    <mergeCell ref="K110:M110"/>
    <mergeCell ref="Q110:S110"/>
    <mergeCell ref="T110:V110"/>
    <mergeCell ref="G111:J111"/>
    <mergeCell ref="K111:M111"/>
    <mergeCell ref="Q111:S111"/>
    <mergeCell ref="T111:V111"/>
    <mergeCell ref="G108:J108"/>
    <mergeCell ref="K108:M108"/>
    <mergeCell ref="Q108:S108"/>
    <mergeCell ref="T108:V108"/>
    <mergeCell ref="G109:J109"/>
    <mergeCell ref="K109:M109"/>
    <mergeCell ref="Q109:S109"/>
    <mergeCell ref="T109:V109"/>
    <mergeCell ref="G118:J118"/>
    <mergeCell ref="K118:M118"/>
    <mergeCell ref="Q118:S118"/>
    <mergeCell ref="T118:V118"/>
    <mergeCell ref="G119:J119"/>
    <mergeCell ref="K119:M119"/>
    <mergeCell ref="Q119:S119"/>
    <mergeCell ref="T119:V119"/>
    <mergeCell ref="G116:J116"/>
    <mergeCell ref="K116:M116"/>
    <mergeCell ref="Q116:S116"/>
    <mergeCell ref="T116:V116"/>
    <mergeCell ref="G117:J117"/>
    <mergeCell ref="K117:M117"/>
    <mergeCell ref="Q117:S117"/>
    <mergeCell ref="T117:V117"/>
    <mergeCell ref="G114:J114"/>
    <mergeCell ref="K114:M114"/>
    <mergeCell ref="Q114:S114"/>
    <mergeCell ref="T114:V114"/>
    <mergeCell ref="G115:J115"/>
    <mergeCell ref="K115:M115"/>
    <mergeCell ref="Q115:S115"/>
    <mergeCell ref="T115:V115"/>
    <mergeCell ref="G124:J124"/>
    <mergeCell ref="K124:M124"/>
    <mergeCell ref="Q124:S124"/>
    <mergeCell ref="T124:V124"/>
    <mergeCell ref="G125:J125"/>
    <mergeCell ref="K125:M125"/>
    <mergeCell ref="Q125:S125"/>
    <mergeCell ref="T125:V125"/>
    <mergeCell ref="G122:J122"/>
    <mergeCell ref="K122:M122"/>
    <mergeCell ref="Q122:S122"/>
    <mergeCell ref="T122:V122"/>
    <mergeCell ref="G123:J123"/>
    <mergeCell ref="K123:M123"/>
    <mergeCell ref="Q123:S123"/>
    <mergeCell ref="T123:V123"/>
    <mergeCell ref="G120:J120"/>
    <mergeCell ref="K120:M120"/>
    <mergeCell ref="Q120:S120"/>
    <mergeCell ref="T120:V120"/>
    <mergeCell ref="G121:J121"/>
    <mergeCell ref="K121:M121"/>
    <mergeCell ref="Q121:S121"/>
    <mergeCell ref="T121:V121"/>
    <mergeCell ref="G130:J130"/>
    <mergeCell ref="K130:M130"/>
    <mergeCell ref="Q130:S130"/>
    <mergeCell ref="T130:V130"/>
    <mergeCell ref="G131:J131"/>
    <mergeCell ref="K131:M131"/>
    <mergeCell ref="Q131:S131"/>
    <mergeCell ref="T131:V131"/>
    <mergeCell ref="G128:J128"/>
    <mergeCell ref="K128:M128"/>
    <mergeCell ref="Q128:S128"/>
    <mergeCell ref="T128:V128"/>
    <mergeCell ref="G129:J129"/>
    <mergeCell ref="K129:M129"/>
    <mergeCell ref="Q129:S129"/>
    <mergeCell ref="T129:V129"/>
    <mergeCell ref="G126:J126"/>
    <mergeCell ref="K126:M126"/>
    <mergeCell ref="Q126:S126"/>
    <mergeCell ref="T126:V126"/>
    <mergeCell ref="G127:J127"/>
    <mergeCell ref="K127:M127"/>
    <mergeCell ref="Q127:S127"/>
    <mergeCell ref="T127:V127"/>
    <mergeCell ref="G136:J136"/>
    <mergeCell ref="K136:M136"/>
    <mergeCell ref="Q136:S136"/>
    <mergeCell ref="T136:V136"/>
    <mergeCell ref="G137:J137"/>
    <mergeCell ref="K137:M137"/>
    <mergeCell ref="Q137:S137"/>
    <mergeCell ref="T137:V137"/>
    <mergeCell ref="G134:J134"/>
    <mergeCell ref="K134:M134"/>
    <mergeCell ref="Q134:S134"/>
    <mergeCell ref="T134:V134"/>
    <mergeCell ref="G135:J135"/>
    <mergeCell ref="K135:M135"/>
    <mergeCell ref="Q135:S135"/>
    <mergeCell ref="T135:V135"/>
    <mergeCell ref="G132:J132"/>
    <mergeCell ref="K132:M132"/>
    <mergeCell ref="Q132:S132"/>
    <mergeCell ref="T132:V132"/>
    <mergeCell ref="G133:J133"/>
    <mergeCell ref="K133:M133"/>
    <mergeCell ref="Q133:S133"/>
    <mergeCell ref="T133:V133"/>
    <mergeCell ref="G142:J142"/>
    <mergeCell ref="K142:M142"/>
    <mergeCell ref="Q142:S142"/>
    <mergeCell ref="T142:V142"/>
    <mergeCell ref="G143:J143"/>
    <mergeCell ref="K143:M143"/>
    <mergeCell ref="Q143:S143"/>
    <mergeCell ref="T143:V143"/>
    <mergeCell ref="G140:J140"/>
    <mergeCell ref="K140:M140"/>
    <mergeCell ref="Q140:S140"/>
    <mergeCell ref="T140:V140"/>
    <mergeCell ref="G141:J141"/>
    <mergeCell ref="K141:M141"/>
    <mergeCell ref="Q141:S141"/>
    <mergeCell ref="T141:V141"/>
    <mergeCell ref="G138:J138"/>
    <mergeCell ref="K138:M138"/>
    <mergeCell ref="Q138:S138"/>
    <mergeCell ref="T138:V138"/>
    <mergeCell ref="G139:J139"/>
    <mergeCell ref="K139:M139"/>
    <mergeCell ref="Q139:S139"/>
    <mergeCell ref="T139:V139"/>
    <mergeCell ref="G148:J148"/>
    <mergeCell ref="K148:M148"/>
    <mergeCell ref="Q148:S148"/>
    <mergeCell ref="T148:V148"/>
    <mergeCell ref="G149:J149"/>
    <mergeCell ref="K149:M149"/>
    <mergeCell ref="Q149:S149"/>
    <mergeCell ref="T149:V149"/>
    <mergeCell ref="G146:J146"/>
    <mergeCell ref="K146:M146"/>
    <mergeCell ref="Q146:S146"/>
    <mergeCell ref="T146:V146"/>
    <mergeCell ref="G147:J147"/>
    <mergeCell ref="K147:M147"/>
    <mergeCell ref="Q147:S147"/>
    <mergeCell ref="T147:V147"/>
    <mergeCell ref="G144:J144"/>
    <mergeCell ref="K144:M144"/>
    <mergeCell ref="Q144:S144"/>
    <mergeCell ref="T144:V144"/>
    <mergeCell ref="G145:J145"/>
    <mergeCell ref="K145:M145"/>
    <mergeCell ref="Q145:S145"/>
    <mergeCell ref="T145:V145"/>
    <mergeCell ref="G154:J154"/>
    <mergeCell ref="K154:M154"/>
    <mergeCell ref="Q154:S154"/>
    <mergeCell ref="T154:V154"/>
    <mergeCell ref="G155:J155"/>
    <mergeCell ref="K155:M155"/>
    <mergeCell ref="Q155:S155"/>
    <mergeCell ref="T155:V155"/>
    <mergeCell ref="G152:J152"/>
    <mergeCell ref="K152:M152"/>
    <mergeCell ref="Q152:S152"/>
    <mergeCell ref="T152:V152"/>
    <mergeCell ref="G153:J153"/>
    <mergeCell ref="K153:M153"/>
    <mergeCell ref="Q153:S153"/>
    <mergeCell ref="T153:V153"/>
    <mergeCell ref="G150:J150"/>
    <mergeCell ref="K150:M150"/>
    <mergeCell ref="Q150:S150"/>
    <mergeCell ref="T150:V150"/>
    <mergeCell ref="G151:J151"/>
    <mergeCell ref="K151:M151"/>
    <mergeCell ref="Q151:S151"/>
    <mergeCell ref="T151:V151"/>
    <mergeCell ref="G160:J160"/>
    <mergeCell ref="K160:M160"/>
    <mergeCell ref="Q160:S160"/>
    <mergeCell ref="T160:V160"/>
    <mergeCell ref="G161:J161"/>
    <mergeCell ref="K161:M161"/>
    <mergeCell ref="Q161:S161"/>
    <mergeCell ref="T161:V161"/>
    <mergeCell ref="G158:J158"/>
    <mergeCell ref="K158:M158"/>
    <mergeCell ref="Q158:S158"/>
    <mergeCell ref="T158:V158"/>
    <mergeCell ref="G159:J159"/>
    <mergeCell ref="K159:M159"/>
    <mergeCell ref="Q159:S159"/>
    <mergeCell ref="T159:V159"/>
    <mergeCell ref="G156:J156"/>
    <mergeCell ref="K156:M156"/>
    <mergeCell ref="Q156:S156"/>
    <mergeCell ref="T156:V156"/>
    <mergeCell ref="G157:J157"/>
    <mergeCell ref="K157:M157"/>
    <mergeCell ref="Q157:S157"/>
    <mergeCell ref="T157:V157"/>
    <mergeCell ref="G166:J166"/>
    <mergeCell ref="K166:M166"/>
    <mergeCell ref="Q166:S166"/>
    <mergeCell ref="T166:V166"/>
    <mergeCell ref="G167:J167"/>
    <mergeCell ref="K167:M167"/>
    <mergeCell ref="Q167:S167"/>
    <mergeCell ref="T167:V167"/>
    <mergeCell ref="G164:J164"/>
    <mergeCell ref="K164:M164"/>
    <mergeCell ref="Q164:S164"/>
    <mergeCell ref="T164:V164"/>
    <mergeCell ref="K165:M165"/>
    <mergeCell ref="Q165:S165"/>
    <mergeCell ref="T165:V165"/>
    <mergeCell ref="G162:J162"/>
    <mergeCell ref="K162:M162"/>
    <mergeCell ref="Q162:S162"/>
    <mergeCell ref="T162:V162"/>
    <mergeCell ref="G163:J163"/>
    <mergeCell ref="K163:M163"/>
    <mergeCell ref="Q163:S163"/>
    <mergeCell ref="T163:V163"/>
    <mergeCell ref="G172:J172"/>
    <mergeCell ref="K172:M172"/>
    <mergeCell ref="Q172:S172"/>
    <mergeCell ref="T172:V172"/>
    <mergeCell ref="G173:J173"/>
    <mergeCell ref="K173:M173"/>
    <mergeCell ref="Q173:S173"/>
    <mergeCell ref="T173:V173"/>
    <mergeCell ref="G170:J170"/>
    <mergeCell ref="K170:M170"/>
    <mergeCell ref="Q170:S170"/>
    <mergeCell ref="T170:V170"/>
    <mergeCell ref="G171:J171"/>
    <mergeCell ref="K171:M171"/>
    <mergeCell ref="Q171:S171"/>
    <mergeCell ref="T171:V171"/>
    <mergeCell ref="G168:J168"/>
    <mergeCell ref="K168:M168"/>
    <mergeCell ref="Q168:S168"/>
    <mergeCell ref="T168:V168"/>
    <mergeCell ref="K169:M169"/>
    <mergeCell ref="Q169:S169"/>
    <mergeCell ref="T169:V169"/>
    <mergeCell ref="G178:J178"/>
    <mergeCell ref="Q178:S178"/>
    <mergeCell ref="T178:V178"/>
    <mergeCell ref="G179:J179"/>
    <mergeCell ref="K179:M179"/>
    <mergeCell ref="Q179:S179"/>
    <mergeCell ref="T179:V179"/>
    <mergeCell ref="K176:M176"/>
    <mergeCell ref="Q176:S176"/>
    <mergeCell ref="T176:V176"/>
    <mergeCell ref="G177:J177"/>
    <mergeCell ref="K177:M177"/>
    <mergeCell ref="Q177:S177"/>
    <mergeCell ref="T177:V177"/>
    <mergeCell ref="G174:J174"/>
    <mergeCell ref="K174:M174"/>
    <mergeCell ref="Q174:S174"/>
    <mergeCell ref="T174:V174"/>
    <mergeCell ref="G175:J175"/>
    <mergeCell ref="K175:M175"/>
    <mergeCell ref="Q175:S175"/>
    <mergeCell ref="T175:V175"/>
    <mergeCell ref="K184:M184"/>
    <mergeCell ref="Q184:S184"/>
    <mergeCell ref="T184:V184"/>
    <mergeCell ref="G185:J185"/>
    <mergeCell ref="K185:M185"/>
    <mergeCell ref="Q185:S185"/>
    <mergeCell ref="T185:V185"/>
    <mergeCell ref="G182:J182"/>
    <mergeCell ref="K182:M182"/>
    <mergeCell ref="Q182:S182"/>
    <mergeCell ref="T182:V182"/>
    <mergeCell ref="G183:J183"/>
    <mergeCell ref="K183:M183"/>
    <mergeCell ref="Q183:S183"/>
    <mergeCell ref="T183:V183"/>
    <mergeCell ref="K180:M180"/>
    <mergeCell ref="Q180:S180"/>
    <mergeCell ref="T180:V180"/>
    <mergeCell ref="G181:J181"/>
    <mergeCell ref="K181:M181"/>
    <mergeCell ref="Q181:S181"/>
    <mergeCell ref="T181:V181"/>
    <mergeCell ref="G190:J190"/>
    <mergeCell ref="K190:M190"/>
    <mergeCell ref="Q190:S190"/>
    <mergeCell ref="T190:V190"/>
    <mergeCell ref="G191:J191"/>
    <mergeCell ref="K191:M191"/>
    <mergeCell ref="Q191:S191"/>
    <mergeCell ref="T191:V191"/>
    <mergeCell ref="G188:J188"/>
    <mergeCell ref="K188:M188"/>
    <mergeCell ref="Q188:S188"/>
    <mergeCell ref="T188:V188"/>
    <mergeCell ref="G189:J189"/>
    <mergeCell ref="K189:M189"/>
    <mergeCell ref="Q189:S189"/>
    <mergeCell ref="T189:V189"/>
    <mergeCell ref="G186:J186"/>
    <mergeCell ref="K186:M186"/>
    <mergeCell ref="Q186:S186"/>
    <mergeCell ref="T186:V186"/>
    <mergeCell ref="G187:J187"/>
    <mergeCell ref="Q187:S187"/>
    <mergeCell ref="T187:V187"/>
    <mergeCell ref="G196:J196"/>
    <mergeCell ref="K196:M196"/>
    <mergeCell ref="Q196:S196"/>
    <mergeCell ref="T196:V196"/>
    <mergeCell ref="G197:J197"/>
    <mergeCell ref="K197:M197"/>
    <mergeCell ref="Q197:S197"/>
    <mergeCell ref="T197:V197"/>
    <mergeCell ref="G194:J194"/>
    <mergeCell ref="K194:M194"/>
    <mergeCell ref="Q194:S194"/>
    <mergeCell ref="T194:V194"/>
    <mergeCell ref="G195:J195"/>
    <mergeCell ref="K195:M195"/>
    <mergeCell ref="Q195:S195"/>
    <mergeCell ref="T195:V195"/>
    <mergeCell ref="K192:M192"/>
    <mergeCell ref="Q192:S192"/>
    <mergeCell ref="T192:V192"/>
    <mergeCell ref="G193:J193"/>
    <mergeCell ref="K193:M193"/>
    <mergeCell ref="Q193:S193"/>
    <mergeCell ref="T193:V193"/>
    <mergeCell ref="K202:M202"/>
    <mergeCell ref="Q202:S202"/>
    <mergeCell ref="T202:V202"/>
    <mergeCell ref="G203:J203"/>
    <mergeCell ref="Q203:S203"/>
    <mergeCell ref="T203:V203"/>
    <mergeCell ref="G200:J200"/>
    <mergeCell ref="K200:M200"/>
    <mergeCell ref="Q200:S200"/>
    <mergeCell ref="T200:V200"/>
    <mergeCell ref="G201:J201"/>
    <mergeCell ref="K201:M201"/>
    <mergeCell ref="Q201:S201"/>
    <mergeCell ref="T201:V201"/>
    <mergeCell ref="G198:J198"/>
    <mergeCell ref="Q198:S198"/>
    <mergeCell ref="T198:V198"/>
    <mergeCell ref="G199:J199"/>
    <mergeCell ref="K199:M199"/>
    <mergeCell ref="Q199:S199"/>
    <mergeCell ref="T199:V199"/>
    <mergeCell ref="G208:J208"/>
    <mergeCell ref="K208:M208"/>
    <mergeCell ref="Q208:S208"/>
    <mergeCell ref="T208:V208"/>
    <mergeCell ref="G209:J209"/>
    <mergeCell ref="K209:M209"/>
    <mergeCell ref="Q209:S209"/>
    <mergeCell ref="T209:V209"/>
    <mergeCell ref="G206:J206"/>
    <mergeCell ref="K206:M206"/>
    <mergeCell ref="Q206:S206"/>
    <mergeCell ref="T206:V206"/>
    <mergeCell ref="G207:J207"/>
    <mergeCell ref="K207:M207"/>
    <mergeCell ref="Q207:S207"/>
    <mergeCell ref="T207:V207"/>
    <mergeCell ref="G204:J204"/>
    <mergeCell ref="K204:M204"/>
    <mergeCell ref="Q204:S204"/>
    <mergeCell ref="T204:V204"/>
    <mergeCell ref="G205:J205"/>
    <mergeCell ref="K205:M205"/>
    <mergeCell ref="Q205:S205"/>
    <mergeCell ref="T205:V205"/>
    <mergeCell ref="G214:J214"/>
    <mergeCell ref="K214:M214"/>
    <mergeCell ref="Q214:S214"/>
    <mergeCell ref="T214:V214"/>
    <mergeCell ref="G215:J215"/>
    <mergeCell ref="K215:M215"/>
    <mergeCell ref="Q215:S215"/>
    <mergeCell ref="T215:V215"/>
    <mergeCell ref="G212:J212"/>
    <mergeCell ref="K212:M212"/>
    <mergeCell ref="Q212:S212"/>
    <mergeCell ref="T212:V212"/>
    <mergeCell ref="G213:J213"/>
    <mergeCell ref="K213:M213"/>
    <mergeCell ref="Q213:S213"/>
    <mergeCell ref="T213:V213"/>
    <mergeCell ref="G210:J210"/>
    <mergeCell ref="Q210:S210"/>
    <mergeCell ref="T210:V210"/>
    <mergeCell ref="G211:J211"/>
    <mergeCell ref="K211:M211"/>
    <mergeCell ref="Q211:S211"/>
    <mergeCell ref="T211:V211"/>
    <mergeCell ref="G220:J220"/>
    <mergeCell ref="K220:M220"/>
    <mergeCell ref="Q220:S220"/>
    <mergeCell ref="T220:V220"/>
    <mergeCell ref="G221:J221"/>
    <mergeCell ref="K221:M221"/>
    <mergeCell ref="Q221:S221"/>
    <mergeCell ref="T221:V221"/>
    <mergeCell ref="G218:J218"/>
    <mergeCell ref="Q218:S218"/>
    <mergeCell ref="T218:V218"/>
    <mergeCell ref="G219:J219"/>
    <mergeCell ref="K219:M219"/>
    <mergeCell ref="Q219:S219"/>
    <mergeCell ref="T219:V219"/>
    <mergeCell ref="G216:J216"/>
    <mergeCell ref="K216:M216"/>
    <mergeCell ref="Q216:S216"/>
    <mergeCell ref="T216:V216"/>
    <mergeCell ref="K217:M217"/>
    <mergeCell ref="Q217:S217"/>
    <mergeCell ref="T217:V217"/>
    <mergeCell ref="G226:J226"/>
    <mergeCell ref="Q226:S226"/>
    <mergeCell ref="T226:V226"/>
    <mergeCell ref="G227:J227"/>
    <mergeCell ref="K227:M227"/>
    <mergeCell ref="Q227:S227"/>
    <mergeCell ref="T227:V227"/>
    <mergeCell ref="G224:J224"/>
    <mergeCell ref="K224:M224"/>
    <mergeCell ref="Q224:S224"/>
    <mergeCell ref="T224:V224"/>
    <mergeCell ref="G225:J225"/>
    <mergeCell ref="K225:M225"/>
    <mergeCell ref="Q225:S225"/>
    <mergeCell ref="T225:V225"/>
    <mergeCell ref="G222:J222"/>
    <mergeCell ref="K222:M222"/>
    <mergeCell ref="Q222:S222"/>
    <mergeCell ref="T222:V222"/>
    <mergeCell ref="K223:M223"/>
    <mergeCell ref="Q223:S223"/>
    <mergeCell ref="T223:V223"/>
    <mergeCell ref="G232:J232"/>
    <mergeCell ref="K232:M232"/>
    <mergeCell ref="Q232:S232"/>
    <mergeCell ref="T232:V232"/>
    <mergeCell ref="G233:J233"/>
    <mergeCell ref="K233:M233"/>
    <mergeCell ref="Q233:S233"/>
    <mergeCell ref="T233:V233"/>
    <mergeCell ref="G230:J230"/>
    <mergeCell ref="K230:M230"/>
    <mergeCell ref="Q230:S230"/>
    <mergeCell ref="T230:V230"/>
    <mergeCell ref="G231:J231"/>
    <mergeCell ref="K231:M231"/>
    <mergeCell ref="Q231:S231"/>
    <mergeCell ref="T231:V231"/>
    <mergeCell ref="G228:J228"/>
    <mergeCell ref="K228:M228"/>
    <mergeCell ref="Q228:S228"/>
    <mergeCell ref="T228:V228"/>
    <mergeCell ref="G229:J229"/>
    <mergeCell ref="K229:M229"/>
    <mergeCell ref="Q229:S229"/>
    <mergeCell ref="T229:V229"/>
    <mergeCell ref="G238:J238"/>
    <mergeCell ref="K238:M238"/>
    <mergeCell ref="Q238:S238"/>
    <mergeCell ref="T238:V238"/>
    <mergeCell ref="G239:J239"/>
    <mergeCell ref="K239:M239"/>
    <mergeCell ref="Q239:S239"/>
    <mergeCell ref="T239:V239"/>
    <mergeCell ref="G236:J236"/>
    <mergeCell ref="K236:M236"/>
    <mergeCell ref="Q236:S236"/>
    <mergeCell ref="T236:V236"/>
    <mergeCell ref="K237:M237"/>
    <mergeCell ref="Q237:S237"/>
    <mergeCell ref="T237:V237"/>
    <mergeCell ref="K234:M234"/>
    <mergeCell ref="Q234:S234"/>
    <mergeCell ref="T234:V234"/>
    <mergeCell ref="G235:J235"/>
    <mergeCell ref="Q235:S235"/>
    <mergeCell ref="T235:V235"/>
    <mergeCell ref="G244:J244"/>
    <mergeCell ref="K244:M244"/>
    <mergeCell ref="Q244:S244"/>
    <mergeCell ref="T244:V244"/>
    <mergeCell ref="G245:J245"/>
    <mergeCell ref="K245:M245"/>
    <mergeCell ref="Q245:S245"/>
    <mergeCell ref="T245:V245"/>
    <mergeCell ref="G242:J242"/>
    <mergeCell ref="K242:M242"/>
    <mergeCell ref="Q242:S242"/>
    <mergeCell ref="T242:V242"/>
    <mergeCell ref="G243:J243"/>
    <mergeCell ref="K243:M243"/>
    <mergeCell ref="Q243:S243"/>
    <mergeCell ref="T243:V243"/>
    <mergeCell ref="K240:M240"/>
    <mergeCell ref="Q240:S240"/>
    <mergeCell ref="T240:V240"/>
    <mergeCell ref="G241:J241"/>
    <mergeCell ref="K241:M241"/>
    <mergeCell ref="Q241:S241"/>
    <mergeCell ref="T241:V241"/>
    <mergeCell ref="K250:M250"/>
    <mergeCell ref="Q250:S250"/>
    <mergeCell ref="T250:V250"/>
    <mergeCell ref="G251:J251"/>
    <mergeCell ref="Q251:S251"/>
    <mergeCell ref="T251:V251"/>
    <mergeCell ref="G248:J248"/>
    <mergeCell ref="Q248:S248"/>
    <mergeCell ref="T248:V248"/>
    <mergeCell ref="G249:J249"/>
    <mergeCell ref="K249:M249"/>
    <mergeCell ref="Q249:S249"/>
    <mergeCell ref="T249:V249"/>
    <mergeCell ref="G246:J246"/>
    <mergeCell ref="Q246:S246"/>
    <mergeCell ref="T246:V246"/>
    <mergeCell ref="G247:J247"/>
    <mergeCell ref="K247:M247"/>
    <mergeCell ref="Q247:S247"/>
    <mergeCell ref="T247:V247"/>
    <mergeCell ref="G256:J256"/>
    <mergeCell ref="K256:M256"/>
    <mergeCell ref="Q256:S256"/>
    <mergeCell ref="T256:V256"/>
    <mergeCell ref="G257:J257"/>
    <mergeCell ref="K257:M257"/>
    <mergeCell ref="Q257:S257"/>
    <mergeCell ref="T257:V257"/>
    <mergeCell ref="G254:J254"/>
    <mergeCell ref="Q254:S254"/>
    <mergeCell ref="T254:V254"/>
    <mergeCell ref="G255:J255"/>
    <mergeCell ref="K255:M255"/>
    <mergeCell ref="Q255:S255"/>
    <mergeCell ref="T255:V255"/>
    <mergeCell ref="G252:J252"/>
    <mergeCell ref="K252:M252"/>
    <mergeCell ref="Q252:S252"/>
    <mergeCell ref="T252:V252"/>
    <mergeCell ref="G253:J253"/>
    <mergeCell ref="K253:M253"/>
    <mergeCell ref="Q253:S253"/>
    <mergeCell ref="T253:V253"/>
    <mergeCell ref="G262:J262"/>
    <mergeCell ref="K262:M262"/>
    <mergeCell ref="Q262:S262"/>
    <mergeCell ref="T262:V262"/>
    <mergeCell ref="G263:J263"/>
    <mergeCell ref="K263:M263"/>
    <mergeCell ref="Q263:S263"/>
    <mergeCell ref="T263:V263"/>
    <mergeCell ref="G260:J260"/>
    <mergeCell ref="K260:M260"/>
    <mergeCell ref="Q260:S260"/>
    <mergeCell ref="T260:V260"/>
    <mergeCell ref="K261:M261"/>
    <mergeCell ref="Q261:S261"/>
    <mergeCell ref="T261:V261"/>
    <mergeCell ref="G258:J258"/>
    <mergeCell ref="Q258:S258"/>
    <mergeCell ref="T258:V258"/>
    <mergeCell ref="G259:J259"/>
    <mergeCell ref="Q259:S259"/>
    <mergeCell ref="T259:V259"/>
    <mergeCell ref="G266:K266"/>
    <mergeCell ref="L266:N266"/>
    <mergeCell ref="R266:T266"/>
    <mergeCell ref="U266:W266"/>
    <mergeCell ref="X266:Z266"/>
    <mergeCell ref="G267:K267"/>
    <mergeCell ref="L267:N267"/>
    <mergeCell ref="R267:T267"/>
    <mergeCell ref="U267:W267"/>
    <mergeCell ref="X267:Z267"/>
    <mergeCell ref="G264:J264"/>
    <mergeCell ref="K264:M264"/>
    <mergeCell ref="Q264:S264"/>
    <mergeCell ref="T264:V264"/>
    <mergeCell ref="W264:Y264"/>
    <mergeCell ref="G265:K265"/>
    <mergeCell ref="L265:N265"/>
    <mergeCell ref="R265:T265"/>
    <mergeCell ref="U265:W265"/>
    <mergeCell ref="X265:Z265"/>
    <mergeCell ref="G270:K270"/>
    <mergeCell ref="L270:N270"/>
    <mergeCell ref="R270:T270"/>
    <mergeCell ref="U270:W270"/>
    <mergeCell ref="X270:Z270"/>
    <mergeCell ref="G271:K271"/>
    <mergeCell ref="L271:N271"/>
    <mergeCell ref="R271:T271"/>
    <mergeCell ref="U271:W271"/>
    <mergeCell ref="X271:Z271"/>
    <mergeCell ref="G268:K268"/>
    <mergeCell ref="L268:N268"/>
    <mergeCell ref="R268:T268"/>
    <mergeCell ref="U268:W268"/>
    <mergeCell ref="X268:Z268"/>
    <mergeCell ref="G269:K269"/>
    <mergeCell ref="L269:N269"/>
    <mergeCell ref="R269:T269"/>
    <mergeCell ref="U269:W269"/>
    <mergeCell ref="X269:Z269"/>
    <mergeCell ref="G274:K274"/>
    <mergeCell ref="L274:N274"/>
    <mergeCell ref="R274:T274"/>
    <mergeCell ref="U274:W274"/>
    <mergeCell ref="X274:Z274"/>
    <mergeCell ref="G275:K275"/>
    <mergeCell ref="L275:N275"/>
    <mergeCell ref="R275:T275"/>
    <mergeCell ref="U275:W275"/>
    <mergeCell ref="X275:Z275"/>
    <mergeCell ref="G272:K272"/>
    <mergeCell ref="L272:N272"/>
    <mergeCell ref="R272:T272"/>
    <mergeCell ref="U272:W272"/>
    <mergeCell ref="X272:Z272"/>
    <mergeCell ref="G273:K273"/>
    <mergeCell ref="L273:N273"/>
    <mergeCell ref="R273:T273"/>
    <mergeCell ref="U273:W273"/>
    <mergeCell ref="X273:Z273"/>
    <mergeCell ref="G278:K278"/>
    <mergeCell ref="L278:N278"/>
    <mergeCell ref="R278:T278"/>
    <mergeCell ref="U278:W278"/>
    <mergeCell ref="X278:Z278"/>
    <mergeCell ref="G279:K279"/>
    <mergeCell ref="L279:N279"/>
    <mergeCell ref="R279:T279"/>
    <mergeCell ref="U279:W279"/>
    <mergeCell ref="X279:Z279"/>
    <mergeCell ref="G276:K276"/>
    <mergeCell ref="L276:N276"/>
    <mergeCell ref="R276:T276"/>
    <mergeCell ref="U276:W276"/>
    <mergeCell ref="X276:Z276"/>
    <mergeCell ref="G277:K277"/>
    <mergeCell ref="L277:N277"/>
    <mergeCell ref="R277:T277"/>
    <mergeCell ref="U277:W277"/>
    <mergeCell ref="X277:Z277"/>
    <mergeCell ref="L284:N284"/>
    <mergeCell ref="R284:T284"/>
    <mergeCell ref="U284:W284"/>
    <mergeCell ref="X284:Z284"/>
    <mergeCell ref="L285:N285"/>
    <mergeCell ref="R285:T285"/>
    <mergeCell ref="U285:W285"/>
    <mergeCell ref="X285:Z285"/>
    <mergeCell ref="L282:N282"/>
    <mergeCell ref="R282:T282"/>
    <mergeCell ref="U282:W282"/>
    <mergeCell ref="X282:Z282"/>
    <mergeCell ref="L283:N283"/>
    <mergeCell ref="R283:T283"/>
    <mergeCell ref="U283:W283"/>
    <mergeCell ref="X283:Z283"/>
    <mergeCell ref="G280:K280"/>
    <mergeCell ref="L280:N280"/>
    <mergeCell ref="R280:T280"/>
    <mergeCell ref="U280:W280"/>
    <mergeCell ref="X280:Z280"/>
    <mergeCell ref="L281:N281"/>
    <mergeCell ref="R281:T281"/>
    <mergeCell ref="U281:W281"/>
    <mergeCell ref="X281:Z281"/>
    <mergeCell ref="L290:N290"/>
    <mergeCell ref="R290:T290"/>
    <mergeCell ref="U290:W290"/>
    <mergeCell ref="X290:Z290"/>
    <mergeCell ref="L291:N291"/>
    <mergeCell ref="R291:T291"/>
    <mergeCell ref="U291:W291"/>
    <mergeCell ref="X291:Z291"/>
    <mergeCell ref="L288:N288"/>
    <mergeCell ref="R288:T288"/>
    <mergeCell ref="U288:W288"/>
    <mergeCell ref="X288:Z288"/>
    <mergeCell ref="L289:N289"/>
    <mergeCell ref="R289:T289"/>
    <mergeCell ref="U289:W289"/>
    <mergeCell ref="X289:Z289"/>
    <mergeCell ref="L286:N286"/>
    <mergeCell ref="R286:T286"/>
    <mergeCell ref="U286:W286"/>
    <mergeCell ref="X286:Z286"/>
    <mergeCell ref="L287:N287"/>
    <mergeCell ref="R287:T287"/>
    <mergeCell ref="U287:W287"/>
    <mergeCell ref="X287:Z287"/>
    <mergeCell ref="L296:N296"/>
    <mergeCell ref="R296:T296"/>
    <mergeCell ref="U296:W296"/>
    <mergeCell ref="X296:Z296"/>
    <mergeCell ref="L297:N297"/>
    <mergeCell ref="R297:T297"/>
    <mergeCell ref="U297:W297"/>
    <mergeCell ref="X297:Z297"/>
    <mergeCell ref="L294:N294"/>
    <mergeCell ref="R294:T294"/>
    <mergeCell ref="U294:W294"/>
    <mergeCell ref="X294:Z294"/>
    <mergeCell ref="L295:N295"/>
    <mergeCell ref="R295:T295"/>
    <mergeCell ref="U295:W295"/>
    <mergeCell ref="X295:Z295"/>
    <mergeCell ref="L292:N292"/>
    <mergeCell ref="R292:T292"/>
    <mergeCell ref="U292:W292"/>
    <mergeCell ref="X292:Z292"/>
    <mergeCell ref="L293:N293"/>
    <mergeCell ref="R293:T293"/>
    <mergeCell ref="U293:W293"/>
    <mergeCell ref="X293:Z293"/>
    <mergeCell ref="L302:N302"/>
    <mergeCell ref="R302:T302"/>
    <mergeCell ref="U302:W302"/>
    <mergeCell ref="X302:Z302"/>
    <mergeCell ref="L303:N303"/>
    <mergeCell ref="R303:T303"/>
    <mergeCell ref="U303:W303"/>
    <mergeCell ref="X303:Z303"/>
    <mergeCell ref="L300:N300"/>
    <mergeCell ref="R300:T300"/>
    <mergeCell ref="U300:W300"/>
    <mergeCell ref="X300:Z300"/>
    <mergeCell ref="L301:N301"/>
    <mergeCell ref="R301:T301"/>
    <mergeCell ref="U301:W301"/>
    <mergeCell ref="X301:Z301"/>
    <mergeCell ref="L298:N298"/>
    <mergeCell ref="R298:T298"/>
    <mergeCell ref="U298:W298"/>
    <mergeCell ref="X298:Z298"/>
    <mergeCell ref="L299:N299"/>
    <mergeCell ref="R299:T299"/>
    <mergeCell ref="U299:W299"/>
    <mergeCell ref="X299:Z299"/>
    <mergeCell ref="L312:N312"/>
    <mergeCell ref="L313:N313"/>
    <mergeCell ref="L314:N314"/>
    <mergeCell ref="L315:N315"/>
    <mergeCell ref="L316:N316"/>
    <mergeCell ref="L317:N317"/>
    <mergeCell ref="L306:N306"/>
    <mergeCell ref="L307:N307"/>
    <mergeCell ref="L308:N308"/>
    <mergeCell ref="L309:N309"/>
    <mergeCell ref="L310:N310"/>
    <mergeCell ref="L311:N311"/>
    <mergeCell ref="L304:N304"/>
    <mergeCell ref="R304:T304"/>
    <mergeCell ref="U304:W304"/>
    <mergeCell ref="X304:Z304"/>
    <mergeCell ref="L305:N305"/>
    <mergeCell ref="U305:W305"/>
    <mergeCell ref="X305:Z305"/>
    <mergeCell ref="L330:N330"/>
    <mergeCell ref="L331:N331"/>
    <mergeCell ref="L332:N332"/>
    <mergeCell ref="L333:N333"/>
    <mergeCell ref="L334:N334"/>
    <mergeCell ref="L335:N335"/>
    <mergeCell ref="L324:N324"/>
    <mergeCell ref="L325:N325"/>
    <mergeCell ref="L326:N326"/>
    <mergeCell ref="L327:N327"/>
    <mergeCell ref="L328:N328"/>
    <mergeCell ref="L329:N329"/>
    <mergeCell ref="L318:N318"/>
    <mergeCell ref="L319:N319"/>
    <mergeCell ref="L320:N320"/>
    <mergeCell ref="L321:N321"/>
    <mergeCell ref="L322:N322"/>
    <mergeCell ref="L323:N323"/>
    <mergeCell ref="G433:K433"/>
    <mergeCell ref="G434:K434"/>
    <mergeCell ref="G435:K435"/>
    <mergeCell ref="G436:K436"/>
    <mergeCell ref="G437:K437"/>
    <mergeCell ref="G438:K438"/>
    <mergeCell ref="G427:K427"/>
    <mergeCell ref="G428:K428"/>
    <mergeCell ref="G429:K429"/>
    <mergeCell ref="G430:K430"/>
    <mergeCell ref="G431:K431"/>
    <mergeCell ref="G432:K432"/>
    <mergeCell ref="L336:N336"/>
    <mergeCell ref="L337:N337"/>
    <mergeCell ref="L338:N338"/>
    <mergeCell ref="G424:K424"/>
    <mergeCell ref="G425:K425"/>
    <mergeCell ref="G426:K426"/>
    <mergeCell ref="G451:K451"/>
    <mergeCell ref="G452:K452"/>
    <mergeCell ref="G453:K453"/>
    <mergeCell ref="G454:K454"/>
    <mergeCell ref="G455:K455"/>
    <mergeCell ref="G456:K456"/>
    <mergeCell ref="G445:K445"/>
    <mergeCell ref="G446:K446"/>
    <mergeCell ref="G447:K447"/>
    <mergeCell ref="G448:K448"/>
    <mergeCell ref="G449:K449"/>
    <mergeCell ref="G450:K450"/>
    <mergeCell ref="G439:K439"/>
    <mergeCell ref="G440:K440"/>
    <mergeCell ref="G441:K441"/>
    <mergeCell ref="G442:K442"/>
    <mergeCell ref="G443:K443"/>
    <mergeCell ref="G444:K444"/>
    <mergeCell ref="G469:K469"/>
    <mergeCell ref="G470:K470"/>
    <mergeCell ref="G471:K471"/>
    <mergeCell ref="G472:K472"/>
    <mergeCell ref="G473:K473"/>
    <mergeCell ref="G474:K474"/>
    <mergeCell ref="G463:K463"/>
    <mergeCell ref="G464:K464"/>
    <mergeCell ref="G465:K465"/>
    <mergeCell ref="G466:K466"/>
    <mergeCell ref="G467:K467"/>
    <mergeCell ref="G468:K468"/>
    <mergeCell ref="G457:K457"/>
    <mergeCell ref="G458:K458"/>
    <mergeCell ref="G459:K459"/>
    <mergeCell ref="G460:K460"/>
    <mergeCell ref="G461:K461"/>
    <mergeCell ref="G462:K462"/>
    <mergeCell ref="G487:K487"/>
    <mergeCell ref="G488:K488"/>
    <mergeCell ref="G489:K489"/>
    <mergeCell ref="G490:K490"/>
    <mergeCell ref="G491:K491"/>
    <mergeCell ref="G492:K492"/>
    <mergeCell ref="G481:K481"/>
    <mergeCell ref="G482:K482"/>
    <mergeCell ref="G483:K483"/>
    <mergeCell ref="G484:K484"/>
    <mergeCell ref="G485:K485"/>
    <mergeCell ref="G486:K486"/>
    <mergeCell ref="G475:K475"/>
    <mergeCell ref="G476:K476"/>
    <mergeCell ref="G477:K477"/>
    <mergeCell ref="G478:K478"/>
    <mergeCell ref="G479:K479"/>
    <mergeCell ref="G480:K480"/>
    <mergeCell ref="G505:K505"/>
    <mergeCell ref="G506:K506"/>
    <mergeCell ref="G507:K507"/>
    <mergeCell ref="G508:K508"/>
    <mergeCell ref="G509:K509"/>
    <mergeCell ref="G510:K510"/>
    <mergeCell ref="G499:K499"/>
    <mergeCell ref="G500:K500"/>
    <mergeCell ref="G501:K501"/>
    <mergeCell ref="G502:K502"/>
    <mergeCell ref="G503:K503"/>
    <mergeCell ref="G504:K504"/>
    <mergeCell ref="G493:K493"/>
    <mergeCell ref="G494:K494"/>
    <mergeCell ref="G495:K495"/>
    <mergeCell ref="G496:K496"/>
    <mergeCell ref="G497:K497"/>
    <mergeCell ref="G498:K498"/>
    <mergeCell ref="G523:K523"/>
    <mergeCell ref="G524:K524"/>
    <mergeCell ref="G525:K525"/>
    <mergeCell ref="G526:K526"/>
    <mergeCell ref="G527:K527"/>
    <mergeCell ref="G528:K528"/>
    <mergeCell ref="G517:K517"/>
    <mergeCell ref="G518:K518"/>
    <mergeCell ref="G519:K519"/>
    <mergeCell ref="G520:K520"/>
    <mergeCell ref="G521:K521"/>
    <mergeCell ref="G522:K522"/>
    <mergeCell ref="G511:K511"/>
    <mergeCell ref="G512:K512"/>
    <mergeCell ref="G513:K513"/>
    <mergeCell ref="G514:K514"/>
    <mergeCell ref="G515:K515"/>
    <mergeCell ref="G516:K516"/>
    <mergeCell ref="G541:K541"/>
    <mergeCell ref="G542:K542"/>
    <mergeCell ref="G543:K543"/>
    <mergeCell ref="G544:K544"/>
    <mergeCell ref="G545:K545"/>
    <mergeCell ref="G546:K546"/>
    <mergeCell ref="G535:K535"/>
    <mergeCell ref="G536:K536"/>
    <mergeCell ref="G537:K537"/>
    <mergeCell ref="G538:K538"/>
    <mergeCell ref="G539:K539"/>
    <mergeCell ref="G540:K540"/>
    <mergeCell ref="G529:K529"/>
    <mergeCell ref="G530:K530"/>
    <mergeCell ref="G531:K531"/>
    <mergeCell ref="G532:K532"/>
    <mergeCell ref="G533:K533"/>
    <mergeCell ref="G534:K534"/>
    <mergeCell ref="G559:K559"/>
    <mergeCell ref="G560:K560"/>
    <mergeCell ref="G561:K561"/>
    <mergeCell ref="G562:K562"/>
    <mergeCell ref="G563:K563"/>
    <mergeCell ref="G564:K564"/>
    <mergeCell ref="G553:K553"/>
    <mergeCell ref="G554:K554"/>
    <mergeCell ref="G555:K555"/>
    <mergeCell ref="G556:K556"/>
    <mergeCell ref="G557:K557"/>
    <mergeCell ref="G558:K558"/>
    <mergeCell ref="G547:K547"/>
    <mergeCell ref="G548:K548"/>
    <mergeCell ref="G549:K549"/>
    <mergeCell ref="G550:K550"/>
    <mergeCell ref="G551:K551"/>
    <mergeCell ref="G552:K552"/>
    <mergeCell ref="G577:K577"/>
    <mergeCell ref="G578:K578"/>
    <mergeCell ref="G579:K579"/>
    <mergeCell ref="G580:K580"/>
    <mergeCell ref="G581:K581"/>
    <mergeCell ref="G582:K582"/>
    <mergeCell ref="G571:K571"/>
    <mergeCell ref="G572:K572"/>
    <mergeCell ref="G573:K573"/>
    <mergeCell ref="G574:K574"/>
    <mergeCell ref="G575:K575"/>
    <mergeCell ref="G576:K576"/>
    <mergeCell ref="G565:K565"/>
    <mergeCell ref="G566:K566"/>
    <mergeCell ref="G567:K567"/>
    <mergeCell ref="G568:K568"/>
    <mergeCell ref="G569:K569"/>
    <mergeCell ref="G570:K570"/>
    <mergeCell ref="G595:K595"/>
    <mergeCell ref="G596:K596"/>
    <mergeCell ref="G597:K597"/>
    <mergeCell ref="G598:K598"/>
    <mergeCell ref="G599:K599"/>
    <mergeCell ref="G600:K600"/>
    <mergeCell ref="G589:K589"/>
    <mergeCell ref="G590:K590"/>
    <mergeCell ref="G591:K591"/>
    <mergeCell ref="G592:K592"/>
    <mergeCell ref="G593:K593"/>
    <mergeCell ref="G594:K594"/>
    <mergeCell ref="G583:K583"/>
    <mergeCell ref="G584:K584"/>
    <mergeCell ref="G585:K585"/>
    <mergeCell ref="G586:K586"/>
    <mergeCell ref="G587:K587"/>
    <mergeCell ref="G588:K588"/>
    <mergeCell ref="G613:K613"/>
    <mergeCell ref="G614:K614"/>
    <mergeCell ref="G615:K615"/>
    <mergeCell ref="G616:K616"/>
    <mergeCell ref="G617:K617"/>
    <mergeCell ref="G618:K618"/>
    <mergeCell ref="G607:K607"/>
    <mergeCell ref="G608:K608"/>
    <mergeCell ref="G609:K609"/>
    <mergeCell ref="G610:K610"/>
    <mergeCell ref="G611:K611"/>
    <mergeCell ref="G612:K612"/>
    <mergeCell ref="G601:K601"/>
    <mergeCell ref="G602:K602"/>
    <mergeCell ref="G603:K603"/>
    <mergeCell ref="G604:K604"/>
    <mergeCell ref="G605:K605"/>
    <mergeCell ref="G606:K606"/>
    <mergeCell ref="G631:K631"/>
    <mergeCell ref="G632:K632"/>
    <mergeCell ref="G633:K633"/>
    <mergeCell ref="G634:K634"/>
    <mergeCell ref="G635:K635"/>
    <mergeCell ref="G636:K636"/>
    <mergeCell ref="G625:K625"/>
    <mergeCell ref="G626:K626"/>
    <mergeCell ref="G627:K627"/>
    <mergeCell ref="G628:K628"/>
    <mergeCell ref="G629:K629"/>
    <mergeCell ref="G630:K630"/>
    <mergeCell ref="G619:K619"/>
    <mergeCell ref="G620:K620"/>
    <mergeCell ref="G621:K621"/>
    <mergeCell ref="G622:K622"/>
    <mergeCell ref="G623:K623"/>
    <mergeCell ref="G624:K624"/>
    <mergeCell ref="G649:K649"/>
    <mergeCell ref="G650:K650"/>
    <mergeCell ref="G651:K651"/>
    <mergeCell ref="G652:K652"/>
    <mergeCell ref="G653:K653"/>
    <mergeCell ref="G654:K654"/>
    <mergeCell ref="G643:K643"/>
    <mergeCell ref="G644:K644"/>
    <mergeCell ref="G645:K645"/>
    <mergeCell ref="G646:K646"/>
    <mergeCell ref="G647:K647"/>
    <mergeCell ref="G648:K648"/>
    <mergeCell ref="G637:K637"/>
    <mergeCell ref="G638:K638"/>
    <mergeCell ref="G639:K639"/>
    <mergeCell ref="G640:K640"/>
    <mergeCell ref="G641:K641"/>
    <mergeCell ref="G642:K642"/>
    <mergeCell ref="G667:K667"/>
    <mergeCell ref="G668:K668"/>
    <mergeCell ref="G669:K669"/>
    <mergeCell ref="G670:K670"/>
    <mergeCell ref="G671:K671"/>
    <mergeCell ref="G672:K672"/>
    <mergeCell ref="G661:K661"/>
    <mergeCell ref="G662:K662"/>
    <mergeCell ref="G663:K663"/>
    <mergeCell ref="G664:K664"/>
    <mergeCell ref="G665:K665"/>
    <mergeCell ref="G666:K666"/>
    <mergeCell ref="G655:K655"/>
    <mergeCell ref="G656:K656"/>
    <mergeCell ref="G657:K657"/>
    <mergeCell ref="G658:K658"/>
    <mergeCell ref="G659:K659"/>
    <mergeCell ref="G660:K660"/>
    <mergeCell ref="G685:K685"/>
    <mergeCell ref="G686:K686"/>
    <mergeCell ref="G687:K687"/>
    <mergeCell ref="G688:K688"/>
    <mergeCell ref="G689:K689"/>
    <mergeCell ref="G690:K690"/>
    <mergeCell ref="G679:K679"/>
    <mergeCell ref="G680:K680"/>
    <mergeCell ref="G681:K681"/>
    <mergeCell ref="G682:K682"/>
    <mergeCell ref="G683:K683"/>
    <mergeCell ref="G684:K684"/>
    <mergeCell ref="G673:K673"/>
    <mergeCell ref="G674:K674"/>
    <mergeCell ref="G675:K675"/>
    <mergeCell ref="G676:K676"/>
    <mergeCell ref="G677:K677"/>
    <mergeCell ref="G678:K678"/>
    <mergeCell ref="G703:K703"/>
    <mergeCell ref="G704:K704"/>
    <mergeCell ref="G705:K705"/>
    <mergeCell ref="G706:K706"/>
    <mergeCell ref="G707:K707"/>
    <mergeCell ref="G708:K708"/>
    <mergeCell ref="G697:K697"/>
    <mergeCell ref="G698:K698"/>
    <mergeCell ref="G699:K699"/>
    <mergeCell ref="G700:K700"/>
    <mergeCell ref="G701:K701"/>
    <mergeCell ref="G702:K702"/>
    <mergeCell ref="G691:K691"/>
    <mergeCell ref="G692:K692"/>
    <mergeCell ref="G693:K693"/>
    <mergeCell ref="G694:K694"/>
    <mergeCell ref="G695:K695"/>
    <mergeCell ref="G696:K696"/>
    <mergeCell ref="G721:K721"/>
    <mergeCell ref="G722:K722"/>
    <mergeCell ref="G723:K723"/>
    <mergeCell ref="G724:K724"/>
    <mergeCell ref="G725:K725"/>
    <mergeCell ref="G726:K726"/>
    <mergeCell ref="G715:K715"/>
    <mergeCell ref="G716:K716"/>
    <mergeCell ref="G717:K717"/>
    <mergeCell ref="G718:K718"/>
    <mergeCell ref="G719:K719"/>
    <mergeCell ref="G720:K720"/>
    <mergeCell ref="G709:K709"/>
    <mergeCell ref="G710:K710"/>
    <mergeCell ref="G711:K711"/>
    <mergeCell ref="G712:K712"/>
    <mergeCell ref="G713:K713"/>
    <mergeCell ref="G714:K714"/>
    <mergeCell ref="G739:K739"/>
    <mergeCell ref="G740:K740"/>
    <mergeCell ref="G741:K741"/>
    <mergeCell ref="G742:K742"/>
    <mergeCell ref="G743:K743"/>
    <mergeCell ref="G744:K744"/>
    <mergeCell ref="G733:K733"/>
    <mergeCell ref="G734:K734"/>
    <mergeCell ref="G735:K735"/>
    <mergeCell ref="G736:K736"/>
    <mergeCell ref="G737:K737"/>
    <mergeCell ref="G738:K738"/>
    <mergeCell ref="G727:K727"/>
    <mergeCell ref="G728:K728"/>
    <mergeCell ref="G729:K729"/>
    <mergeCell ref="G730:K730"/>
    <mergeCell ref="G731:K731"/>
    <mergeCell ref="G732:K732"/>
    <mergeCell ref="G757:K757"/>
    <mergeCell ref="G758:K758"/>
    <mergeCell ref="G759:K759"/>
    <mergeCell ref="G760:K760"/>
    <mergeCell ref="G761:K761"/>
    <mergeCell ref="G762:K762"/>
    <mergeCell ref="G751:K751"/>
    <mergeCell ref="G752:K752"/>
    <mergeCell ref="G753:K753"/>
    <mergeCell ref="G754:K754"/>
    <mergeCell ref="G755:K755"/>
    <mergeCell ref="G756:K756"/>
    <mergeCell ref="G745:K745"/>
    <mergeCell ref="G746:K746"/>
    <mergeCell ref="G747:K747"/>
    <mergeCell ref="G748:K748"/>
    <mergeCell ref="G749:K749"/>
    <mergeCell ref="G750:K750"/>
    <mergeCell ref="G775:K775"/>
    <mergeCell ref="G776:K776"/>
    <mergeCell ref="G777:K777"/>
    <mergeCell ref="G778:K778"/>
    <mergeCell ref="G779:K779"/>
    <mergeCell ref="G780:K780"/>
    <mergeCell ref="G769:K769"/>
    <mergeCell ref="G770:K770"/>
    <mergeCell ref="G771:K771"/>
    <mergeCell ref="G772:K772"/>
    <mergeCell ref="G773:K773"/>
    <mergeCell ref="G774:K774"/>
    <mergeCell ref="G763:K763"/>
    <mergeCell ref="G764:K764"/>
    <mergeCell ref="G765:K765"/>
    <mergeCell ref="G766:K766"/>
    <mergeCell ref="G767:K767"/>
    <mergeCell ref="G768:K768"/>
    <mergeCell ref="G793:K793"/>
    <mergeCell ref="G794:K794"/>
    <mergeCell ref="G795:K795"/>
    <mergeCell ref="G796:K796"/>
    <mergeCell ref="G797:K797"/>
    <mergeCell ref="G798:K798"/>
    <mergeCell ref="G787:K787"/>
    <mergeCell ref="G788:K788"/>
    <mergeCell ref="G789:K789"/>
    <mergeCell ref="G790:K790"/>
    <mergeCell ref="G791:K791"/>
    <mergeCell ref="G792:K792"/>
    <mergeCell ref="G781:K781"/>
    <mergeCell ref="G782:K782"/>
    <mergeCell ref="G783:K783"/>
    <mergeCell ref="G784:K784"/>
    <mergeCell ref="G785:K785"/>
    <mergeCell ref="G786:K786"/>
    <mergeCell ref="G811:K811"/>
    <mergeCell ref="G812:K812"/>
    <mergeCell ref="G813:K813"/>
    <mergeCell ref="G814:K814"/>
    <mergeCell ref="G815:K815"/>
    <mergeCell ref="G816:K816"/>
    <mergeCell ref="G805:K805"/>
    <mergeCell ref="G806:K806"/>
    <mergeCell ref="G807:K807"/>
    <mergeCell ref="G808:K808"/>
    <mergeCell ref="G809:K809"/>
    <mergeCell ref="G810:K810"/>
    <mergeCell ref="G799:K799"/>
    <mergeCell ref="G800:K800"/>
    <mergeCell ref="G801:K801"/>
    <mergeCell ref="G802:K802"/>
    <mergeCell ref="G803:K803"/>
    <mergeCell ref="G804:K804"/>
    <mergeCell ref="G829:K829"/>
    <mergeCell ref="G830:K830"/>
    <mergeCell ref="G831:K831"/>
    <mergeCell ref="G832:K832"/>
    <mergeCell ref="G833:K833"/>
    <mergeCell ref="G834:K834"/>
    <mergeCell ref="G823:K823"/>
    <mergeCell ref="G824:K824"/>
    <mergeCell ref="G825:K825"/>
    <mergeCell ref="G826:K826"/>
    <mergeCell ref="G827:K827"/>
    <mergeCell ref="G828:K828"/>
    <mergeCell ref="G817:K817"/>
    <mergeCell ref="G818:K818"/>
    <mergeCell ref="G819:K819"/>
    <mergeCell ref="G820:K820"/>
    <mergeCell ref="G821:K821"/>
    <mergeCell ref="G822:K822"/>
    <mergeCell ref="G847:K847"/>
    <mergeCell ref="G848:K848"/>
    <mergeCell ref="G849:K849"/>
    <mergeCell ref="G850:K850"/>
    <mergeCell ref="G851:K851"/>
    <mergeCell ref="G852:K852"/>
    <mergeCell ref="G841:K841"/>
    <mergeCell ref="G842:K842"/>
    <mergeCell ref="G843:K843"/>
    <mergeCell ref="G844:K844"/>
    <mergeCell ref="G845:K845"/>
    <mergeCell ref="G846:K846"/>
    <mergeCell ref="G835:K835"/>
    <mergeCell ref="G836:K836"/>
    <mergeCell ref="G837:K837"/>
    <mergeCell ref="G838:K838"/>
    <mergeCell ref="G839:K839"/>
    <mergeCell ref="G840:K840"/>
    <mergeCell ref="G865:K865"/>
    <mergeCell ref="G866:K866"/>
    <mergeCell ref="G867:K867"/>
    <mergeCell ref="G868:K868"/>
    <mergeCell ref="G869:K869"/>
    <mergeCell ref="G870:K870"/>
    <mergeCell ref="G859:K859"/>
    <mergeCell ref="G860:K860"/>
    <mergeCell ref="G861:K861"/>
    <mergeCell ref="G862:K862"/>
    <mergeCell ref="G863:K863"/>
    <mergeCell ref="G864:K864"/>
    <mergeCell ref="G853:K853"/>
    <mergeCell ref="G854:K854"/>
    <mergeCell ref="G855:K855"/>
    <mergeCell ref="G856:K856"/>
    <mergeCell ref="G857:K857"/>
    <mergeCell ref="G858:K858"/>
    <mergeCell ref="G883:K883"/>
    <mergeCell ref="G884:K884"/>
    <mergeCell ref="G885:K885"/>
    <mergeCell ref="G886:K886"/>
    <mergeCell ref="G887:K887"/>
    <mergeCell ref="G888:K888"/>
    <mergeCell ref="G877:K877"/>
    <mergeCell ref="G878:K878"/>
    <mergeCell ref="G879:K879"/>
    <mergeCell ref="G880:K880"/>
    <mergeCell ref="G881:K881"/>
    <mergeCell ref="G882:K882"/>
    <mergeCell ref="G871:K871"/>
    <mergeCell ref="G872:K872"/>
    <mergeCell ref="G873:K873"/>
    <mergeCell ref="G874:K874"/>
    <mergeCell ref="G875:K875"/>
    <mergeCell ref="G876:K876"/>
    <mergeCell ref="G901:K901"/>
    <mergeCell ref="G902:K902"/>
    <mergeCell ref="G903:K903"/>
    <mergeCell ref="G904:K904"/>
    <mergeCell ref="G905:K905"/>
    <mergeCell ref="G906:K906"/>
    <mergeCell ref="G895:K895"/>
    <mergeCell ref="G896:K896"/>
    <mergeCell ref="G897:K897"/>
    <mergeCell ref="G898:K898"/>
    <mergeCell ref="G899:K899"/>
    <mergeCell ref="G900:K900"/>
    <mergeCell ref="G889:K889"/>
    <mergeCell ref="G890:K890"/>
    <mergeCell ref="G891:K891"/>
    <mergeCell ref="G892:K892"/>
    <mergeCell ref="G893:K893"/>
    <mergeCell ref="G894:K894"/>
    <mergeCell ref="G919:K919"/>
    <mergeCell ref="G920:K920"/>
    <mergeCell ref="G921:K921"/>
    <mergeCell ref="G922:K922"/>
    <mergeCell ref="G923:K923"/>
    <mergeCell ref="G924:K924"/>
    <mergeCell ref="G913:K913"/>
    <mergeCell ref="G914:K914"/>
    <mergeCell ref="G915:K915"/>
    <mergeCell ref="G916:K916"/>
    <mergeCell ref="G917:K917"/>
    <mergeCell ref="G918:K918"/>
    <mergeCell ref="G907:K907"/>
    <mergeCell ref="G908:K908"/>
    <mergeCell ref="G909:K909"/>
    <mergeCell ref="G910:K910"/>
    <mergeCell ref="G911:K911"/>
    <mergeCell ref="G912:K912"/>
    <mergeCell ref="G937:K937"/>
    <mergeCell ref="G938:K938"/>
    <mergeCell ref="G939:K939"/>
    <mergeCell ref="G940:K940"/>
    <mergeCell ref="G941:K941"/>
    <mergeCell ref="G942:K942"/>
    <mergeCell ref="G931:K931"/>
    <mergeCell ref="G932:K932"/>
    <mergeCell ref="G933:K933"/>
    <mergeCell ref="G934:K934"/>
    <mergeCell ref="G935:K935"/>
    <mergeCell ref="G936:K936"/>
    <mergeCell ref="G925:K925"/>
    <mergeCell ref="G926:K926"/>
    <mergeCell ref="G927:K927"/>
    <mergeCell ref="G928:K928"/>
    <mergeCell ref="G929:K929"/>
    <mergeCell ref="G930:K930"/>
    <mergeCell ref="G955:K955"/>
    <mergeCell ref="G956:K956"/>
    <mergeCell ref="G957:K957"/>
    <mergeCell ref="G958:K958"/>
    <mergeCell ref="G959:K959"/>
    <mergeCell ref="G960:K960"/>
    <mergeCell ref="G949:K949"/>
    <mergeCell ref="G950:K950"/>
    <mergeCell ref="G951:K951"/>
    <mergeCell ref="G952:K952"/>
    <mergeCell ref="G953:K953"/>
    <mergeCell ref="G954:K954"/>
    <mergeCell ref="G943:K943"/>
    <mergeCell ref="G944:K944"/>
    <mergeCell ref="G945:K945"/>
    <mergeCell ref="G946:K946"/>
    <mergeCell ref="G947:K947"/>
    <mergeCell ref="G948:K948"/>
    <mergeCell ref="G973:K973"/>
    <mergeCell ref="G974:K974"/>
    <mergeCell ref="G975:K975"/>
    <mergeCell ref="G976:K976"/>
    <mergeCell ref="G977:K977"/>
    <mergeCell ref="G978:K978"/>
    <mergeCell ref="G967:K967"/>
    <mergeCell ref="G968:K968"/>
    <mergeCell ref="G969:K969"/>
    <mergeCell ref="G970:K970"/>
    <mergeCell ref="G971:K971"/>
    <mergeCell ref="G972:K972"/>
    <mergeCell ref="G961:K961"/>
    <mergeCell ref="G962:K962"/>
    <mergeCell ref="G963:K963"/>
    <mergeCell ref="G964:K964"/>
    <mergeCell ref="G965:K965"/>
    <mergeCell ref="G966:K966"/>
    <mergeCell ref="G991:K991"/>
    <mergeCell ref="G992:K992"/>
    <mergeCell ref="G993:K993"/>
    <mergeCell ref="G994:K994"/>
    <mergeCell ref="G995:K995"/>
    <mergeCell ref="G996:K996"/>
    <mergeCell ref="G985:K985"/>
    <mergeCell ref="G986:K986"/>
    <mergeCell ref="G987:K987"/>
    <mergeCell ref="G988:K988"/>
    <mergeCell ref="G989:K989"/>
    <mergeCell ref="G990:K990"/>
    <mergeCell ref="G979:K979"/>
    <mergeCell ref="G980:K980"/>
    <mergeCell ref="G981:K981"/>
    <mergeCell ref="G982:K982"/>
    <mergeCell ref="G983:K983"/>
    <mergeCell ref="G984:K984"/>
    <mergeCell ref="G1009:K1009"/>
    <mergeCell ref="G1010:K1010"/>
    <mergeCell ref="G1011:K1011"/>
    <mergeCell ref="G1012:K1012"/>
    <mergeCell ref="G1013:K1013"/>
    <mergeCell ref="G1014:K1014"/>
    <mergeCell ref="G1003:K1003"/>
    <mergeCell ref="G1004:K1004"/>
    <mergeCell ref="G1005:K1005"/>
    <mergeCell ref="G1006:K1006"/>
    <mergeCell ref="G1007:K1007"/>
    <mergeCell ref="G1008:K1008"/>
    <mergeCell ref="G997:K997"/>
    <mergeCell ref="G998:K998"/>
    <mergeCell ref="G999:K999"/>
    <mergeCell ref="G1000:K1000"/>
    <mergeCell ref="G1001:K1001"/>
    <mergeCell ref="G1002:K1002"/>
    <mergeCell ref="G1027:K1027"/>
    <mergeCell ref="G1028:K1028"/>
    <mergeCell ref="G1029:K1029"/>
    <mergeCell ref="G1030:K1030"/>
    <mergeCell ref="G1031:K1031"/>
    <mergeCell ref="G1032:K1032"/>
    <mergeCell ref="G1021:K1021"/>
    <mergeCell ref="G1022:K1022"/>
    <mergeCell ref="G1023:K1023"/>
    <mergeCell ref="G1024:K1024"/>
    <mergeCell ref="G1025:K1025"/>
    <mergeCell ref="G1026:K1026"/>
    <mergeCell ref="G1015:K1015"/>
    <mergeCell ref="G1016:K1016"/>
    <mergeCell ref="G1017:K1017"/>
    <mergeCell ref="G1018:K1018"/>
    <mergeCell ref="G1019:K1019"/>
    <mergeCell ref="G1020:K1020"/>
    <mergeCell ref="G1045:K1045"/>
    <mergeCell ref="G1046:K1046"/>
    <mergeCell ref="G1047:K1047"/>
    <mergeCell ref="G1048:K1048"/>
    <mergeCell ref="G1049:K1049"/>
    <mergeCell ref="G1050:K1050"/>
    <mergeCell ref="G1039:K1039"/>
    <mergeCell ref="G1040:K1040"/>
    <mergeCell ref="G1041:K1041"/>
    <mergeCell ref="G1042:K1042"/>
    <mergeCell ref="G1043:K1043"/>
    <mergeCell ref="G1044:K1044"/>
    <mergeCell ref="G1033:K1033"/>
    <mergeCell ref="G1034:K1034"/>
    <mergeCell ref="G1035:K1035"/>
    <mergeCell ref="G1036:K1036"/>
    <mergeCell ref="G1037:K1037"/>
    <mergeCell ref="G1038:K1038"/>
    <mergeCell ref="G1063:K1063"/>
    <mergeCell ref="G1064:K1064"/>
    <mergeCell ref="G1065:K1065"/>
    <mergeCell ref="G1066:K1066"/>
    <mergeCell ref="G1067:K1067"/>
    <mergeCell ref="G1068:K1068"/>
    <mergeCell ref="G1057:K1057"/>
    <mergeCell ref="G1058:K1058"/>
    <mergeCell ref="G1059:K1059"/>
    <mergeCell ref="G1060:K1060"/>
    <mergeCell ref="G1061:K1061"/>
    <mergeCell ref="G1062:K1062"/>
    <mergeCell ref="G1051:K1051"/>
    <mergeCell ref="G1052:K1052"/>
    <mergeCell ref="G1053:K1053"/>
    <mergeCell ref="G1054:K1054"/>
    <mergeCell ref="G1055:K1055"/>
    <mergeCell ref="G1056:K1056"/>
    <mergeCell ref="G1081:K1081"/>
    <mergeCell ref="G1082:K1082"/>
    <mergeCell ref="G1083:K1083"/>
    <mergeCell ref="G1084:K1084"/>
    <mergeCell ref="G1085:K1085"/>
    <mergeCell ref="G1086:K1086"/>
    <mergeCell ref="G1075:K1075"/>
    <mergeCell ref="G1076:K1076"/>
    <mergeCell ref="G1077:K1077"/>
    <mergeCell ref="G1078:K1078"/>
    <mergeCell ref="G1079:K1079"/>
    <mergeCell ref="G1080:K1080"/>
    <mergeCell ref="G1069:K1069"/>
    <mergeCell ref="G1070:K1070"/>
    <mergeCell ref="G1071:K1071"/>
    <mergeCell ref="G1072:K1072"/>
    <mergeCell ref="G1073:K1073"/>
    <mergeCell ref="G1074:K1074"/>
    <mergeCell ref="G1099:K1099"/>
    <mergeCell ref="G1100:K1100"/>
    <mergeCell ref="G1101:K1101"/>
    <mergeCell ref="G1102:K1102"/>
    <mergeCell ref="G1103:K1103"/>
    <mergeCell ref="G1104:K1104"/>
    <mergeCell ref="G1093:K1093"/>
    <mergeCell ref="G1094:K1094"/>
    <mergeCell ref="G1095:K1095"/>
    <mergeCell ref="G1096:K1096"/>
    <mergeCell ref="G1097:K1097"/>
    <mergeCell ref="G1098:K1098"/>
    <mergeCell ref="G1087:K1087"/>
    <mergeCell ref="G1088:K1088"/>
    <mergeCell ref="G1089:K1089"/>
    <mergeCell ref="G1090:K1090"/>
    <mergeCell ref="G1091:K1091"/>
    <mergeCell ref="G1092:K1092"/>
    <mergeCell ref="G1117:K1117"/>
    <mergeCell ref="G1118:K1118"/>
    <mergeCell ref="G1119:K1119"/>
    <mergeCell ref="G1120:K1120"/>
    <mergeCell ref="G1121:K1121"/>
    <mergeCell ref="G1122:K1122"/>
    <mergeCell ref="G1111:K1111"/>
    <mergeCell ref="G1112:K1112"/>
    <mergeCell ref="G1113:K1113"/>
    <mergeCell ref="G1114:K1114"/>
    <mergeCell ref="G1115:K1115"/>
    <mergeCell ref="G1116:K1116"/>
    <mergeCell ref="G1105:K1105"/>
    <mergeCell ref="G1106:K1106"/>
    <mergeCell ref="G1107:K1107"/>
    <mergeCell ref="G1108:K1108"/>
    <mergeCell ref="G1109:K1109"/>
    <mergeCell ref="G1110:K1110"/>
    <mergeCell ref="G1135:K1135"/>
    <mergeCell ref="G1136:K1136"/>
    <mergeCell ref="G1137:K1137"/>
    <mergeCell ref="G1138:K1138"/>
    <mergeCell ref="G1139:K1139"/>
    <mergeCell ref="G1140:K1140"/>
    <mergeCell ref="G1129:K1129"/>
    <mergeCell ref="G1130:K1130"/>
    <mergeCell ref="G1131:K1131"/>
    <mergeCell ref="G1132:K1132"/>
    <mergeCell ref="G1133:K1133"/>
    <mergeCell ref="G1134:K1134"/>
    <mergeCell ref="G1123:K1123"/>
    <mergeCell ref="G1124:K1124"/>
    <mergeCell ref="G1125:K1125"/>
    <mergeCell ref="G1126:K1126"/>
    <mergeCell ref="G1127:K1127"/>
    <mergeCell ref="G1128:K1128"/>
    <mergeCell ref="G1153:K1153"/>
    <mergeCell ref="G1154:K1154"/>
    <mergeCell ref="G1155:K1155"/>
    <mergeCell ref="G1156:K1156"/>
    <mergeCell ref="G1157:K1157"/>
    <mergeCell ref="G1158:K1158"/>
    <mergeCell ref="G1147:K1147"/>
    <mergeCell ref="G1148:K1148"/>
    <mergeCell ref="G1149:K1149"/>
    <mergeCell ref="G1150:K1150"/>
    <mergeCell ref="G1151:K1151"/>
    <mergeCell ref="G1152:K1152"/>
    <mergeCell ref="G1141:K1141"/>
    <mergeCell ref="G1142:K1142"/>
    <mergeCell ref="G1143:K1143"/>
    <mergeCell ref="G1144:K1144"/>
    <mergeCell ref="G1145:K1145"/>
    <mergeCell ref="G1146:K1146"/>
    <mergeCell ref="G1171:K1171"/>
    <mergeCell ref="G1172:K1172"/>
    <mergeCell ref="G1173:K1173"/>
    <mergeCell ref="G1174:K1174"/>
    <mergeCell ref="G1175:K1175"/>
    <mergeCell ref="G1176:K1176"/>
    <mergeCell ref="G1165:K1165"/>
    <mergeCell ref="G1166:K1166"/>
    <mergeCell ref="G1167:K1167"/>
    <mergeCell ref="G1168:K1168"/>
    <mergeCell ref="G1169:K1169"/>
    <mergeCell ref="G1170:K1170"/>
    <mergeCell ref="G1159:K1159"/>
    <mergeCell ref="G1160:K1160"/>
    <mergeCell ref="G1161:K1161"/>
    <mergeCell ref="G1162:K1162"/>
    <mergeCell ref="G1163:K1163"/>
    <mergeCell ref="G1164:K1164"/>
    <mergeCell ref="G1189:K1189"/>
    <mergeCell ref="G1190:K1190"/>
    <mergeCell ref="G1191:K1191"/>
    <mergeCell ref="G1192:K1192"/>
    <mergeCell ref="G1193:K1193"/>
    <mergeCell ref="G1194:K1194"/>
    <mergeCell ref="G1183:K1183"/>
    <mergeCell ref="G1184:K1184"/>
    <mergeCell ref="G1185:K1185"/>
    <mergeCell ref="G1186:K1186"/>
    <mergeCell ref="G1187:K1187"/>
    <mergeCell ref="G1188:K1188"/>
    <mergeCell ref="G1177:K1177"/>
    <mergeCell ref="G1178:K1178"/>
    <mergeCell ref="G1179:K1179"/>
    <mergeCell ref="G1180:K1180"/>
    <mergeCell ref="G1181:K1181"/>
    <mergeCell ref="G1182:K1182"/>
    <mergeCell ref="G1207:K1207"/>
    <mergeCell ref="G1208:K1208"/>
    <mergeCell ref="G1209:K1209"/>
    <mergeCell ref="G1210:K1210"/>
    <mergeCell ref="G1211:K1211"/>
    <mergeCell ref="G1212:K1212"/>
    <mergeCell ref="G1201:K1201"/>
    <mergeCell ref="G1202:K1202"/>
    <mergeCell ref="G1203:K1203"/>
    <mergeCell ref="G1204:K1204"/>
    <mergeCell ref="G1205:K1205"/>
    <mergeCell ref="G1206:K1206"/>
    <mergeCell ref="G1195:K1195"/>
    <mergeCell ref="G1196:K1196"/>
    <mergeCell ref="G1197:K1197"/>
    <mergeCell ref="G1198:K1198"/>
    <mergeCell ref="G1199:K1199"/>
    <mergeCell ref="G1200:K1200"/>
    <mergeCell ref="G1225:K1225"/>
    <mergeCell ref="G1226:K1226"/>
    <mergeCell ref="G1227:K1227"/>
    <mergeCell ref="G1228:K1228"/>
    <mergeCell ref="G1229:K1229"/>
    <mergeCell ref="G1230:K1230"/>
    <mergeCell ref="G1219:K1219"/>
    <mergeCell ref="G1220:K1220"/>
    <mergeCell ref="G1221:K1221"/>
    <mergeCell ref="G1222:K1222"/>
    <mergeCell ref="G1223:K1223"/>
    <mergeCell ref="G1224:K1224"/>
    <mergeCell ref="G1213:K1213"/>
    <mergeCell ref="G1214:K1214"/>
    <mergeCell ref="G1215:K1215"/>
    <mergeCell ref="G1216:K1216"/>
    <mergeCell ref="G1217:K1217"/>
    <mergeCell ref="G1218:K1218"/>
    <mergeCell ref="G1243:K1243"/>
    <mergeCell ref="G1244:K1244"/>
    <mergeCell ref="G1245:K1245"/>
    <mergeCell ref="G1246:K1246"/>
    <mergeCell ref="G1247:K1247"/>
    <mergeCell ref="G1248:K1248"/>
    <mergeCell ref="G1237:K1237"/>
    <mergeCell ref="G1238:K1238"/>
    <mergeCell ref="G1239:K1239"/>
    <mergeCell ref="G1240:K1240"/>
    <mergeCell ref="G1241:K1241"/>
    <mergeCell ref="G1242:K1242"/>
    <mergeCell ref="G1231:K1231"/>
    <mergeCell ref="G1232:K1232"/>
    <mergeCell ref="G1233:K1233"/>
    <mergeCell ref="G1234:K1234"/>
    <mergeCell ref="G1235:K1235"/>
    <mergeCell ref="G1236:K1236"/>
    <mergeCell ref="G1261:K1261"/>
    <mergeCell ref="G1262:K1262"/>
    <mergeCell ref="G1263:K1263"/>
    <mergeCell ref="G1264:K1264"/>
    <mergeCell ref="G1265:K1265"/>
    <mergeCell ref="G1266:K1266"/>
    <mergeCell ref="G1255:K1255"/>
    <mergeCell ref="G1256:K1256"/>
    <mergeCell ref="G1257:K1257"/>
    <mergeCell ref="G1258:K1258"/>
    <mergeCell ref="G1259:K1259"/>
    <mergeCell ref="G1260:K1260"/>
    <mergeCell ref="G1249:K1249"/>
    <mergeCell ref="G1250:K1250"/>
    <mergeCell ref="G1251:K1251"/>
    <mergeCell ref="G1252:K1252"/>
    <mergeCell ref="G1253:K1253"/>
    <mergeCell ref="G1254:K1254"/>
    <mergeCell ref="G1279:K1279"/>
    <mergeCell ref="G1280:K1280"/>
    <mergeCell ref="G1281:K1281"/>
    <mergeCell ref="G1282:K1282"/>
    <mergeCell ref="G1283:K1283"/>
    <mergeCell ref="G1284:K1284"/>
    <mergeCell ref="G1273:K1273"/>
    <mergeCell ref="G1274:K1274"/>
    <mergeCell ref="G1275:K1275"/>
    <mergeCell ref="G1276:K1276"/>
    <mergeCell ref="G1277:K1277"/>
    <mergeCell ref="G1278:K1278"/>
    <mergeCell ref="G1267:K1267"/>
    <mergeCell ref="G1268:K1268"/>
    <mergeCell ref="G1269:K1269"/>
    <mergeCell ref="G1270:K1270"/>
    <mergeCell ref="G1271:K1271"/>
    <mergeCell ref="G1272:K1272"/>
    <mergeCell ref="G1297:K1297"/>
    <mergeCell ref="G1298:K1298"/>
    <mergeCell ref="G1299:K1299"/>
    <mergeCell ref="G1300:K1300"/>
    <mergeCell ref="G1301:K1301"/>
    <mergeCell ref="G1302:K1302"/>
    <mergeCell ref="G1291:K1291"/>
    <mergeCell ref="G1292:K1292"/>
    <mergeCell ref="G1293:K1293"/>
    <mergeCell ref="G1294:K1294"/>
    <mergeCell ref="G1295:K1295"/>
    <mergeCell ref="G1296:K1296"/>
    <mergeCell ref="G1285:K1285"/>
    <mergeCell ref="G1286:K1286"/>
    <mergeCell ref="G1287:K1287"/>
    <mergeCell ref="G1288:K1288"/>
    <mergeCell ref="G1289:K1289"/>
    <mergeCell ref="G1290:K1290"/>
    <mergeCell ref="G1315:K1315"/>
    <mergeCell ref="G1316:K1316"/>
    <mergeCell ref="G1317:K1317"/>
    <mergeCell ref="G1318:K1318"/>
    <mergeCell ref="G1319:K1319"/>
    <mergeCell ref="G1320:K1320"/>
    <mergeCell ref="G1309:K1309"/>
    <mergeCell ref="G1310:K1310"/>
    <mergeCell ref="G1311:K1311"/>
    <mergeCell ref="G1312:K1312"/>
    <mergeCell ref="G1313:K1313"/>
    <mergeCell ref="G1314:K1314"/>
    <mergeCell ref="G1303:K1303"/>
    <mergeCell ref="G1304:K1304"/>
    <mergeCell ref="G1305:K1305"/>
    <mergeCell ref="G1306:K1306"/>
    <mergeCell ref="G1307:K1307"/>
    <mergeCell ref="G1308:K1308"/>
    <mergeCell ref="G1333:K1333"/>
    <mergeCell ref="G1334:K1334"/>
    <mergeCell ref="G1335:K1335"/>
    <mergeCell ref="G1336:K1336"/>
    <mergeCell ref="G1337:K1337"/>
    <mergeCell ref="G1338:K1338"/>
    <mergeCell ref="G1327:K1327"/>
    <mergeCell ref="G1328:K1328"/>
    <mergeCell ref="G1329:K1329"/>
    <mergeCell ref="G1330:K1330"/>
    <mergeCell ref="G1331:K1331"/>
    <mergeCell ref="G1332:K1332"/>
    <mergeCell ref="G1321:K1321"/>
    <mergeCell ref="G1322:K1322"/>
    <mergeCell ref="G1323:K1323"/>
    <mergeCell ref="G1324:K1324"/>
    <mergeCell ref="G1325:K1325"/>
    <mergeCell ref="G1326:K1326"/>
    <mergeCell ref="G1351:K1351"/>
    <mergeCell ref="G1352:K1352"/>
    <mergeCell ref="G1353:K1353"/>
    <mergeCell ref="G1354:K1354"/>
    <mergeCell ref="G1355:K1355"/>
    <mergeCell ref="G1356:K1356"/>
    <mergeCell ref="G1345:K1345"/>
    <mergeCell ref="G1346:K1346"/>
    <mergeCell ref="G1347:K1347"/>
    <mergeCell ref="G1348:K1348"/>
    <mergeCell ref="G1349:K1349"/>
    <mergeCell ref="G1350:K1350"/>
    <mergeCell ref="G1339:K1339"/>
    <mergeCell ref="G1340:K1340"/>
    <mergeCell ref="G1341:K1341"/>
    <mergeCell ref="G1342:K1342"/>
    <mergeCell ref="G1343:K1343"/>
    <mergeCell ref="G1344:K1344"/>
    <mergeCell ref="G1369:K1369"/>
    <mergeCell ref="G1370:K1370"/>
    <mergeCell ref="G1371:K1371"/>
    <mergeCell ref="G1372:K1372"/>
    <mergeCell ref="G1373:K1373"/>
    <mergeCell ref="G1374:K1374"/>
    <mergeCell ref="G1363:K1363"/>
    <mergeCell ref="G1364:K1364"/>
    <mergeCell ref="G1365:K1365"/>
    <mergeCell ref="G1366:K1366"/>
    <mergeCell ref="G1367:K1367"/>
    <mergeCell ref="G1368:K1368"/>
    <mergeCell ref="G1357:K1357"/>
    <mergeCell ref="G1358:K1358"/>
    <mergeCell ref="G1359:K1359"/>
    <mergeCell ref="G1360:K1360"/>
    <mergeCell ref="G1361:K1361"/>
    <mergeCell ref="G1362:K1362"/>
    <mergeCell ref="G1387:K1387"/>
    <mergeCell ref="G1388:K1388"/>
    <mergeCell ref="G1389:K1389"/>
    <mergeCell ref="G1390:K1390"/>
    <mergeCell ref="G1391:K1391"/>
    <mergeCell ref="G1392:K1392"/>
    <mergeCell ref="G1381:K1381"/>
    <mergeCell ref="G1382:K1382"/>
    <mergeCell ref="G1383:K1383"/>
    <mergeCell ref="G1384:K1384"/>
    <mergeCell ref="G1385:K1385"/>
    <mergeCell ref="G1386:K1386"/>
    <mergeCell ref="G1375:K1375"/>
    <mergeCell ref="G1376:K1376"/>
    <mergeCell ref="G1377:K1377"/>
    <mergeCell ref="G1378:K1378"/>
    <mergeCell ref="G1379:K1379"/>
    <mergeCell ref="G1380:K1380"/>
    <mergeCell ref="G1405:K1405"/>
    <mergeCell ref="G1406:K1406"/>
    <mergeCell ref="G1407:K1407"/>
    <mergeCell ref="G1408:K1408"/>
    <mergeCell ref="G1409:K1409"/>
    <mergeCell ref="G1410:K1410"/>
    <mergeCell ref="G1399:K1399"/>
    <mergeCell ref="G1400:K1400"/>
    <mergeCell ref="G1401:K1401"/>
    <mergeCell ref="G1402:K1402"/>
    <mergeCell ref="G1403:K1403"/>
    <mergeCell ref="G1404:K1404"/>
    <mergeCell ref="G1393:K1393"/>
    <mergeCell ref="G1394:K1394"/>
    <mergeCell ref="G1395:K1395"/>
    <mergeCell ref="G1396:K1396"/>
    <mergeCell ref="G1397:K1397"/>
    <mergeCell ref="G1398:K1398"/>
    <mergeCell ref="G1423:K1423"/>
    <mergeCell ref="G1424:K1424"/>
    <mergeCell ref="G1425:K1425"/>
    <mergeCell ref="G1426:K1426"/>
    <mergeCell ref="G1427:K1427"/>
    <mergeCell ref="G1428:K1428"/>
    <mergeCell ref="G1417:K1417"/>
    <mergeCell ref="G1418:K1418"/>
    <mergeCell ref="G1419:K1419"/>
    <mergeCell ref="G1420:K1420"/>
    <mergeCell ref="G1421:K1421"/>
    <mergeCell ref="G1422:K1422"/>
    <mergeCell ref="G1411:K1411"/>
    <mergeCell ref="G1412:K1412"/>
    <mergeCell ref="G1413:K1413"/>
    <mergeCell ref="G1414:K1414"/>
    <mergeCell ref="G1415:K1415"/>
    <mergeCell ref="G1416:K1416"/>
    <mergeCell ref="G1441:K1441"/>
    <mergeCell ref="G1442:K1442"/>
    <mergeCell ref="G1443:K1443"/>
    <mergeCell ref="G1444:K1444"/>
    <mergeCell ref="G1445:K1445"/>
    <mergeCell ref="G1446:K1446"/>
    <mergeCell ref="G1435:K1435"/>
    <mergeCell ref="G1436:K1436"/>
    <mergeCell ref="G1437:K1437"/>
    <mergeCell ref="G1438:K1438"/>
    <mergeCell ref="G1439:K1439"/>
    <mergeCell ref="G1440:K1440"/>
    <mergeCell ref="G1429:K1429"/>
    <mergeCell ref="G1430:K1430"/>
    <mergeCell ref="G1431:K1431"/>
    <mergeCell ref="G1432:K1432"/>
    <mergeCell ref="G1433:K1433"/>
    <mergeCell ref="G1434:K1434"/>
    <mergeCell ref="G1459:K1459"/>
    <mergeCell ref="G1460:K1460"/>
    <mergeCell ref="G1461:K1461"/>
    <mergeCell ref="G1462:K1462"/>
    <mergeCell ref="G1463:K1463"/>
    <mergeCell ref="G1464:K1464"/>
    <mergeCell ref="G1453:K1453"/>
    <mergeCell ref="G1454:K1454"/>
    <mergeCell ref="G1455:K1455"/>
    <mergeCell ref="G1456:K1456"/>
    <mergeCell ref="G1457:K1457"/>
    <mergeCell ref="G1458:K1458"/>
    <mergeCell ref="G1447:K1447"/>
    <mergeCell ref="G1448:K1448"/>
    <mergeCell ref="G1449:K1449"/>
    <mergeCell ref="G1450:K1450"/>
    <mergeCell ref="G1451:K1451"/>
    <mergeCell ref="G1452:K1452"/>
    <mergeCell ref="G1477:K1477"/>
    <mergeCell ref="G1478:K1478"/>
    <mergeCell ref="G1479:K1479"/>
    <mergeCell ref="G1480:K1480"/>
    <mergeCell ref="G1481:K1481"/>
    <mergeCell ref="G1482:K1482"/>
    <mergeCell ref="G1471:K1471"/>
    <mergeCell ref="G1472:K1472"/>
    <mergeCell ref="G1473:K1473"/>
    <mergeCell ref="G1474:K1474"/>
    <mergeCell ref="G1475:K1475"/>
    <mergeCell ref="G1476:K1476"/>
    <mergeCell ref="G1465:K1465"/>
    <mergeCell ref="G1466:K1466"/>
    <mergeCell ref="G1467:K1467"/>
    <mergeCell ref="G1468:K1468"/>
    <mergeCell ref="G1469:K1469"/>
    <mergeCell ref="G1470:K1470"/>
    <mergeCell ref="G1495:K1495"/>
    <mergeCell ref="G1496:K1496"/>
    <mergeCell ref="G1497:K1497"/>
    <mergeCell ref="G1498:K1498"/>
    <mergeCell ref="G1499:K1499"/>
    <mergeCell ref="G1500:K1500"/>
    <mergeCell ref="G1489:K1489"/>
    <mergeCell ref="G1490:K1490"/>
    <mergeCell ref="G1491:K1491"/>
    <mergeCell ref="G1492:K1492"/>
    <mergeCell ref="G1493:K1493"/>
    <mergeCell ref="G1494:K1494"/>
    <mergeCell ref="G1483:K1483"/>
    <mergeCell ref="G1484:K1484"/>
    <mergeCell ref="G1485:K1485"/>
    <mergeCell ref="G1486:K1486"/>
    <mergeCell ref="G1487:K1487"/>
    <mergeCell ref="G1488:K1488"/>
    <mergeCell ref="G1519:K1519"/>
    <mergeCell ref="G1513:K1513"/>
    <mergeCell ref="G1514:K1514"/>
    <mergeCell ref="G1515:K1515"/>
    <mergeCell ref="G1516:K1516"/>
    <mergeCell ref="G1517:K1517"/>
    <mergeCell ref="G1518:K1518"/>
    <mergeCell ref="G1507:K1507"/>
    <mergeCell ref="G1508:K1508"/>
    <mergeCell ref="G1509:K1509"/>
    <mergeCell ref="G1510:K1510"/>
    <mergeCell ref="G1511:K1511"/>
    <mergeCell ref="G1512:K1512"/>
    <mergeCell ref="G1501:K1501"/>
    <mergeCell ref="G1502:K1502"/>
    <mergeCell ref="G1503:K1503"/>
    <mergeCell ref="G1504:K1504"/>
    <mergeCell ref="G1505:K1505"/>
    <mergeCell ref="G1506:K1506"/>
    <mergeCell ref="AL80:AM80"/>
    <mergeCell ref="Z69:AD69"/>
    <mergeCell ref="AF69:AL69"/>
    <mergeCell ref="AB70:AC70"/>
    <mergeCell ref="AD70:AE70"/>
    <mergeCell ref="AH70:AK70"/>
    <mergeCell ref="AL70:AM70"/>
    <mergeCell ref="AB71:AC71"/>
    <mergeCell ref="AH71:AK71"/>
    <mergeCell ref="AL71:AM71"/>
    <mergeCell ref="AB72:AC72"/>
    <mergeCell ref="AH72:AK72"/>
    <mergeCell ref="AL72:AM72"/>
    <mergeCell ref="AB73:AC73"/>
    <mergeCell ref="AH73:AK73"/>
    <mergeCell ref="AL73:AM73"/>
    <mergeCell ref="AB74:AC74"/>
    <mergeCell ref="AH74:AK74"/>
    <mergeCell ref="AL74:AM74"/>
    <mergeCell ref="Z71:AA74"/>
    <mergeCell ref="Z77:AA81"/>
    <mergeCell ref="Z83:AA86"/>
    <mergeCell ref="AH81:AK81"/>
    <mergeCell ref="AL81:AM81"/>
    <mergeCell ref="AB82:AC82"/>
    <mergeCell ref="AD82:AE82"/>
    <mergeCell ref="AH82:AK82"/>
    <mergeCell ref="AL82:AM82"/>
    <mergeCell ref="AB83:AC83"/>
    <mergeCell ref="AB84:AC84"/>
    <mergeCell ref="AB85:AC85"/>
    <mergeCell ref="AB86:AC86"/>
    <mergeCell ref="Z70:AA70"/>
    <mergeCell ref="Z75:AA75"/>
    <mergeCell ref="Z76:AA76"/>
    <mergeCell ref="Z82:AA82"/>
    <mergeCell ref="AH75:AK75"/>
    <mergeCell ref="AL75:AM75"/>
    <mergeCell ref="AB76:AC76"/>
    <mergeCell ref="AD76:AE76"/>
    <mergeCell ref="AH76:AK76"/>
    <mergeCell ref="AL76:AM76"/>
    <mergeCell ref="AB77:AC77"/>
    <mergeCell ref="AH77:AK77"/>
    <mergeCell ref="AL77:AM77"/>
    <mergeCell ref="AB78:AC78"/>
    <mergeCell ref="AH78:AK78"/>
    <mergeCell ref="AL78:AM78"/>
    <mergeCell ref="AB79:AC79"/>
    <mergeCell ref="AH79:AK79"/>
    <mergeCell ref="AL79:AM79"/>
    <mergeCell ref="AB80:AC80"/>
    <mergeCell ref="AH80:AK80"/>
    <mergeCell ref="W263:Y263"/>
    <mergeCell ref="W262:Y262"/>
    <mergeCell ref="W261:Y261"/>
    <mergeCell ref="W260:Y260"/>
    <mergeCell ref="W259:Y259"/>
    <mergeCell ref="W258:Y258"/>
    <mergeCell ref="W257:Y257"/>
    <mergeCell ref="W256:Y256"/>
    <mergeCell ref="W255:Y255"/>
    <mergeCell ref="W254:Y254"/>
    <mergeCell ref="W253:Y253"/>
    <mergeCell ref="W252:Y252"/>
    <mergeCell ref="W251:Y251"/>
    <mergeCell ref="W250:Y250"/>
    <mergeCell ref="W249:Y249"/>
    <mergeCell ref="W248:Y248"/>
    <mergeCell ref="W247:Y247"/>
    <mergeCell ref="W246:Y246"/>
    <mergeCell ref="W245:Y245"/>
    <mergeCell ref="W244:Y244"/>
    <mergeCell ref="W243:Y243"/>
    <mergeCell ref="W242:Y242"/>
    <mergeCell ref="W241:Y241"/>
    <mergeCell ref="W240:Y240"/>
    <mergeCell ref="W239:Y239"/>
    <mergeCell ref="W238:Y238"/>
    <mergeCell ref="W237:Y237"/>
    <mergeCell ref="W236:Y236"/>
    <mergeCell ref="W235:Y235"/>
    <mergeCell ref="W234:Y234"/>
    <mergeCell ref="W233:Y233"/>
    <mergeCell ref="W232:Y232"/>
    <mergeCell ref="W231:Y231"/>
    <mergeCell ref="W230:Y230"/>
    <mergeCell ref="W229:Y229"/>
    <mergeCell ref="W228:Y228"/>
    <mergeCell ref="W227:Y227"/>
    <mergeCell ref="W226:Y226"/>
    <mergeCell ref="W225:Y225"/>
    <mergeCell ref="W224:Y224"/>
    <mergeCell ref="W223:Y223"/>
    <mergeCell ref="W222:Y222"/>
    <mergeCell ref="W221:Y221"/>
    <mergeCell ref="W220:Y220"/>
    <mergeCell ref="W219:Y219"/>
    <mergeCell ref="W218:Y218"/>
    <mergeCell ref="W217:Y217"/>
    <mergeCell ref="W216:Y216"/>
    <mergeCell ref="W215:Y215"/>
    <mergeCell ref="W214:Y214"/>
    <mergeCell ref="W213:Y213"/>
    <mergeCell ref="W212:Y212"/>
    <mergeCell ref="W211:Y211"/>
    <mergeCell ref="W210:Y210"/>
    <mergeCell ref="W209:Y209"/>
    <mergeCell ref="W208:Y208"/>
    <mergeCell ref="W207:Y207"/>
    <mergeCell ref="W206:Y206"/>
    <mergeCell ref="W205:Y205"/>
    <mergeCell ref="W204:Y204"/>
    <mergeCell ref="W203:Y203"/>
    <mergeCell ref="W202:Y202"/>
    <mergeCell ref="W201:Y201"/>
    <mergeCell ref="W200:Y200"/>
    <mergeCell ref="W199:Y199"/>
    <mergeCell ref="W198:Y198"/>
    <mergeCell ref="W197:Y197"/>
    <mergeCell ref="W196:Y196"/>
    <mergeCell ref="W195:Y195"/>
    <mergeCell ref="W194:Y194"/>
    <mergeCell ref="W193:Y193"/>
    <mergeCell ref="W192:Y192"/>
    <mergeCell ref="W191:Y191"/>
    <mergeCell ref="W190:Y190"/>
    <mergeCell ref="W189:Y189"/>
    <mergeCell ref="W188:Y188"/>
    <mergeCell ref="W187:Y187"/>
    <mergeCell ref="W186:Y186"/>
    <mergeCell ref="W185:Y185"/>
    <mergeCell ref="W184:Y184"/>
    <mergeCell ref="W183:Y183"/>
    <mergeCell ref="W182:Y182"/>
    <mergeCell ref="W181:Y181"/>
    <mergeCell ref="W180:Y180"/>
    <mergeCell ref="W179:Y179"/>
    <mergeCell ref="W178:Y178"/>
    <mergeCell ref="W177:Y177"/>
    <mergeCell ref="W176:Y176"/>
    <mergeCell ref="W175:Y175"/>
    <mergeCell ref="W174:Y174"/>
    <mergeCell ref="W173:Y173"/>
    <mergeCell ref="W172:Y172"/>
    <mergeCell ref="W171:Y171"/>
    <mergeCell ref="W170:Y170"/>
    <mergeCell ref="W169:Y169"/>
    <mergeCell ref="W168:Y168"/>
    <mergeCell ref="W167:Y167"/>
    <mergeCell ref="W166:Y166"/>
    <mergeCell ref="W165:Y165"/>
    <mergeCell ref="W164:Y164"/>
    <mergeCell ref="W163:Y163"/>
    <mergeCell ref="W162:Y162"/>
    <mergeCell ref="W161:Y161"/>
    <mergeCell ref="W160:Y160"/>
    <mergeCell ref="W159:Y159"/>
    <mergeCell ref="W158:Y158"/>
    <mergeCell ref="W157:Y157"/>
    <mergeCell ref="W156:Y156"/>
    <mergeCell ref="W155:Y155"/>
    <mergeCell ref="W154:Y154"/>
    <mergeCell ref="W153:Y153"/>
    <mergeCell ref="W152:Y152"/>
    <mergeCell ref="W151:Y151"/>
    <mergeCell ref="W150:Y150"/>
    <mergeCell ref="W149:Y149"/>
    <mergeCell ref="W148:Y148"/>
    <mergeCell ref="W147:Y147"/>
    <mergeCell ref="W146:Y146"/>
    <mergeCell ref="W145:Y145"/>
    <mergeCell ref="W144:Y144"/>
    <mergeCell ref="W143:Y143"/>
    <mergeCell ref="W142:Y142"/>
    <mergeCell ref="W141:Y141"/>
    <mergeCell ref="W140:Y140"/>
    <mergeCell ref="W139:Y139"/>
    <mergeCell ref="W138:Y138"/>
    <mergeCell ref="W137:Y137"/>
    <mergeCell ref="W136:Y136"/>
    <mergeCell ref="W135:Y135"/>
    <mergeCell ref="W134:Y134"/>
    <mergeCell ref="W133:Y133"/>
    <mergeCell ref="W132:Y132"/>
    <mergeCell ref="W131:Y131"/>
    <mergeCell ref="W130:Y130"/>
    <mergeCell ref="W129:Y129"/>
    <mergeCell ref="W128:Y128"/>
    <mergeCell ref="W127:Y127"/>
    <mergeCell ref="W126:Y126"/>
    <mergeCell ref="W125:Y125"/>
    <mergeCell ref="W124:Y124"/>
    <mergeCell ref="W123:Y123"/>
    <mergeCell ref="W122:Y122"/>
    <mergeCell ref="W121:Y121"/>
    <mergeCell ref="W120:Y120"/>
    <mergeCell ref="W119:Y119"/>
    <mergeCell ref="W118:Y118"/>
    <mergeCell ref="W117:Y117"/>
    <mergeCell ref="W116:Y116"/>
    <mergeCell ref="W115:Y115"/>
    <mergeCell ref="W114:Y114"/>
    <mergeCell ref="W113:Y113"/>
    <mergeCell ref="W112:Y112"/>
    <mergeCell ref="W111:Y111"/>
    <mergeCell ref="W110:Y110"/>
    <mergeCell ref="W109:Y109"/>
    <mergeCell ref="W108:Y108"/>
    <mergeCell ref="W107:Y107"/>
    <mergeCell ref="W106:Y106"/>
    <mergeCell ref="W105:Y105"/>
    <mergeCell ref="W104:Y104"/>
    <mergeCell ref="W103:Y103"/>
    <mergeCell ref="W102:Y102"/>
    <mergeCell ref="W101:Y101"/>
    <mergeCell ref="W100:Y100"/>
    <mergeCell ref="W99:Y99"/>
    <mergeCell ref="W98:Y98"/>
    <mergeCell ref="W97:Y97"/>
    <mergeCell ref="W96:Y96"/>
    <mergeCell ref="W95:Y95"/>
    <mergeCell ref="W94:Y94"/>
    <mergeCell ref="W73:Y73"/>
    <mergeCell ref="W72:Y72"/>
    <mergeCell ref="W93:Y93"/>
    <mergeCell ref="W92:Y92"/>
    <mergeCell ref="W91:Y91"/>
    <mergeCell ref="W90:Y90"/>
    <mergeCell ref="W89:Y89"/>
    <mergeCell ref="W88:Y88"/>
    <mergeCell ref="W87:Y87"/>
    <mergeCell ref="W86:Y86"/>
    <mergeCell ref="W85:Y85"/>
    <mergeCell ref="W84:Y84"/>
    <mergeCell ref="W83:Y83"/>
    <mergeCell ref="W82:Y82"/>
    <mergeCell ref="W81:Y81"/>
    <mergeCell ref="W79:Y79"/>
    <mergeCell ref="W77:Y77"/>
    <mergeCell ref="W75:Y75"/>
    <mergeCell ref="W74:Y74"/>
  </mergeCells>
  <phoneticPr fontId="5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Standings</vt:lpstr>
      <vt:lpstr>Transactions</vt:lpstr>
      <vt:lpstr>Game Log</vt:lpstr>
      <vt:lpstr>Team Totals</vt:lpstr>
      <vt:lpstr>Batting</vt:lpstr>
      <vt:lpstr>Pitching</vt:lpstr>
      <vt:lpstr>Bulls</vt:lpstr>
      <vt:lpstr>Phantoms</vt:lpstr>
      <vt:lpstr>Hornets</vt:lpstr>
      <vt:lpstr>Knights</vt:lpstr>
      <vt:lpstr>Gators</vt:lpstr>
      <vt:lpstr>Drillers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Price</dc:creator>
  <cp:keywords/>
  <dc:description/>
  <cp:lastModifiedBy>Ray Price</cp:lastModifiedBy>
  <cp:revision/>
  <dcterms:created xsi:type="dcterms:W3CDTF">2001-03-25T15:57:28Z</dcterms:created>
  <dcterms:modified xsi:type="dcterms:W3CDTF">2022-03-01T06:00:15Z</dcterms:modified>
  <cp:category/>
  <cp:contentStatus/>
</cp:coreProperties>
</file>